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G:\Mi unidad\MetLife_F3Análisis\01_LevantamientoBRD_F3\A1\Api_Definition\v0.4\"/>
    </mc:Choice>
  </mc:AlternateContent>
  <xr:revisionPtr revIDLastSave="0" documentId="10_ncr:8100000_{FC2FCB62-D73F-4E06-A9E2-96D90E4149CE}" xr6:coauthVersionLast="34" xr6:coauthVersionMax="34" xr10:uidLastSave="{00000000-0000-0000-0000-000000000000}"/>
  <bookViews>
    <workbookView xWindow="0" yWindow="0" windowWidth="20490" windowHeight="7545" tabRatio="783" xr2:uid="{00000000-000D-0000-FFFF-FFFF00000000}"/>
  </bookViews>
  <sheets>
    <sheet name="API Definition" sheetId="1" r:id="rId1"/>
    <sheet name="Front Service (Analysis Grid)" sheetId="2" r:id="rId2"/>
    <sheet name="RoadMap" sheetId="3" r:id="rId3"/>
    <sheet name="Operation.Utilities" sheetId="4" r:id="rId4"/>
    <sheet name="Operation.AgreementFinancial" sheetId="5" r:id="rId5"/>
    <sheet name="Operation.Agreement" sheetId="6" r:id="rId6"/>
    <sheet name="Operation.RevenueCertificates" sheetId="7" r:id="rId7"/>
    <sheet name="Operation.PolicieById POST" sheetId="8" r:id="rId8"/>
    <sheet name="Operation.PolicieById GET" sheetId="9" r:id="rId9"/>
    <sheet name="Operation.ChangeAccount POST" sheetId="10" r:id="rId10"/>
    <sheet name="Operation.PoliciesGet" sheetId="11" r:id="rId11"/>
    <sheet name="Operation.CreditsById" sheetId="12" r:id="rId12"/>
    <sheet name="Operation.InsuredBenefec" sheetId="13" r:id="rId13"/>
    <sheet name="Operation.AvailablePayme" sheetId="14" r:id="rId14"/>
    <sheet name="Operation.PaymentsGet" sheetId="15" r:id="rId15"/>
    <sheet name="Operation.StatusSettlement" sheetId="16" r:id="rId16"/>
    <sheet name="Operation.RequestRevenueCertifi" sheetId="17" r:id="rId17"/>
    <sheet name="Operation.Claims" sheetId="18" r:id="rId18"/>
    <sheet name="Operation.SettlementPension" sheetId="19" r:id="rId19"/>
    <sheet name="Operation.DocumentsPolicy" sheetId="20" r:id="rId20"/>
    <sheet name="Operation.CompensationFund" sheetId="21" r:id="rId21"/>
    <sheet name="Operation.StateBenefits" sheetId="22" r:id="rId22"/>
    <sheet name="Operation.HealthPlan" sheetId="23" r:id="rId23"/>
    <sheet name="Operation.Charges" sheetId="24" r:id="rId24"/>
    <sheet name="Operation.DistributionInfo" sheetId="25" r:id="rId25"/>
    <sheet name="Operation.PaymentPension" sheetId="26" r:id="rId26"/>
    <sheet name="Operation.DeployProduct" sheetId="27" r:id="rId27"/>
    <sheet name="Operation.CustomerRefunds" sheetId="28" r:id="rId28"/>
    <sheet name="Operation.InfoCoverage" sheetId="29" r:id="rId29"/>
    <sheet name="Operation.InfoBroker" sheetId="30" r:id="rId30"/>
  </sheets>
  <calcPr calcId="162913"/>
</workbook>
</file>

<file path=xl/calcChain.xml><?xml version="1.0" encoding="utf-8"?>
<calcChain xmlns="http://schemas.openxmlformats.org/spreadsheetml/2006/main">
  <c r="AY3" i="1" l="1"/>
  <c r="AX3" i="1"/>
  <c r="AU3" i="1"/>
  <c r="AT3" i="1"/>
  <c r="AR3" i="1"/>
  <c r="AQ3" i="1"/>
  <c r="AP3" i="1"/>
  <c r="AN3" i="1"/>
  <c r="AM3" i="1"/>
  <c r="AL3" i="1"/>
  <c r="AK3" i="1"/>
  <c r="AJ3" i="1"/>
  <c r="AI3" i="1"/>
  <c r="AH3" i="1"/>
  <c r="AG3" i="1"/>
  <c r="AE3" i="1"/>
  <c r="AD3" i="1"/>
  <c r="AC3" i="1"/>
  <c r="AB3" i="1"/>
  <c r="AA3" i="1"/>
  <c r="Z3" i="1"/>
  <c r="Y3" i="1"/>
  <c r="X3" i="1"/>
  <c r="W3" i="1"/>
  <c r="V3" i="1"/>
  <c r="U3" i="1"/>
  <c r="T3" i="1"/>
  <c r="S3" i="1"/>
  <c r="R3" i="1"/>
  <c r="Q3" i="1"/>
  <c r="P3" i="1"/>
  <c r="O3" i="1"/>
  <c r="N3" i="1"/>
  <c r="M3" i="1"/>
  <c r="L3" i="1"/>
  <c r="K3" i="1"/>
  <c r="J3" i="1"/>
  <c r="I3" i="1"/>
  <c r="H3" i="1"/>
  <c r="G3" i="1"/>
  <c r="F3" i="1"/>
  <c r="E3" i="1"/>
  <c r="D3" i="1"/>
  <c r="C3" i="1"/>
  <c r="B3" i="1"/>
  <c r="A3" i="1"/>
  <c r="AO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C15" authorId="0" shapeId="0" xr:uid="{00000000-0006-0000-0000-000001000000}">
      <text>
        <r>
          <rPr>
            <sz val="10"/>
            <color rgb="FF000000"/>
            <rFont val="Arial"/>
          </rPr>
          <t xml:space="preserve"> # me parece que traducido por el contexto de carga como repsosablidad de una persona es lade</t>
        </r>
      </text>
    </comment>
  </commentList>
</comments>
</file>

<file path=xl/sharedStrings.xml><?xml version="1.0" encoding="utf-8"?>
<sst xmlns="http://schemas.openxmlformats.org/spreadsheetml/2006/main" count="8021" uniqueCount="1328">
  <si>
    <t>Lineas de Negocio</t>
  </si>
  <si>
    <t>HOME</t>
  </si>
  <si>
    <t>Services.AGREMENT</t>
  </si>
  <si>
    <t>SERVICIOS</t>
  </si>
  <si>
    <t>Campos por Línea de Negocio</t>
  </si>
  <si>
    <t>Campos Por Servicio</t>
  </si>
  <si>
    <t>IMPLEMENTACIÓN</t>
  </si>
  <si>
    <t>Home DM</t>
  </si>
  <si>
    <t>BACKEND</t>
  </si>
  <si>
    <t>DM</t>
  </si>
  <si>
    <t>Colectivos</t>
  </si>
  <si>
    <t>Rentas Vitalicias</t>
  </si>
  <si>
    <t>Categorización Producto</t>
  </si>
  <si>
    <t>Character</t>
  </si>
  <si>
    <t>Rentas Privadas</t>
  </si>
  <si>
    <t>GET</t>
  </si>
  <si>
    <t>Agreement</t>
  </si>
  <si>
    <t>Campo</t>
  </si>
  <si>
    <t>Campo Servicio</t>
  </si>
  <si>
    <t>Servicio.Backend</t>
  </si>
  <si>
    <t>Comentarios</t>
  </si>
  <si>
    <t>Nueva Interfaz JSON</t>
  </si>
  <si>
    <t>JSON MOCK</t>
  </si>
  <si>
    <t>Nombre Producto</t>
  </si>
  <si>
    <t>x</t>
  </si>
  <si>
    <t>productType</t>
  </si>
  <si>
    <t>AgreementServices/SearchAgreement</t>
  </si>
  <si>
    <t>Identificacion.CategoriaProducto</t>
  </si>
  <si>
    <t>[
  {
    "Identificacion.CategoriaProducto": "character",
    "Identificacion.NombreProducto": "character",
    "Identificacion.NumeroPoliza": "character",
    "Vigencia.FechaInicio": "date",
    "Vigencia.FechaFin": "date",
    "Corredor.Nombre": "character",
    "Cobertura[x].Nombre": [
      "Cobertura[1].Nombre",
      "Cobertura[2].Nombre"
    ],
    "Pago.Estado": "character",
    "Pago.UltimoRealizado": "date",
    "Pago.TotalUf/Pago.TotalPesos": "decimal",
    "Contratante.Nombre": "character",
    "Pago.PrimaTotalUf": "decimal",
    "Pension.Porcentaje": "character"
  }
]</t>
  </si>
  <si>
    <t>N° Póliza</t>
  </si>
  <si>
    <t>productName</t>
  </si>
  <si>
    <t>Identificacion.NombreProducto</t>
  </si>
  <si>
    <t>Services.Policies</t>
  </si>
  <si>
    <t xml:space="preserve">N° Póliza &gt; Descargar </t>
  </si>
  <si>
    <t>Base64</t>
  </si>
  <si>
    <t>numberCreditOrPolicy</t>
  </si>
  <si>
    <t>Identificacion.NumeroPoliza</t>
  </si>
  <si>
    <t>Fecha Inicio Vigencia</t>
  </si>
  <si>
    <t>Date</t>
  </si>
  <si>
    <t>startDateOfValidity</t>
  </si>
  <si>
    <t>AgreementService/GetAgreement</t>
  </si>
  <si>
    <t>Vigencia.FechaInicio</t>
  </si>
  <si>
    <t>d</t>
  </si>
  <si>
    <t>Mutuaria</t>
  </si>
  <si>
    <t>Fecha Fin Vigencia</t>
  </si>
  <si>
    <t>No Existe</t>
  </si>
  <si>
    <t>Vigencia.FechaFin</t>
  </si>
  <si>
    <t>Seguro Vendido por</t>
  </si>
  <si>
    <t>Financial</t>
  </si>
  <si>
    <t>Por quien debe ser vendido? Intermediario, Corredor o Asesor</t>
  </si>
  <si>
    <t>Corredor.Nombre</t>
  </si>
  <si>
    <t>Cobertura</t>
  </si>
  <si>
    <t xml:space="preserve">Considerar la obtención del campo arreglo, en la nueva operación COBERTURAS </t>
  </si>
  <si>
    <t>Cobertura[x].Nombre</t>
  </si>
  <si>
    <t>Estado de Pago</t>
  </si>
  <si>
    <t>Pago.Estado</t>
  </si>
  <si>
    <t>Último Pago Realizado</t>
  </si>
  <si>
    <t>Pago.UltimoRealizado</t>
  </si>
  <si>
    <t>Monto Total a Pagar (al 23/06/2017): (UF y pesos)</t>
  </si>
  <si>
    <t>Decimal/Integer</t>
  </si>
  <si>
    <t>Pago.TotalUf/Pago.TotalPesos</t>
  </si>
  <si>
    <t>Nombre Contratante</t>
  </si>
  <si>
    <t>nameOfAdvisor</t>
  </si>
  <si>
    <t>s</t>
  </si>
  <si>
    <t>AgreementService/GetAgreementEmployees</t>
  </si>
  <si>
    <t>Contratante.Nombre</t>
  </si>
  <si>
    <t>Home Colectivos</t>
  </si>
  <si>
    <t>Services.Documents</t>
  </si>
  <si>
    <t>Services.Payments</t>
  </si>
  <si>
    <t>Prima Total UF</t>
  </si>
  <si>
    <t>Pago.PrimaTotalUf</t>
  </si>
  <si>
    <t>% Pensión</t>
  </si>
  <si>
    <t>Pension.Porcentaje</t>
  </si>
  <si>
    <t>idProduct</t>
  </si>
  <si>
    <t>AgreementServices</t>
  </si>
  <si>
    <t>Identiificacion.IdProducto</t>
  </si>
  <si>
    <t>codProd</t>
  </si>
  <si>
    <t>Identificacion.CodProducto</t>
  </si>
  <si>
    <t>estado de documento (poliza)</t>
  </si>
  <si>
    <t>Boleean</t>
  </si>
  <si>
    <t xml:space="preserve"> - </t>
  </si>
  <si>
    <t>idSiso</t>
  </si>
  <si>
    <t>Identificacion.IdSiso</t>
  </si>
  <si>
    <t>Policies</t>
  </si>
  <si>
    <t>PoliciesById_GET</t>
  </si>
  <si>
    <t>Home Rentas Vitalicias</t>
  </si>
  <si>
    <t>Decimal</t>
  </si>
  <si>
    <t>Pension UF</t>
  </si>
  <si>
    <t>Descargar mi Calendario de Pago</t>
  </si>
  <si>
    <t>Descargar mi Última Liquidación</t>
  </si>
  <si>
    <t>Home Rentas Privadas</t>
  </si>
  <si>
    <t>Services.Credits</t>
  </si>
  <si>
    <t>Services.Investment</t>
  </si>
  <si>
    <t>Services.New</t>
  </si>
  <si>
    <t>Detalle Producto</t>
  </si>
  <si>
    <t>Detalle Producto DM</t>
  </si>
  <si>
    <t>Dudas</t>
  </si>
  <si>
    <t>DetalleProducto.QueQuieresHacer</t>
  </si>
  <si>
    <t>[
        {
                "Identificacion.CategoriaProducto": "character",
                "Identificacion.NombreProducto": "character",
                "Identificacion.NumeroPoliza": "character"
        }
]</t>
  </si>
  <si>
    <t>Detalle Producto Colectivos</t>
  </si>
  <si>
    <t>Detalle Producto Rentas Vitalicias</t>
  </si>
  <si>
    <t>AhorroInversiones</t>
  </si>
  <si>
    <t>InformacionCredito.TienesPlanProyecto</t>
  </si>
  <si>
    <t>Fecha de Actualización del Saldo</t>
  </si>
  <si>
    <t>Certificados.DatosAsegurado</t>
  </si>
  <si>
    <t>Certificados.DatosRenta</t>
  </si>
  <si>
    <t>Saldo Acumulado Pesos</t>
  </si>
  <si>
    <t>Integer</t>
  </si>
  <si>
    <t>FechaActualizacionSaldo</t>
  </si>
  <si>
    <t>AhorroInversiones.FechaActualizaSaldo</t>
  </si>
  <si>
    <t>[
        {
                "AhorroInversiones.FechaActualizaSaldo": "date",
                "AhorroInversiones.SaldoAcumuladoPesos": "integer"
        }
]</t>
  </si>
  <si>
    <t>Método</t>
  </si>
  <si>
    <t>Banner</t>
  </si>
  <si>
    <t>Operation BannerList</t>
  </si>
  <si>
    <t>URL</t>
  </si>
  <si>
    <t>Servicio</t>
  </si>
  <si>
    <t>Operación</t>
  </si>
  <si>
    <t>Entrada</t>
  </si>
  <si>
    <t>Salida</t>
  </si>
  <si>
    <t>Lógica - Composición - Orquestación</t>
  </si>
  <si>
    <t>Backend</t>
  </si>
  <si>
    <t>Casos de Pruebas</t>
  </si>
  <si>
    <t>AhorroInversiones.SaldoAcumuladoPesos</t>
  </si>
  <si>
    <t>BUC 2</t>
  </si>
  <si>
    <t>Información de mi Póliza</t>
  </si>
  <si>
    <t>Información de mi Poliza DM</t>
  </si>
  <si>
    <t>Contratante</t>
  </si>
  <si>
    <t>Get</t>
  </si>
  <si>
    <t>PoliciesById</t>
  </si>
  <si>
    <t>/pip/users/{RUT}/agreements/{POLIZA}/financial</t>
  </si>
  <si>
    <t>JSON Final</t>
  </si>
  <si>
    <t>Caso esperado</t>
  </si>
  <si>
    <t>Caso exitoso</t>
  </si>
  <si>
    <t>Caso sin data</t>
  </si>
  <si>
    <t>Caso Sin Conexión</t>
  </si>
  <si>
    <t>AgreementFinancial</t>
  </si>
  <si>
    <t>{
    "banners": [
        {
            "bannerId": 15,
            "section": 1,
            "position": 1,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"priority": 1,
            "link": "",
            "linkDisplay": "_self"
        },
        {
            "bannerId": 15,
            "section": 1,
            "position": 1,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"priority": 2,
            "link": "",
            "linkDisplay": "_self"
        }
    ]
}</t>
  </si>
  <si>
    <t>JSON MOCK GET</t>
  </si>
  <si>
    <t>OK</t>
  </si>
  <si>
    <t>JSON MOCK POST</t>
  </si>
  <si>
    <t>[
        {
                "Contratante.Nombre": "character",
                "Vigencia.FechaInicio": "date",
                "Vigencia.FechaFin": "date",
                "Pago.PrimaTotalUf": "decimal",
                "Cobertura[x].Nombre": [
                    "Cobertura[1].Nombre",
                    "Cobertura[2].Nombre"
                  ],
                "Pago.PrimaUf": "decimal",
                "Pago.MontoAseguradoUf": "decimal",
                "Pago.Deducible": "decimal",
                "Corredor.Nombre": "character",
                "Corredor.Telefono": "character",
                "Corredor.Correo": "character",
                "Pago.FormaPago": "character",
                "Pago.FrecuenciaPago": "character",
                "Pago.Banco": "character",
                "Pago.TipoCuenta": "character",
                "Pago.NumeroCuenta": "character",
                "Pago.TipoTarjeta": "character",
                "Pago.EstadoMandato": "character",
                "Contacto.Dirección": "character",
                "Contacto.País": "character",
                "Contacto.Ciudad": "character",
                "Contacto.CodPostal": "Integer",
                "Contacto.Comuna": "character",
                "Contacto.Region": "character",
                "Contacto.Celular": "character",
                "Contacto.Telefono": "character",
                "Contacto.Correo": "character",
                "Persona.Rut": "character",
                "Persona.Nacimiento": "date",
                "Pago.MontoPensionUf": "decimal",
                "Pago.AfpOrigen": "character",
                "Pago.FechaPrimerPago": "date"
        }
]</t>
  </si>
  <si>
    <t>{
   "response": {
      "banners": [
         {
            "bannerId": 15,
            "section": 1,
            "position": 1,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 "base64",
            "priority": 1,
            "link": "",
            "linkDisplay": "_self"
         },
         {
            "bannerId": 15,
            "section": 1,
            "position": 1,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 "base64",
            "priority": 2,
            "link": "",
            "linkDisplay": "_self"
         }
      ]
   }
}</t>
  </si>
  <si>
    <t>NO OK</t>
  </si>
  <si>
    <t>{
   "response": {
      "banners": [
         {
            "bannerId": 0,
            "section": 0,
            "position": 0,
            "text": "",
            "image": "",
            "priority": 0,
            "link": "",
            "linkDisplay": ""
         },
         {
            "bannerId": 0,
            "section": 0,
            "position": 0,
            "text": "",
            "image": "",
            "priority": 0,
            "link": "",
            "linkDisplay": ""
         }
      ]
   }
}</t>
  </si>
  <si>
    <t>[
        {
                "Code": "character",
                "Message": "character"       
         }
]</t>
  </si>
  <si>
    <t>Payments</t>
  </si>
  <si>
    <t>Policy</t>
  </si>
  <si>
    <t>Prima UF</t>
  </si>
  <si>
    <t xml:space="preserve">Considerar la obtención del campo arreglo, en la nueva operación coberturas </t>
  </si>
  <si>
    <t>Monto Asegurado UF</t>
  </si>
  <si>
    <t>"Error getting response; java.net.SocketTimeoutException: Read timed out.
Wed Jul 01 00:00:00 AST 2012:ERROR:java.net.SocketException: 
Socket Closed 
java.net.SocketException: Socket Closed
at java.net.PlainSocketImpl.setOption(Unknown Source)"</t>
  </si>
  <si>
    <t>Pago.PrimaUf</t>
  </si>
  <si>
    <t>Deducible</t>
  </si>
  <si>
    <t>Pago.MontoAseguradoUf</t>
  </si>
  <si>
    <t xml:space="preserve">Intermediario </t>
  </si>
  <si>
    <t>Response</t>
  </si>
  <si>
    <t>Nombre Campo</t>
  </si>
  <si>
    <t>Tipo Dato</t>
  </si>
  <si>
    <t>Transformaciones</t>
  </si>
  <si>
    <t>Parameters (QueryString - QueryParameter)</t>
  </si>
  <si>
    <t>Reglas Negocio</t>
  </si>
  <si>
    <t>Pago.Deducible</t>
  </si>
  <si>
    <t xml:space="preserve">Teléfono Servicio </t>
  </si>
  <si>
    <t xml:space="preserve">Intermediario/Corredor </t>
  </si>
  <si>
    <t>bannerId</t>
  </si>
  <si>
    <t>integer</t>
  </si>
  <si>
    <t>No aplica Passthrough</t>
  </si>
  <si>
    <t>Correo Electrónico (Corredor)</t>
  </si>
  <si>
    <t>Corredor.Telefono</t>
  </si>
  <si>
    <t>Forma de Pago</t>
  </si>
  <si>
    <t>Corredor.Correo</t>
  </si>
  <si>
    <t>QueryString:
-rutNumber</t>
  </si>
  <si>
    <t>Frecuencia de Pago</t>
  </si>
  <si>
    <t>currentPaymentMethod</t>
  </si>
  <si>
    <t>SECTIONS: /*Home, Detail ,etc. Esto permitirá saber en que pantalla se debe desplegar el modal*/
    - Home: 1
    - Detail: 2
POSITIONS: /*Arriba, abajo, al lado, modal. Esto permitirá identificar en la sección de la pantalla en la que irá el banner*/
    - up: 1
    - bottom: 2
    - side: 3
    - modal: 4
PRIORITY: /*Esta prioridad debe estar con dato siempre y cuando la sección sea "Home"(1) y el position sea "UP"(2)*/
    - 1 a n.</t>
  </si>
  <si>
    <t>Pago.FormaPago</t>
  </si>
  <si>
    <t>Banco</t>
  </si>
  <si>
    <t>frequencyOfPayment</t>
  </si>
  <si>
    <t>Pago.FrecuenciaPago</t>
  </si>
  <si>
    <t>Tipo de Cuenta</t>
  </si>
  <si>
    <t>bank</t>
  </si>
  <si>
    <t>Pago.Banco</t>
  </si>
  <si>
    <t>Cuenta Nº</t>
  </si>
  <si>
    <t>Pago.TipoCuenta</t>
  </si>
  <si>
    <t>Tipo de Tarjeta</t>
  </si>
  <si>
    <t>accountNumber</t>
  </si>
  <si>
    <t>Pago.NumeroCuenta</t>
  </si>
  <si>
    <t>Estado Mandato (PAT /PAC)</t>
  </si>
  <si>
    <t>-El orden por defecto debe ser por fecha y hora de recepción más actualizada, priorizando los mensajes no leídos</t>
  </si>
  <si>
    <t>Pago.TipoTarjeta</t>
  </si>
  <si>
    <t>Dirección &gt; Calle N°</t>
  </si>
  <si>
    <t>Pago.EstadoMandato</t>
  </si>
  <si>
    <t>Dirección &gt; Comuna</t>
  </si>
  <si>
    <t>Address</t>
  </si>
  <si>
    <t>AgreementService.GetAgreementContactInfo</t>
  </si>
  <si>
    <t>Contacto.Dirección</t>
  </si>
  <si>
    <t>Dirección &gt; Región</t>
  </si>
  <si>
    <t xml:space="preserve">commune </t>
  </si>
  <si>
    <t>section</t>
  </si>
  <si>
    <t>Contacto.Comuna</t>
  </si>
  <si>
    <t>Teléfono  &gt; Móvil</t>
  </si>
  <si>
    <t>/pip/users/{RUT}/agreements</t>
  </si>
  <si>
    <t>region</t>
  </si>
  <si>
    <t>Contacto.Region</t>
  </si>
  <si>
    <t>Teléfono  &gt; Fijo</t>
  </si>
  <si>
    <t>number[]</t>
  </si>
  <si>
    <t>PartyService.GetPartyContactInfo</t>
  </si>
  <si>
    <t>Contacto.Celular</t>
  </si>
  <si>
    <t>position</t>
  </si>
  <si>
    <t>Correo Electrónico</t>
  </si>
  <si>
    <t>text</t>
  </si>
  <si>
    <t>character</t>
  </si>
  <si>
    <t>image</t>
  </si>
  <si>
    <t>base64</t>
  </si>
  <si>
    <t>priority</t>
  </si>
  <si>
    <t>link</t>
  </si>
  <si>
    <t>linkDisplay</t>
  </si>
  <si>
    <t>Contacto.Telefono</t>
  </si>
  <si>
    <t>Operation BannerSection</t>
  </si>
  <si>
    <t>{
    "banners": [
        {
            "bannerId": 15,
            "section": 1,
            "position": 3,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
        {
            "bannerId": 12,
            "section": 1, 
            "position": 4,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
    ]
}</t>
  </si>
  <si>
    <t>{
    "response" {
    "banners": [
        {
            "bannerId": 15,
            "section": 1,
            "position": 3,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
        {
            "bannerId": 12,
            "section": 1, 
            "position": 4, 
            "text":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"image":"base64"
        }
    ]
}
  }
}</t>
  </si>
  <si>
    <t>Actualizar datos de contacto</t>
  </si>
  <si>
    <t>{
    "response" {
    "banners": [
        {
            "bannerId": 0,
            "section": 0,
            "position": 0, 
            "text": "",     
            "image":""
        },
        {
            "bannerId": 0,
            "section": 0, 
            "position": 0, 
            "text": "",
            "image":""
        }
    ]
  }
}</t>
  </si>
  <si>
    <t>email</t>
  </si>
  <si>
    <t>Contacto.Correo</t>
  </si>
  <si>
    <t>X</t>
  </si>
  <si>
    <t>QueryString:
-rutNumber
-sectionId</t>
  </si>
  <si>
    <t>País</t>
  </si>
  <si>
    <t>SECTIONS: /*Home, Detail ,etc. Esto permitirá saber en que pantalla se debe desplegar el modal*/
    - Home: 1
    - Detail: 2
POSITIONS: /*Arriba, abajo, al lado, modal. Esto permitirá identificar en la sección de la pantalla en la que irá el banner*/
    - up: 1
    - bottom: 2
    - side: 3
    - modal: 4</t>
  </si>
  <si>
    <t>- El orden por defecto debe ser por fecha y hora de recepción más actualizada, priorizando los mensajes no leídos</t>
  </si>
  <si>
    <t>POST</t>
  </si>
  <si>
    <t>/pip/users/{RUT}/agreements/policies/{POLIZA}/</t>
  </si>
  <si>
    <t>Código Postal</t>
  </si>
  <si>
    <t>Contacto.CodPostal</t>
  </si>
  <si>
    <t>Post</t>
  </si>
  <si>
    <t>Región</t>
  </si>
  <si>
    <t>/pip/users/{RUT}/agreements/payments/q?agreementType=1&amp;agreementId={POLIZA}</t>
  </si>
  <si>
    <t>PolicyGet</t>
  </si>
  <si>
    <t>/pip/users/{RUT}/agreements/credits/{POLIZA}</t>
  </si>
  <si>
    <t>Credits</t>
  </si>
  <si>
    <t>CreditsById</t>
  </si>
  <si>
    <t>Actions</t>
  </si>
  <si>
    <t>Operation Events</t>
  </si>
  <si>
    <t>country</t>
  </si>
  <si>
    <t>Contacto.País</t>
  </si>
  <si>
    <t>Ciudad</t>
  </si>
  <si>
    <t>/pip/users/{RUT}/agreements/policies/{POLIZA}/insuredsbeneficiaries</t>
  </si>
  <si>
    <t>InsuredsBeneficiaries</t>
  </si>
  <si>
    <t>Contacto.Ciudad</t>
  </si>
  <si>
    <t>Comuna</t>
  </si>
  <si>
    <t>RUT Contratante</t>
  </si>
  <si>
    <t xml:space="preserve">Rut </t>
  </si>
  <si>
    <t>AgreementService.GetAgreementParties</t>
  </si>
  <si>
    <t>Persona.Rut</t>
  </si>
  <si>
    <t>Dirección</t>
  </si>
  <si>
    <t>Fecha de Nacimiento</t>
  </si>
  <si>
    <t>birthdate</t>
  </si>
  <si>
    <t>PartyService.GetPerson</t>
  </si>
  <si>
    <t>Persona.Nacimiento</t>
  </si>
  <si>
    <t>Monto Pensión UF</t>
  </si>
  <si>
    <t>Pago.MontoPensionUf</t>
  </si>
  <si>
    <t>AFP de Origen</t>
  </si>
  <si>
    <t>Pago.AfpOrigen</t>
  </si>
  <si>
    <t>/pip/users/{RUT}/agreements/availablepayments</t>
  </si>
  <si>
    <t>Teléfono Fijo</t>
  </si>
  <si>
    <t>Fecha de Primer Pago</t>
  </si>
  <si>
    <t>Pago.FechaPrimerPago</t>
  </si>
  <si>
    <t>Teléfono Celular</t>
  </si>
  <si>
    <t>Request</t>
  </si>
  <si>
    <t>AvailablePayments</t>
  </si>
  <si>
    <t>Dirección Correspondencia</t>
  </si>
  <si>
    <t>Messages</t>
  </si>
  <si>
    <t>Operation List</t>
  </si>
  <si>
    <t>/pip/users/{RUT}/agreements/payments</t>
  </si>
  <si>
    <t>{
    "messages": [
        {
            "messageId": 15,
            "title": "Promoción Metlife Prueba",
            "shortDescription": "Metlife te quiere premiar con un desc...",
            "sendDate": "2003-04-01",
            "readDate": null,/*Como el estado es no leído, no debería traer fecha de lectura*/
            "statusId": 2,
            "statusDescription": "No Leído",
            "important": true,
            "category":null,/*Confirmar que es la categoría*/
            "display":"_self",
            "bussinessLine": 4,
            "protectionWorldId": 1,
            "protectionWorldDescription": "Protección y Salud",
            "productId": 456,
            "productDescription": "VUL"     
        },
        {
            "messageId": 14,
            "title": "Promoción Metlife Prueba",
            "shortDescription": "Metlife te quiere premiar con un desc...",
            "sendDate": "2003-04-01",
            "readDate": "2003-04-01",
            "statusId": 1,
            "statusDescription": "Leído",
            "important": false,
            "category":null, /*Confirmar que es la categoría*/
            "display":null,
            "bussinessLine": null,
            "protectionWorld": null,
            "productId": 456,
            "productDescription": "VUL"
        }
    ]</t>
  </si>
  <si>
    <t>{
   "response": {
      "messages": [
         {
            "messageId": 15,
            "title": "Promoción Metlife Prueba",
            "shortDescription": "Metlife te quiere premiar con un desc...",
            "sendDate": "2003-04-01",
            "readDate": null,
            "statusId": 2,
            "statusDescription": "No Leído",
            "important": true,
            "category": null,
            "display": "_self",
            "bussinessLine": 4,
            "protectionWorldId": 1,
            "protectionWorldDescription": "Protección y Salud",
            "productId": 456,
            "productDescription": "VUL"
         },
         {
            "messageId": 14,
            "title": "Promoción Metlife Prueba",
            "shortDescription": "Metlife te quiere premiar con un desc...",
            "sendDate": "2003-04-01",
            "readDate": "2003-04-01",
            "statusId": 1,
            "statusDescription": "Leído",
            "important": false,
            "category": null,
            "display": null,
            "bussinessLine": null,
            "protectionWorld": null,
            "productId": 456,
            "productDescription": "VUL"
         }
      ]
   }
}</t>
  </si>
  <si>
    <t>{
   "response": {
      "messages": [
         {
            "messageId": 0,
            "title": "",
            "shortDescription": "",
            "sendDate": "",
            "readDate": "",
            "statusId": 0,
            "statusDescription": "",
            "important": false,
            "category": "",
            "display": "",
            "bussinessLine": 0,
            "protectionWorldId": 0,
            "protectionWorldDescription": "",
            "productId": 0,
            "productDescription": ""
         },
         {
            "messageId": 0,
            "title": "",
            "shortDescription": "",
            "sendDate": "",
            "readDate": "",
            "statusId": 0,
            "statusDescription": "",
            "important": false,
            "category": "",
            "display": "",
            "bussinessLine": 0,
            "protectionWorldId": 0,
            "protectionWorldDescription": "",
            "productId": 0,
            "productDescription": ""
         }
      ]
   }
}</t>
  </si>
  <si>
    <t>Información de mi Poliza Colectivo</t>
  </si>
  <si>
    <t>'API Definition'!A1</t>
  </si>
  <si>
    <t>messageId</t>
  </si>
  <si>
    <t>Monto Asegurado</t>
  </si>
  <si>
    <t>STATUS:
- 1: Leído
- 2: No Leído
- 3: Eliminado</t>
  </si>
  <si>
    <t>Nombre Corredor</t>
  </si>
  <si>
    <t>Teléfono</t>
  </si>
  <si>
    <t>- El orden por defecto debe ser por fecha y hora de recepción más actualizada, priorizando los mensajes no leídos.
- Definir el mundo de protección y la lista de productos que tiene el cliente.</t>
  </si>
  <si>
    <t>/pip/users/{RUT}/agreements/policies/{POLIZA}/investments/info/{DATE}</t>
  </si>
  <si>
    <t>Investment</t>
  </si>
  <si>
    <t>DistributionInfo</t>
  </si>
  <si>
    <t>Información de mi Poliza Renta Vitalicia</t>
  </si>
  <si>
    <t>title</t>
  </si>
  <si>
    <t>shortDescription</t>
  </si>
  <si>
    <t>sendDate</t>
  </si>
  <si>
    <t>date</t>
  </si>
  <si>
    <t>readDate</t>
  </si>
  <si>
    <t>Fecha Inicio de la Póliza</t>
  </si>
  <si>
    <t>statusId</t>
  </si>
  <si>
    <t>statusDescription</t>
  </si>
  <si>
    <t>important</t>
  </si>
  <si>
    <t>boolean</t>
  </si>
  <si>
    <t>Institución</t>
  </si>
  <si>
    <t>category</t>
  </si>
  <si>
    <t>/pip/users/{RUT}/agreements/policies/{POLIZA}/claims?offset=&amp;insuredNam&amp;fromDate=&amp;toDate&amp;requestState=&amp;limit=</t>
  </si>
  <si>
    <t>Claims</t>
  </si>
  <si>
    <t>Descuento (% Pensión Bruta)</t>
  </si>
  <si>
    <t>display</t>
  </si>
  <si>
    <t>Fecha de Vigencia</t>
  </si>
  <si>
    <t>bussinessLine</t>
  </si>
  <si>
    <t>CCAF</t>
  </si>
  <si>
    <t>protectionWorldId</t>
  </si>
  <si>
    <t>Fecha Inicio de Afiliación</t>
  </si>
  <si>
    <t>protectionWorldDescription</t>
  </si>
  <si>
    <t>Descuentos Afiliación</t>
  </si>
  <si>
    <t>productId</t>
  </si>
  <si>
    <t>/pip/users/{RUT}/agreements/policies/{POLIZA}/Charges</t>
  </si>
  <si>
    <t>productDescription</t>
  </si>
  <si>
    <t>Otros Descuentos</t>
  </si>
  <si>
    <t>Crédito Vigente CCAF</t>
  </si>
  <si>
    <t>Número de Cuotas</t>
  </si>
  <si>
    <t>Operation Detail</t>
  </si>
  <si>
    <t>Monto Cuota del Crédito CCAF</t>
  </si>
  <si>
    <t>Charges</t>
  </si>
  <si>
    <t>Nombre</t>
  </si>
  <si>
    <t>{
    "message": 
    {
        "messageId": 15,
        "title": "Promoción Metlife Prueba",
        "shortDescription": "Metlife te quiere premiar con un desc...",
        "detail":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"sendDate": "2003-04-01",
        "readDate": null,
        "statusId": 2,
        "statusDescription": "No Leído",
        "important": true,
        "category":null,/*Confirmar que es la categoría*/
        "bussinessLine": 4,
        "protectionWorldId": 1,
        "protectionWorldDescription": "Protección y Salud",
        "productId": 456,
        "productDescription": "VUL",
        "attachements":[
            {
                "base64": "",
                "name": "",
            } ]
    }
}</t>
  </si>
  <si>
    <t>{
   "response": {
      "message": {
         "messageId": 15,
         "title": "Promoción Metlife Prueba",
         "shortDescription": "Metlife te quiere premiar con un desc...",
         "detail": "&lt;b&gt;Lorem ipsum dolor sit amet&lt;\/b&gt;, consectetur adipiscing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"sendDate": "2003-04-01",
         "readDate": null,
         "statusId": 2,
         "statusDescription": "No Leído",
         "important": true,
         "category": null,
         "bussinessLine": 4,
         "protectionWorldId": 1,
         "protectionWorldDescription": "Protección y Salud",
         "productId": 456,
         "productDescription": "VUL",
         "attachements": [
            {
               "base64": "",
               "name": ""
            }
         ]
      }
   }
}</t>
  </si>
  <si>
    <t>{
   "response": {
      "message": {
         "messageId": 0,
         "title": "",
         "shortDescription": "",
         "detail": "",
         "sendDate": "",
         "readDate": "",
         "statusId": 0,
         "statusDescription": "",
         "important": false,
         "category": "",
         "bussinessLine": 0,
         "protectionWorldId": 0,
         "protectionWorldDescription": "",
         "productId": 0,
         "productDescription": "0",
         "attachements": []
      }
   }
}</t>
  </si>
  <si>
    <t>Estado Garantía Estatal (GE)</t>
  </si>
  <si>
    <t>Fecha de Cambio de Estado</t>
  </si>
  <si>
    <t>Autoriza Pago Garantía Estatal</t>
  </si>
  <si>
    <t>Motivo Suspensión Pago Garantía Estatal</t>
  </si>
  <si>
    <t>Fecha Suspensión Pago Garantía Estatal</t>
  </si>
  <si>
    <t>Fecha Recepción Dec. Jurada</t>
  </si>
  <si>
    <t>/pip/users/{RUT}/agreements/payments/q?agreementType={?}&amp;agreementId={POLIZA}</t>
  </si>
  <si>
    <t>PaymentPension</t>
  </si>
  <si>
    <t>Monto Pago Garantía Estatal</t>
  </si>
  <si>
    <t>QueryParameter:
-LIMIT
-OFFSET
-ORDERBY(senDate, statusId)
-ORDER(Asc, Desc)
QueryString:
-rutNumber
-messageId</t>
  </si>
  <si>
    <t>- El campo "detail" debe soportar HTML.
- "attachements" irá vacío por el momento.</t>
  </si>
  <si>
    <t>detail</t>
  </si>
  <si>
    <t>Guardar Cambios</t>
  </si>
  <si>
    <t>Boton</t>
  </si>
  <si>
    <t>Información de Coberturas</t>
  </si>
  <si>
    <t>Información de coberturas DM</t>
  </si>
  <si>
    <t>PIP 2</t>
  </si>
  <si>
    <t>backend</t>
  </si>
  <si>
    <t>attachements[x].base64</t>
  </si>
  <si>
    <t>attachements[x].name</t>
  </si>
  <si>
    <t>AgreementService.getAgreementsFinancial</t>
  </si>
  <si>
    <t>cobertura[x].Nombre</t>
  </si>
  <si>
    <t>[
        {
                "Cobertura[x].Nombre": [
                    "Cobertura[1].Nombre",
                    "Cobertura[2].Nombre"
                  ],
                "cobertura[x].PrimaUF/cobertura[x].PrimaPesos": [
                    "Cobertura[1].PrimaUF/cobertura[x].PrimaPesos",
                    "Cobertura[2].PrimaUF/cobertura[x].PrimaPesos"
                  ],
                "cobertura[x].MontoAseguradoUF/cobertura[x].MontoAseguradoPesos": [
                    "Cobertura[1].MontoAseguradoUF/cobertura[x].MontoAseguradoPesos",
                    "Cobertura[2].MontoAseguradoUF/cobertura[x].MontoAseguradoPesos"
                  ],
                "cobertura[x].Deducible": [
                    "Cobertura[1].Deducible",
                    "Cobertura[2].Deducible"
                  ]
        }
]</t>
  </si>
  <si>
    <t>Operation MessageTotal</t>
  </si>
  <si>
    <t>PrimaUF
PrimaPesos</t>
  </si>
  <si>
    <t>http://10.77.208.158/api/Policy/GetPolicyCoverages</t>
  </si>
  <si>
    <t>urlmetlife.cl/user/{rutNumber}/banners/</t>
  </si>
  <si>
    <t>{
    "messages": 
        {
            "totalUnread": 5,
            "totalMessages": 7
        }
}</t>
  </si>
  <si>
    <t>{
   "response": {
      "messages": {
         "totalUnread": 5,
         "totalMessages": 7
      }
   }
}</t>
  </si>
  <si>
    <t>{
   "response": {
      "messages": {
         "totalUnread": 0,
         "totalMessages": 0
      }
   }
}</t>
  </si>
  <si>
    <t>-Se hace mención a solo montos en UF y no a Pesos.
-En pantalla (Maqueta) Dm y Colectivos, solo muestra en UF.</t>
  </si>
  <si>
    <t>cobertura[x].PrimaUF/cobertura[x].PrimaPesos</t>
  </si>
  <si>
    <t>BannerList</t>
  </si>
  <si>
    <t xml:space="preserve">Amount_Insured
</t>
  </si>
  <si>
    <t>cobertura[x].MontoAseguradoUF/cobertura[x].MontoAseguradoPesos</t>
  </si>
  <si>
    <t>cobertura[x].Deducible</t>
  </si>
  <si>
    <t>totalUnread</t>
  </si>
  <si>
    <t>Información de coberturas Colectivos</t>
  </si>
  <si>
    <t>Información Adicional Póliza</t>
  </si>
  <si>
    <t>No Aplica</t>
  </si>
  <si>
    <t>urlmetlife.cl/user/{rutNumber}/banners/{sectionId}</t>
  </si>
  <si>
    <t>totalMessages</t>
  </si>
  <si>
    <t>Información Adicional de mi Poliza Renta Vitalicia</t>
  </si>
  <si>
    <t>BannerSection</t>
  </si>
  <si>
    <t>PlanSalud.Nombre</t>
  </si>
  <si>
    <t>Operation MessageUpdate</t>
  </si>
  <si>
    <t>[
        {
                "PlanSalud.Nombre": "character",
                "PlanSalud.DescuentoPensionBruta": "decimal",
                "PlanSalud.FechaVigencia": "date",
                "CajaCompensacion.CCAF": "character",
                "CajaCompensacion.FechaInicioAfiliacion": "date",
                "CajaCompensacion.DescuentosAfiliacion": "decimal",
                "CajaCompensacion.OtrosDescuentos": "decimal",
                "CajaCompensacion.CreditoVigente": "decimal",
                "CajaCompensacion.NumeroCuotas": "decimal",
                "CajaCompensacion.MontoCuotaCredito": "decimal",
                "GarantiaEstatal.EstadoGarantiaEstatal": "character",
                "GarantiaEstatal.FechaCambioEstado": "date",
                "GarantiaEstatal.AutorizaPagoGarantiaEstatalDescripcion": "character",
                "GarantiaEstatal.MotivoSupensionPagoGarantiaEstatal": "character",
                "GarantiaEstatal.FechaSuspencionPagoGarantiaEstatal": "date",
                "GarantiaEstatal.FechaRecepcionDecJurada": "date",
                "GarantiaEstatal.AutorizaPagoGarantiaEstatalMonto": "decimal",
				"BeneficiosStatales.NombreBeneficiario": "character",
				"BeneficiosStatales.AporteSolidario": "character",
				"BeneficiosStatales.BonoSalud": "character",
				"BeneficiosStatales.BonoHijo": "character",
				"BeneficiosStatales.BonoLaboral": "character",
				"BeneficiosStatales.AsignacionFamiliar": "character",
				"BeneficiosStatales.FechaInicioVigencia": "date",
				"BeneficiosStatales.UltimoMontoPagadoPesos": "integer",
				"BeneficiosStatales.UltimoMontoPagadoUf": "decimal"
        }
]</t>
  </si>
  <si>
    <t>Pendiente Metlife</t>
  </si>
  <si>
    <t>JSON Final (Request-Response)</t>
  </si>
  <si>
    <t xml:space="preserve">Request:
{
    "messages": 
        {
            "messagesIds": [7, 2, 4],
            "newStatusId": 3
        }
}
Response:
{
    "result": 
    {
        "code": 202,
        "message": "Success"
    }
}
</t>
  </si>
  <si>
    <t>Action</t>
  </si>
  <si>
    <t>{
   "response": {
      "result": {
         "code": 202,
         "message": "Success"
      }
   }
}</t>
  </si>
  <si>
    <t>PlanSalud.DescuentoPensionBruta</t>
  </si>
  <si>
    <t>Events</t>
  </si>
  <si>
    <t>{
   "response": {
      "result": {
         "code": 0,
         "message": ""
      }
   }
}</t>
  </si>
  <si>
    <t>PlanSalud.FechaVigencia</t>
  </si>
  <si>
    <t>Aparece solo un valor "si" en pantalla, validar si esta correcto o va un dato diferente</t>
  </si>
  <si>
    <t>urlmetlife.cl/user/{rutNumber}/messages/total</t>
  </si>
  <si>
    <t>MessagesTotals</t>
  </si>
  <si>
    <t>CajaCompensacion.CCAF</t>
  </si>
  <si>
    <t>urlmetlife.cl/user/{rutNumber}/messages/</t>
  </si>
  <si>
    <t>MessageList</t>
  </si>
  <si>
    <t>CajaCompensacion.FechaInicioAfiliacion</t>
  </si>
  <si>
    <t>CajaCompensacion.DescuentosAfiliacion</t>
  </si>
  <si>
    <t>urlmetlife.cl/user/{rutNumber}/messages/{messageId}</t>
  </si>
  <si>
    <t>MessageDetail</t>
  </si>
  <si>
    <t>CajaCompensacion.OtrosDescuentos</t>
  </si>
  <si>
    <t>CajaCompensacion.CreditoVigente</t>
  </si>
  <si>
    <t>totalMortgageNumber</t>
  </si>
  <si>
    <t>AgreementServices/GetAgreementFinancial</t>
  </si>
  <si>
    <t>CajaCompensacion.NumeroCuotas</t>
  </si>
  <si>
    <t>MessageUpdate</t>
  </si>
  <si>
    <t>messagesIds</t>
  </si>
  <si>
    <t>CajaCompensacion.MontoCuotaCredito</t>
  </si>
  <si>
    <t>QueryString:
-rutNumber
-messageId</t>
  </si>
  <si>
    <t>GarantiaEstatal.EstadoGarantiaEstatal</t>
  </si>
  <si>
    <t>Status:
    - 1: Leído
    - 2: No Leído
    - 3: Eliminado</t>
  </si>
  <si>
    <t>urlmetlife.cl/admin/categories/</t>
  </si>
  <si>
    <t>- "messagesIds" es un array con el id de los mensajes que se desean actualizar.</t>
  </si>
  <si>
    <t>GarantiaEstatal.FechaCambioEstado</t>
  </si>
  <si>
    <t>GarantiaEstatal.AutorizaPagoGarantiaEstatalDescripcion</t>
  </si>
  <si>
    <t>newStatusId</t>
  </si>
  <si>
    <t>Category</t>
  </si>
  <si>
    <t>List</t>
  </si>
  <si>
    <t>GarantiaEstatal.MotivoSupensionPagoGarantiaEstatal</t>
  </si>
  <si>
    <t>GarantiaEstatal.FechaSuspencionPagoGarantiaEstatal</t>
  </si>
  <si>
    <t>urlmetlife.cl/admin/products/</t>
  </si>
  <si>
    <t>GarantiaEstatal.FechaRecepcionDecJurada</t>
  </si>
  <si>
    <t>ListProduct</t>
  </si>
  <si>
    <t>GarantiaEstatal.AutorizaPagoGarantiaEstatalMonto</t>
  </si>
  <si>
    <t>Nombre Beneficiario</t>
  </si>
  <si>
    <t>BeneficiosStatales.NombreBeneficiario</t>
  </si>
  <si>
    <t>urlmetlife.cl/admin/{system}/detail/{parameterId}</t>
  </si>
  <si>
    <t>Parameters</t>
  </si>
  <si>
    <t>Aporte Solidario</t>
  </si>
  <si>
    <t>BeneficiosStatales.AporteSolidario</t>
  </si>
  <si>
    <t>Bono Salud</t>
  </si>
  <si>
    <t>code</t>
  </si>
  <si>
    <t>BeneficiosStatales.BonoSalud</t>
  </si>
  <si>
    <t>Bono por Hijo</t>
  </si>
  <si>
    <t>Requests</t>
  </si>
  <si>
    <t>Conceive</t>
  </si>
  <si>
    <t>BeneficiosStatales.BonoHijo</t>
  </si>
  <si>
    <t>Bono Laboral</t>
  </si>
  <si>
    <t>BeneficiosStatales.BonoLaboral</t>
  </si>
  <si>
    <t>Asignación Familiar</t>
  </si>
  <si>
    <t>BeneficiosStatales.AsignacionFamiliar</t>
  </si>
  <si>
    <t>Fecha Incio de Vigencia</t>
  </si>
  <si>
    <t>message</t>
  </si>
  <si>
    <t>BeneficiosStatales.FechaInicioVigencia</t>
  </si>
  <si>
    <t>Monto último Pago Pesos</t>
  </si>
  <si>
    <t>BeneficiosStatales.UltimoMontoPagadoPesos</t>
  </si>
  <si>
    <t>urlmetlife.cl/admin/faq/{type}</t>
  </si>
  <si>
    <t>Admin</t>
  </si>
  <si>
    <t>ListFAQ</t>
  </si>
  <si>
    <t>Monto último Pago Uf</t>
  </si>
  <si>
    <t>{
    "categories": [
        {
            "categoryId": 1,
            "name": "Vida Con Ahorro",
                        "protectionWorld ": "Grandes Proyectos",
            "baseColor": "purple",
        },
                        {
            "categoryId": 2,
            "name": "Salud y Accidentes",
                        "protectionWorld ": "Proteccion y Salud",
            "baseColor": "green",
        }
}</t>
  </si>
  <si>
    <t>urlmetlife.cl/admin/options/{optionId}?category=</t>
  </si>
  <si>
    <t>OptionsFAQ</t>
  </si>
  <si>
    <t>{
   "response": {
      "categories": [
         {
            "categoryId": 1,
            "name": "Vida Con Ahorro",
            "protectionWorld ": "Grandes Proyectos",
            "baseColor": "purple"
         },
         {
            "categoryId": 2,
            "name": "Salud y Accidentes",
            "protectionWorld ": "Proteccion y Salud",
            "baseColor": "green"
         }
      ]
   }
}</t>
  </si>
  <si>
    <t>{
   "response": {
      "categories": [
         {
            "categoryId": 0,
            "name": "",
            "protectionWorld ": "",
            "baseColor": ""
         },
         {
            "categoryId": 0,
            "name": "",
            "protectionWorld ": "",
            "baseColor": ""
         }
      ]
   }
}</t>
  </si>
  <si>
    <t>Siniestros y Reembolsos</t>
  </si>
  <si>
    <t>ListDocuments</t>
  </si>
  <si>
    <t>categoryId</t>
  </si>
  <si>
    <t>-Obtener mundos de proteccion por categoria</t>
  </si>
  <si>
    <t>name</t>
  </si>
  <si>
    <t>Siniestros y Reembolsos DM</t>
  </si>
  <si>
    <t>Reembolsa tus Gastos Médicos</t>
  </si>
  <si>
    <t>protectionWorld</t>
  </si>
  <si>
    <t>Botón</t>
  </si>
  <si>
    <t>baseColor</t>
  </si>
  <si>
    <t>Operation ListProduct</t>
  </si>
  <si>
    <t>[
        {
                "Pago.Banco": "character",
                "Pago.TipoCuenta": "character",
                "Pago.NumeroCuenta": "character",
                "Confirmacion.Codigo": "character",
                "Persona.Nombre": "character",
                "Siniestro.Estado": "character",
                "Siniestro.FechaSolicitud": "date",
                "Siniestro.CanalSolicitud": "character",
                "Siniestro.Liquidacion": "decimal",
                "Siniestro.TotalPagado": "decimal"
        }
]</t>
  </si>
  <si>
    <t>{
    "products": [
        {
            "productId": 1,
            "productoCode": "001",
                        "backendId ": "2",
            "type": "Vida con Ahorro",
                        "class" : ""
        },
                {
            "productId": 2,
            "productoCode": "MHF",
                        "backendId ": "4",
            "type": "Hipotecario",
                        "class" : ""
        }
}</t>
  </si>
  <si>
    <t>Tipo de cuenta</t>
  </si>
  <si>
    <t>{
   "response": {
      "products": [
         {
            "productId": 1,
            "productoCode": "001",
            "backendId ": "2",
            "type": "Vida con Ahorro",
            "class": ""
         },
         {
            "productId": 2,
            "productoCode": "MHF",
            "backendId ": "4",
            "type": "Hipotecario",
            "class": ""
         }
      ]
   }
}</t>
  </si>
  <si>
    <t>Número de Cuenta</t>
  </si>
  <si>
    <t>{
   "response": {
      "products": [
         {
            "productId": 0,
            "productoCode": "",
            "backendId ": "",
            "type": "",
            "class": ""
         },
         {
            "productId": 0,
            "productoCode": "",
            "backendId ": "",
            "type": "",
            "class": ""
         }
      ]
   }
}</t>
  </si>
  <si>
    <t xml:space="preserve">Cambiar Cuenta </t>
  </si>
  <si>
    <t>Código de confirmación</t>
  </si>
  <si>
    <t>Confirmacion.Codigo</t>
  </si>
  <si>
    <t>Asegurado</t>
  </si>
  <si>
    <t>Persona.Nombre</t>
  </si>
  <si>
    <t>Enviar SMS</t>
  </si>
  <si>
    <t>Estado (de Solicitud)</t>
  </si>
  <si>
    <t>Siniestro.Estado</t>
  </si>
  <si>
    <t>Fecha de Solicitud</t>
  </si>
  <si>
    <t>Siniestro.FechaSolicitud</t>
  </si>
  <si>
    <t>Continuar</t>
  </si>
  <si>
    <t>Canal de Solicitud</t>
  </si>
  <si>
    <t>Siniestro.CanalSolicitud</t>
  </si>
  <si>
    <t>-Obtener clasificacion de productos</t>
  </si>
  <si>
    <t>Liquidación Nº</t>
  </si>
  <si>
    <t>Siniestro.Liquidacion</t>
  </si>
  <si>
    <t>productoCode</t>
  </si>
  <si>
    <t>Total Pagado (UF / $)</t>
  </si>
  <si>
    <t>Siniestro.TotalPagado</t>
  </si>
  <si>
    <t>backendId</t>
  </si>
  <si>
    <t>type</t>
  </si>
  <si>
    <t>Siniestros y Reembolsos Colectivos</t>
  </si>
  <si>
    <t>class</t>
  </si>
  <si>
    <t>TransactionLog</t>
  </si>
  <si>
    <t>{
    "parameter": 
        {
            "parameterId": 15,
            "system": "PIP",
                        "name": "LoginMessage",
            "value": "Manyencion programada del sitio...",
            "type": "string",
        }
}</t>
  </si>
  <si>
    <t>{
   "response": {
      "parameter": {
         "parameterId": 15,
         "system": "PIP",
         "name": "LoginMessage",
         "value": "Manyencion programada del sitio...",
         "type": "string"
      }
   }
}</t>
  </si>
  <si>
    <t>{
   "response": {
      "parameter": {
         "parameterId": 0,
         "system": "",
         "name": "",
         "value": "",
         "type": ""
      }
   }
}</t>
  </si>
  <si>
    <t>parameterId</t>
  </si>
  <si>
    <t>QueryString:
-system
-parameterId</t>
  </si>
  <si>
    <t>-Obtener el valor de un parametro</t>
  </si>
  <si>
    <t>system</t>
  </si>
  <si>
    <t>value</t>
  </si>
  <si>
    <t>Información de mis Pagos</t>
  </si>
  <si>
    <t>Operation Conceive</t>
  </si>
  <si>
    <t>Información de mis Pagos DM</t>
  </si>
  <si>
    <t>Periodo a Pagar</t>
  </si>
  <si>
    <t>Fecha Próximo Vencimiento</t>
  </si>
  <si>
    <t>period</t>
  </si>
  <si>
    <t>InformacionPagos.PeriodoPago</t>
  </si>
  <si>
    <t>[
        {
                "InformacionPagos.PeriodoPago": "character",
                "InformacionPagos.FechaProxima": "date",
                "InformacionPagos.MontoTotal": "decimal",
                "InformacionPagos.FechaCobertura": "date",
                "InformacionPagos.FechaPago": "date",
                "InformacionPagos.MetodoPago": "character",
                "InformacionPagos.MontoPagadoUF/InformacionPagos.MontoPagadoPesos": "decimal",
                "InformacionPagos.MontoPension": "decimal",
                "InformacionPagos.MontoPensionBruta": "decimal",
                "InformacionPagos.MontoTotal": "decimal",
                "InformacionPagos.DescuentoIsapre": "decimal",
                "InformacionPagos.Descuento.MontoTotalCotizacion": "decimal",
                "InformacionPagos.Descuento.CotizacionAdicional": "decimal",
                "InformacionPagos.Descuento.CreditoPrestamoCCAF": "decimal",
                "InformacionPagos.Descuento.Cuota10a60": "decimal",
                "InformacionPagos.Descuento.DeLosAndes": "decimal",
                "InformacionPagos.Descuento.impuestoRenta": "decimal",
                "InformacionPagos.Descuento.TotalDescuentos": "decimal",
                "InformacionPagos.LiquidoPagar": "decimal",
                "InformacionPagos.Banco": "character",
                "InformacionPagos.TipoCuenta": "character",
                "InformacionPagos.NumeroCuenta": "decimal",
                "InformacionPagos.PoderCobroOtorgado": "character",
                "CentroPagos.NombreProducto": "character",
                "CentroPagos.NumeroPoliza": "character",
                "CentroPagos.PeriodoPoliza": "character",
                "CentroPagos.FechaVencimiento": "date",
                "CentroPagos.MontoaPagar": "decimal",
                "CentroPagos.InstalarMandatoPat": "character"
        }
]</t>
  </si>
  <si>
    <t>Monto Total a Pagar</t>
  </si>
  <si>
    <t>InformacionPagos.FechaProxima</t>
  </si>
  <si>
    <t xml:space="preserve">Pagar en Línea </t>
  </si>
  <si>
    <t xml:space="preserve">totalFeePesos </t>
  </si>
  <si>
    <t>http://10.77.48.210:97/10222_WS_TransLinePayment/Mortgage/GetLoanMortgagePendingPaymentByClientNotFilter</t>
  </si>
  <si>
    <t>InformacionPagos.MontoTotal</t>
  </si>
  <si>
    <t>Período de Cobertura</t>
  </si>
  <si>
    <t>Payments/PolicyGET</t>
  </si>
  <si>
    <t>InformacionPagos.FechaCobertura</t>
  </si>
  <si>
    <t>Fecha de Pago</t>
  </si>
  <si>
    <t>paymentDate</t>
  </si>
  <si>
    <t>InformacionPagos.FechaPago</t>
  </si>
  <si>
    <t>paymentMethod</t>
  </si>
  <si>
    <t>InformacionPagos.MetodoPago</t>
  </si>
  <si>
    <t>Monto Pagado UF / Pesos</t>
  </si>
  <si>
    <t>InformacionPagos.MontoPagadoUF/InformacionPagos.MontoPagadoPesos</t>
  </si>
  <si>
    <t>Monto de la pensión</t>
  </si>
  <si>
    <t>InformacionPagos.MontoPension</t>
  </si>
  <si>
    <t>Información de Pago de mi Pensión Rentas Vitalicias</t>
  </si>
  <si>
    <t>AgreementsPayments</t>
  </si>
  <si>
    <t>Detalle de Haberes &gt; Pensión Bruta</t>
  </si>
  <si>
    <t>InformacionPagos.MontoPensionBruta</t>
  </si>
  <si>
    <t>Detalle de Haberes &gt; Total Haberes</t>
  </si>
  <si>
    <t>Detalle de Descuentos &gt; 7% Isapre Colmena Golden Cross</t>
  </si>
  <si>
    <t>InformacionPagos.DescuentoIsapre</t>
  </si>
  <si>
    <t>Detalle de Descuentos &gt; Total Cotización Legal a Pagar</t>
  </si>
  <si>
    <t>InformacionPagos.Descuento.MontoTotalCotizacion</t>
  </si>
  <si>
    <t>Detalle de Descuentos &gt; Cotización Adicional</t>
  </si>
  <si>
    <t>/pip/users/{RUT}/agreements/documents?idAgreement={POLIZA}&amp;typeId=</t>
  </si>
  <si>
    <t>Documents</t>
  </si>
  <si>
    <t>InformacionPagos.Descuento.CotizacionAdicional</t>
  </si>
  <si>
    <t>Detalle de Descuentos &gt; Créditos y/o Préstamos CCAF</t>
  </si>
  <si>
    <t>InformacionPagos.Descuento.CreditoPrestamoCCAF</t>
  </si>
  <si>
    <t>Detalle de Descuentos &gt; Cuota 10 de 60 Crédito de Consumo</t>
  </si>
  <si>
    <t>InformacionPagos.Descuento.Cuota10a60</t>
  </si>
  <si>
    <t>CustomerRefunds (MostrarSiClienteTieneReembolsos)</t>
  </si>
  <si>
    <t>Detalle de Descuentos &gt; De los Andes</t>
  </si>
  <si>
    <t>InformacionPagos.Descuento.DeLosAndes</t>
  </si>
  <si>
    <t>Detalle de Descuentos &gt; Impuesto de la Renta</t>
  </si>
  <si>
    <t>InformacionPagos.Descuento.impuestoRenta</t>
  </si>
  <si>
    <t>Detalle de Descuentos &gt; Total Descuentos</t>
  </si>
  <si>
    <t>InformacionPagos.Descuento.TotalDescuentos</t>
  </si>
  <si>
    <t>Operation ListFAQ</t>
  </si>
  <si>
    <t>Líquido a Pagar</t>
  </si>
  <si>
    <t>amountPaidPesos</t>
  </si>
  <si>
    <t>InformacionPagos.LiquidoPagar</t>
  </si>
  <si>
    <t>InformacionPagos.Banco</t>
  </si>
  <si>
    <t>InformacionPagos.TipoCuenta</t>
  </si>
  <si>
    <t>{
    "faq": [
        {
            "faqId": 1,
            "type": "Seguros Individuales",
			"category": "Beneficiarios",
			"question": "¿Qué debo hacer para modificar mis Beneficiarios?",
            "answer": "Acércate a cualquiera de nuestras sucursales donde deberás completar el formulario de Cambio de Beneficiarios y adjuntar una fotocopia de tu cédula de identidad vigente. 
						También, puedes contactar a tu Asesor. Puedes descargar el formulario desde el Portal de Clientes. Luego de iniciar sesión, selecciona la opción Ayuda en el menú horizontal y se abrirá una página con distintos componentes, desde donde deberás seleccionar Formularios."
        },
		{
            "faqId": 2,
            "type": "Hipotecarios",
			"category": "Dividendos",
			"question": "¿Cómo pago mi Dividendo?",
            "answer": "Paga tu Dividendo vía web. Luego de iniciar sesión en el Portal de Clientes, selecciona tu hipotecario y busca la opción Pagar en Línea en la sección: Más Información &gt; Paga tu Dividendo.
						También, puedes pagar tu dividendo del mes vigente, que tiene como fecha de vencimiento el día 10 en curso, en cualquier sucursal del Banco BCI o Servipag a lo largo de todo el país, presentando copia del cupón de pago."
        }
}</t>
  </si>
  <si>
    <t>InformacionPagos..NumeroCuenta</t>
  </si>
  <si>
    <t>{
   "response": {
      "faq": [
         {
            "faqId": 1,
            "type": "Seguros Individuales",
            "category": "Beneficiarios",
            "question": "¿Qué debo hacer para modificar mis Beneficiarios?",
            "answer": "Acércate a cualquiera de nuestras sucursales donde deberás completar el formulario de Cambio de Beneficiarios y adjuntar una fotocopia de tu cédula de identidad vigente."
         },
         {
            "faqId": 2,
            "type": "Hipotecarios",
            "category": "Dividendos",
            "question": "¿Cómo pago mi Dividendo?",
            "answer": "Paga tu Dividendo vía web. Luego de iniciar sesión en el Portal de Clientes, selecciona tu hipotecario y busca la opción Pagar en Línea en la sección: Más Información &gt; Paga tu Dividendo."
         }
      ]
   }
}</t>
  </si>
  <si>
    <t>Seleccione un período</t>
  </si>
  <si>
    <t>Poder de Cobro Otorgado a</t>
  </si>
  <si>
    <t>InformacionPagos.PoderCobroOtorgado</t>
  </si>
  <si>
    <t>Descargar calendario Anual</t>
  </si>
  <si>
    <t>Nombre Póliza</t>
  </si>
  <si>
    <t>CentroPagos.NombreProducto</t>
  </si>
  <si>
    <t>CentroPagos.NumeroPoliza</t>
  </si>
  <si>
    <t>Periodo Póliza</t>
  </si>
  <si>
    <t>{
   "response": {
      "faq": [
         {
            "faqId": 0,
            "type": "",
            "category": "",
            "question": "",
            "answer": ""
         },
         {
            "faqId": 0,
            "type": "",
            "category": "",
            "question": "",
            "answer": ""
         }
      ]
   }
}</t>
  </si>
  <si>
    <t>periodOfCoverage</t>
  </si>
  <si>
    <t>CentroPagos.PeriodoPoliza</t>
  </si>
  <si>
    <t>Fecha Vencimiento</t>
  </si>
  <si>
    <t>CentroPagos.FechaVencimiento</t>
  </si>
  <si>
    <t>Monto disponible a pagar UF / $</t>
  </si>
  <si>
    <t>CentroPagos.MontoaPagar</t>
  </si>
  <si>
    <t>N° Póliza (Mandato PAT)</t>
  </si>
  <si>
    <t>CentroPagos.InstalarMandatoPat</t>
  </si>
  <si>
    <t>faqId</t>
  </si>
  <si>
    <t xml:space="preserve">Descargar </t>
  </si>
  <si>
    <t>QueryString:
-type</t>
  </si>
  <si>
    <t>-Obtener lista de preguntas frecuente</t>
  </si>
  <si>
    <t>question</t>
  </si>
  <si>
    <t>Centro Pagos DM</t>
  </si>
  <si>
    <t>answer</t>
  </si>
  <si>
    <t>Agreements</t>
  </si>
  <si>
    <t>Operation OptionsFAQ</t>
  </si>
  <si>
    <t>Descargar cupón pago</t>
  </si>
  <si>
    <t>AVAILABLEPAYMENTS</t>
  </si>
  <si>
    <t>{
    "options": [
        {
            "optionId": 1,
            "type": "Seguros Individuales",
			"category": "Beneficiarios",
			"question": "¿Qué debo hacer para modificar mis Beneficiarios?",
            "answer": "Acércate a cualquiera de nuestras sucursales donde deberás completar el formulario de Cambio de Beneficiarios y adjuntar una fotocopia de tu cédula de identidad vigente. 
						También, puedes contactar a tu Asesor. Puedes descargar el formulario desde el Portal de Clientes. Luego de iniciar sesión, selecciona la opción Ayuda en el menú horizontal y se abrirá una página con distintos componentes, desde donde deberás seleccionar Formularios."
        },
		{
            "faqId": 2,
            "type": "Hipotecarios",
			"category": "Dividendos",
			"question": "¿Cómo pago mi Dividendo?",
            "answer": "Paga tu Dividendo vía web. Luego de iniciar sesión en el Portal de Clientes, selecciona tu hipotecario y busca la opción Pagar en Línea en la sección: Más Información &gt; Paga tu Dividendo.
						También, puedes pagar tu dividendo del mes vigente, que tiene como fecha de vencimiento el día 10 en curso, en cualquier sucursal del Banco BCI o Servipag a lo largo de todo el país, presentando copia del cupón de pago."
        }
}</t>
  </si>
  <si>
    <t>{
"response": {
    "options": [
        {
            "optionId": 1,
            "type": "Seguros Individuales",
            "category": "Beneficiarios",
            "question": "¿Qué debo hacer para modificar mis Beneficiarios?",
            "answer":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
            "faqId": 2,
            "type": "Hipotecarios",
            "category": "Dividendos",
            "question": "¿Cómo pago mi Dividendo?",
            "answer": "Lorem ipsum dolor sit amet consectetur adipisicing elit, sed do eiusmod
            tempor incididunt ut labore et dolore magna aliqua. Ut enim ad minim veniam,
            quis nostrud exercitation ullamco laboris nisi ut aliquip ex ea commodo
            consequat. Duis aute irure dolor in reprehenderit in voluptate velit esse
            cillum dolore eu fugiat nulla pariatur. Excepteur sint occaecat cupidatat non
            proident sunt in culpa qui officia deserunt mollit anim id est laborum."
        }
    ]
}
}</t>
  </si>
  <si>
    <t>-</t>
  </si>
  <si>
    <t>Producto &gt; Nombre Producto</t>
  </si>
  <si>
    <t>{
   "response": {
      "options": [
         {
            "optionId": 0,
            "type": "",
            "category": "",
            "question": "",
            "answer": ""
         },
         {
            "faqId": 0,
            "type": "",
            "category": "",
            "question": "",
            "answer": ""
         }
      ]
   }
}</t>
  </si>
  <si>
    <t>Producto &gt; N° Póliza</t>
  </si>
  <si>
    <t>Periodo Cobertura</t>
  </si>
  <si>
    <t>Fecha Pago</t>
  </si>
  <si>
    <t>/pip/users/{RUT}/agreements/policies/{POLIZA}/InfoCoverage</t>
  </si>
  <si>
    <t>InfoCoverage</t>
  </si>
  <si>
    <t>QueryParameter:
-category
QueryString:
-optionId</t>
  </si>
  <si>
    <t>Información de Corredores</t>
  </si>
  <si>
    <t>/pip/users/{RUT}/agreements/policies/{POLIZA}/InfoBroker</t>
  </si>
  <si>
    <t>Información de Corredores DM</t>
  </si>
  <si>
    <t>Intermediario</t>
  </si>
  <si>
    <t>infoBroker</t>
  </si>
  <si>
    <t>pip 2</t>
  </si>
  <si>
    <t>Teléfono Servicio</t>
  </si>
  <si>
    <t>Corredor</t>
  </si>
  <si>
    <t>Dejar solo un campo Nombre, para corredor y Intermediario?</t>
  </si>
  <si>
    <t>Corredores.NombreCorredor</t>
  </si>
  <si>
    <t>Operation ListDocuments</t>
  </si>
  <si>
    <t>[
        {
                "Corredores.NombreCorredor": "character",
                "Corredores.NombreIntermediario": "character",
                "Corredores[x].TelefonoCorredor": [
                    "Corredores[1].TelefonoCorredor",
                    "Corredores[2].TelefonoCorredor"
                  ],
                "Corredores[x].TelefonoIntermediario": [
                    "Corredores[1].TelefonoCorredor",
                    "Corredores[2].TelefonoCorredor"
                  ],
                "Corredores[x].CorreoCorredor": [
                    "Corredores[x].CorreoCorredor",
                    "Corredores[x].CorreoCorredor"
                  ],
                "Corredores[x].CorreoItermediario": [
                    "Corredores[1].CorreoItermediario",
                    "Corredores[1].CorreoItermediario"
                  ]
        }
]</t>
  </si>
  <si>
    <t xml:space="preserve">Pendiente </t>
  </si>
  <si>
    <t>Corredores.NombreIntermediario</t>
  </si>
  <si>
    <t>Telefono Corredor</t>
  </si>
  <si>
    <t>phoneNumbers[].number</t>
  </si>
  <si>
    <t>NewService</t>
  </si>
  <si>
    <t>Dejar solo un campo Telefono, para corredor y Intermediario?</t>
  </si>
  <si>
    <t>Corredores[].TelefonoCorredor</t>
  </si>
  <si>
    <t>Información de Corredores Colectivos</t>
  </si>
  <si>
    <t>Telefono Intermediario</t>
  </si>
  <si>
    <t>RevenueCertificates (CertificadosRentas Vitalicias)</t>
  </si>
  <si>
    <t>Corredores[].TelefonoIntermediario</t>
  </si>
  <si>
    <t>Correo Electronico Corredor</t>
  </si>
  <si>
    <t>addresses[].email</t>
  </si>
  <si>
    <t>Dejar solo un campo Correo, para corredor y Intermediario?</t>
  </si>
  <si>
    <t>Corredores[].CorreoCorredor</t>
  </si>
  <si>
    <t>Correo Electronico Intermediario</t>
  </si>
  <si>
    <t>Corredores[].CorreoItermediario</t>
  </si>
  <si>
    <t>Información de Corredores Rentas Vitalicias</t>
  </si>
  <si>
    <t>RequestRevenueCertificates (CertificadosRentas Vitalicias)</t>
  </si>
  <si>
    <t>Información de Creditos</t>
  </si>
  <si>
    <t>/pip/users/{RUT}/agreements/policies/{POLIZA}/State/HealthPlan</t>
  </si>
  <si>
    <t>Información de Creditos Rentas Vitalicias</t>
  </si>
  <si>
    <t>Mandato Vigente para Operar en Línea</t>
  </si>
  <si>
    <t>HealthPlan</t>
  </si>
  <si>
    <t>Operation TransactionLog</t>
  </si>
  <si>
    <t>Celular Transaccional</t>
  </si>
  <si>
    <t>OperacionLinea.MandatoVigente</t>
  </si>
  <si>
    <t>[
        {
                "OperacionLinea.MandatoVigente": "character",
                "OperacionLinea.Celular": "character",
                "InformacionCredito.Sucursal": "character",
                "InformacionCredito.FechaOtorgamiento": "date",
                "InformacionCredito.PlazoTotal": "character",
                "InformacionCredito.MontoTotal": "decimal",
                "InformacionCredito.TasaInteres": "character",
                "InformacionCredito.CantidadCuotas": "decimal",
                "InformacionCredito.MontoCuota": "decimal",
                "InformacionCredito.CAE": "decimal",
                "InformacionCredito.FechaGracia": "character",
                "InformacionCredito.FechaVencimiento": "date",
                "InformacionCredito.NombreIntermediario": "character",
                "InformacionCredito.CorreoIntermediario": "character",
                "EstadoCredito.SaldoInsoluto": "decimal",
                "EstadoCredito.CantidadCuotas": "decimal",
                "EstadoCredito.FechaProximoVencimiento": "date"
        }
]</t>
  </si>
  <si>
    <t>Sucursal de Solicitud del Crédito</t>
  </si>
  <si>
    <t>/pip/users/{RUT}/agreements/policies/{POLIZA}/State/ConmpensionFund</t>
  </si>
  <si>
    <t>OperacionLinea.Celular</t>
  </si>
  <si>
    <t>CompensationFund</t>
  </si>
  <si>
    <t>Fecha de Otorgamiento</t>
  </si>
  <si>
    <t>InformacionCredito.Sucursal</t>
  </si>
  <si>
    <t>Plazo del Crédito</t>
  </si>
  <si>
    <t>creditGrantingDate</t>
  </si>
  <si>
    <t>agreement.GetAgreement</t>
  </si>
  <si>
    <t>InformacionCredito.FechaOtorgamiento</t>
  </si>
  <si>
    <t>Monto Crédito Otorgado</t>
  </si>
  <si>
    <t>agreement.getagreementFinantial</t>
  </si>
  <si>
    <t>InformacionCredito.PlazoTotal</t>
  </si>
  <si>
    <t>Tasa de Interés</t>
  </si>
  <si>
    <t>InformacionCredito.MontoTotal</t>
  </si>
  <si>
    <t>/pip/users/{RUT}/agreements/policies/{POLIZA}/State/StateBenefitsMyBenefefits</t>
  </si>
  <si>
    <t>Nº Cuotas Pactadas</t>
  </si>
  <si>
    <t>StateBenefits (Garantía Estatal - Beneficios Estatales)</t>
  </si>
  <si>
    <t>InformacionCredito.TasaInteres</t>
  </si>
  <si>
    <t>Valor Cuota a Pagar</t>
  </si>
  <si>
    <t>InformacionCredito.CantidadCuotas</t>
  </si>
  <si>
    <t>CAE</t>
  </si>
  <si>
    <t>maximumFeePesos</t>
  </si>
  <si>
    <t>DividendosImpagosPagoEnLineaResponse</t>
  </si>
  <si>
    <t>InformacionCredito.MontoCuota</t>
  </si>
  <si>
    <t>Período de Gracia</t>
  </si>
  <si>
    <t>InformacionCredito.CAE</t>
  </si>
  <si>
    <t>Fecha de Vencimiento</t>
  </si>
  <si>
    <t>InformacionCredito.FechaGracia</t>
  </si>
  <si>
    <t>Intermediario del Crédito</t>
  </si>
  <si>
    <t>InformacionCredito.FechaVencimiento</t>
  </si>
  <si>
    <t>Correo Electrónico Intermediario</t>
  </si>
  <si>
    <t>InformacionCredito.NombreIntermediario</t>
  </si>
  <si>
    <t>Saldo Insoluto</t>
  </si>
  <si>
    <t>InformacionCredito.CorreoIntermediario</t>
  </si>
  <si>
    <t>Número de Cuotas Pactadas</t>
  </si>
  <si>
    <t>EstadoCredito.SaldoInsoluto</t>
  </si>
  <si>
    <t>DocumentsPolicy</t>
  </si>
  <si>
    <t>EstadoCredito.CantidadCuotas</t>
  </si>
  <si>
    <t>EstadoCredito.FechaProximoVencimiento</t>
  </si>
  <si>
    <t>Actualizar Datos de Contacto</t>
  </si>
  <si>
    <t>/pip/users/{RUT}/agreements/policies/{POLIZA}/ChangeAccount</t>
  </si>
  <si>
    <t>ChangeAccount (ReembolsoGastosMedicos)</t>
  </si>
  <si>
    <t>Actualizar Datos de Contacto Póliza DM</t>
  </si>
  <si>
    <t>Update Info Policy</t>
  </si>
  <si>
    <t>Nueva Interfaz Origen</t>
  </si>
  <si>
    <t>Message: Ok ,  Code: 00</t>
  </si>
  <si>
    <t>SettlementPension</t>
  </si>
  <si>
    <t>[
        {
                "ActualizacionContacto.Code": "character",
                "ActualizacionContacto.Message": "character"
        }
]</t>
  </si>
  <si>
    <t>StatusSettlement</t>
  </si>
  <si>
    <t>Deseo que mi correspondencia sea enviada a mi dirección</t>
  </si>
  <si>
    <t>Actualizar Datos de Contacto Póliza Rentas Vitalicias</t>
  </si>
  <si>
    <t>DeployProduct</t>
  </si>
  <si>
    <t>SIMBOLOGIA</t>
  </si>
  <si>
    <t>Asegurado y Beneficiario</t>
  </si>
  <si>
    <t>Asegurados y Beneficiarios DM</t>
  </si>
  <si>
    <t>BOTON/LINK</t>
  </si>
  <si>
    <t>Nombre (Asegurado)</t>
  </si>
  <si>
    <t>Pantallas con Operaciones nuevas</t>
  </si>
  <si>
    <t>Operaciones de Administración Por Metlife</t>
  </si>
  <si>
    <t>RUT</t>
  </si>
  <si>
    <t>insuredName</t>
  </si>
  <si>
    <t>Asegurado.Nombre</t>
  </si>
  <si>
    <t>[
        {
                        "Asegurado.Nombre": "character",
                        "Asegurado.Rut": "character",
                        "Asegurado.Relacion": "character",
                        "Asegurado.FechaNacimiento": "character",
                        "Asegurado.FechaInicioVigencia": "character",
                        "Asegurado.FechaFinVigencia": "character",
                        "Beneficiario[x].Nombre":  [
                                            "Beneficiario[1].Nombre",
                                            "Beneficiario[2].Nombre"
                                          ],
                        "Beneficiario[x].Asignacion":  [
                                            "Beneficiario[1].Asignacion",
                                            "Beneficiario[2].Asignacion"
                                          ],
                        "Beneficiario[x].Relacion":  [
                                            "Beneficiario[1].Relacion",
                                            "Beneficiario[2].Relacion"
                                          ],
                        "Beneficiario[x].Rut":  [
                                            "Beneficiario[1].Rut",
                                            "Beneficiario[2].Rut"
                                          ],
                        "Beneficiario[x].FechaNacimiento":  [
                                            "Beneficiario[1].FechaNacimiento",
                                            "Beneficiario[2].FechaNacimiento"
                                          ],
                        "Beneficiario[x].Genero":  [
                                            "Beneficiario[1].Genero",
                                            "Beneficiario[2].Genero"
                                          ],
                        "Beneficiario[x].Telefono":  [
                                            "Beneficiario[1].Telefono",
                                            "Beneficiario[2].Telefono"
                                          ],
                        "Beneficiario[x].Direccion":  [
                                            "Beneficiario[1].Direccion",
                                            "Beneficiario[2].Direccion"
                                          ],
                        "Beneficiario[x].CorreoElectronico":  [
                                            "Beneficiario[1].CorreoElectronico",
                                            "Beneficiario[2].CorreoElectronico"
                                          ],
                        "Beneficiario[x].Cobertura":  [
                                            "Beneficiario[1].Cobertura",
                                            "Beneficiario[2].Cobertura"
                                          ],
                        "Beneficiario[x].NombreBeneficiario":  [
                                            "Beneficiario[1].NombreBeneficiario",
                                            "Beneficiario[2].NombreBeneficiario"
                                          ],
                        "Beneficiario[x].EstadoInvalidez":  [
                                            "Beneficiario[1].EstadoInvalidez",
                                            "Beneficiario[2].EstadoInvalidez"
                                          ],
                        "Carga[x].NombreBeneficiario":  [
                                            "Carga[1].NombreBeneficiario",
                                            "Carga[2].NombreBeneficiario"
                                          ],
                        "Carga[x].Relacion":  [
                                            "Carga[1].Relacion",
                                            "Carga[2].Relacion"
                                          ],
                        "Carga[x].TipoCarga":  [
                                            "Carga[1].TipoCarga",
                                            "Carga[2].TipoCarga"
                                          ],
                        "Carga[x].Estado":  [
                                            "Carga[1].Estado",
                                            "Carga[2].Estado"
                                          ],
                        "Carga[x].Telefono":  [
                                            "Carga[1].Telefono",
                                            "Carga[2].Telefono"
                                          ],
                        "Carga[x].Direccion":  [
                                            "Carga[1].Direccion",
                                            "Carga[2].Direccion"
                                          ],
                        "Carga[x].CorreoElectronico":  [
                                            "Carga[1].CorreoElectronico",
                                            "Carga[2].CorreoElectronico"
                  ]
          }
]</t>
  </si>
  <si>
    <t>Relación con el Contratante</t>
  </si>
  <si>
    <t>RUT   (Asegurado)</t>
  </si>
  <si>
    <t>Insured[j].Rut</t>
  </si>
  <si>
    <t>Asegurado.Rut</t>
  </si>
  <si>
    <t>Asegurado.Relacion</t>
  </si>
  <si>
    <t>Fecha de Nacimiento (Asegurado)</t>
  </si>
  <si>
    <t>Asegurado.FechaNacimiento</t>
  </si>
  <si>
    <t>Asegurado.FechaInicioVigencia</t>
  </si>
  <si>
    <t>Nombre (Beneficiario)</t>
  </si>
  <si>
    <t>Asegurado.FechaFinVigencia</t>
  </si>
  <si>
    <t>% Asignación Para Pago</t>
  </si>
  <si>
    <t>beneficiaries.Item[].name</t>
  </si>
  <si>
    <t>Beneficiario[].Nombre</t>
  </si>
  <si>
    <t>Relación</t>
  </si>
  <si>
    <t>beneficiaries.Item[].percentageOfAllocation</t>
  </si>
  <si>
    <t>Beneficiario[].Asignacion</t>
  </si>
  <si>
    <t>beneficiaries.Item[].relationship</t>
  </si>
  <si>
    <t>Beneficiario[].Relacion</t>
  </si>
  <si>
    <t>RUT (Beneficiario)</t>
  </si>
  <si>
    <t xml:space="preserve">Insured[j].Rut </t>
  </si>
  <si>
    <t>Beneficiario[].Rut</t>
  </si>
  <si>
    <t>Genero</t>
  </si>
  <si>
    <t>Fecha de Nacimiento (Beneficiario)</t>
  </si>
  <si>
    <t>insureds.Item[c].birthdate</t>
  </si>
  <si>
    <t>Beneficiario[].FechaNacimiento</t>
  </si>
  <si>
    <t>Genero (Beneficiario)</t>
  </si>
  <si>
    <t>Beneficiario[].Genero</t>
  </si>
  <si>
    <t>Teléfono (Beneficiario)</t>
  </si>
  <si>
    <t>beneficiaries.Item[].phone</t>
  </si>
  <si>
    <t>Beneficiario[].Telefono</t>
  </si>
  <si>
    <t>Correo electrónico</t>
  </si>
  <si>
    <t>Dirección (Beneficiario)</t>
  </si>
  <si>
    <t xml:space="preserve">beneficiaries.Item[].address </t>
  </si>
  <si>
    <t>Beneficiario[].Direccion</t>
  </si>
  <si>
    <t>Correo electrónico (Beneficiario)</t>
  </si>
  <si>
    <t>beneficiaries.Item[].email</t>
  </si>
  <si>
    <t>Beneficiario[].CorreoElectronico</t>
  </si>
  <si>
    <t>Asegurados y Beneficiarios Colectivos</t>
  </si>
  <si>
    <t>Nombre Asegurado</t>
  </si>
  <si>
    <t>Beneficiario[].Cobertura</t>
  </si>
  <si>
    <t>Nombre Beneficiario (Beneficiario)</t>
  </si>
  <si>
    <t>Beneficiario[].NombreBeneficiario</t>
  </si>
  <si>
    <t>Estado de Invalidez</t>
  </si>
  <si>
    <t>Beneficiario[].EstadoInvalidez</t>
  </si>
  <si>
    <t>Nombre Beneficiario (Carga Familiar)</t>
  </si>
  <si>
    <t>Carga[].NombreBeneficiario</t>
  </si>
  <si>
    <t>% Asignación para Pago</t>
  </si>
  <si>
    <t>Relacion (Carga Familiar)</t>
  </si>
  <si>
    <t>Carga[].Relacion</t>
  </si>
  <si>
    <t>Agreement Financial</t>
  </si>
  <si>
    <t>policy</t>
  </si>
  <si>
    <t>Tipo de Carga (Carga Familiar)</t>
  </si>
  <si>
    <t>Carga[].TipoCarga</t>
  </si>
  <si>
    <t>Estado (Carga Familiar)</t>
  </si>
  <si>
    <t>Carga[].Estado</t>
  </si>
  <si>
    <t>Cargas y Beneficiarios Rentas Vitalicias</t>
  </si>
  <si>
    <t>Telefono (Carga Familiar)</t>
  </si>
  <si>
    <t>Carga[].Telefono</t>
  </si>
  <si>
    <t xml:space="preserve">Definición Interface </t>
  </si>
  <si>
    <t>Asignación</t>
  </si>
  <si>
    <t>Dirección (Carga Familiar)</t>
  </si>
  <si>
    <t>Carga[].Direccion</t>
  </si>
  <si>
    <t>Correo electrónico (Carga Familiar)</t>
  </si>
  <si>
    <t>Carga[].CorreoElectronico</t>
  </si>
  <si>
    <t>JSON Base</t>
  </si>
  <si>
    <t>JSON Ingles</t>
  </si>
  <si>
    <t>JSON PIP2</t>
  </si>
  <si>
    <t>Query Parameter</t>
  </si>
  <si>
    <t xml:space="preserve">[ { "Identificacion.CategoriaProducto": "character", 
    "Identificacion.NombreProducto": "character", 
    "Identificacion.NumeroPoliza": "character", 
    "Vigencia.FechaInicio": "date", 
    "Vigencia.FechaFin": "date", 
    "Corredor.Nombre": "character", 
    "Cobertura[x].Nombre": 
        [ 
            "Cobertura[1].Nombre", 
            "Cobertura[2].Nombre" 
        ],
    "Pago.Estado": "character", 
    "Pago.UltimoRealizado": "date", 
    "Pago.TotalUf/Pago.TotalPesos": "decimal", 
    "Contratante.Nombre": "character", 
    "Pago.PrimaTotalUf": "decimal", 
    "Pension.Porcentaje": "character" 
} ]
</t>
  </si>
  <si>
    <t>Tipo de Carga</t>
  </si>
  <si>
    <t>Estado</t>
  </si>
  <si>
    <t>[ { "Identificacion.CategoriaProducto": "character", 
    "Identificacion.NombreProducto": "character", 
    "Identificacion.NumeroPoliza": "character", 
    "Vigencia.FechaInicio": "date", 
    "Vigencia.FechaFin": "date", 
    "Corredor.Nombre": "character", 
    "Cobertura[x].Nombre": 
        [    
            "Cobertura[1].Nombre", 
            "Cobertura[2].Nombre" 
        ], 
    "Pago.Estado": "character", 
    "Pago.UltimoRealizado": "date", 
    "Pago.TotalUf/Pago.TotalPesos": "decimal", 
    "Contratante.Nombre": "character", 
    "Pago.PrimaTotalUf": "decimal", 
    "Pension.Porcentaje": "character" 
} ]</t>
  </si>
  <si>
    <t>[{  "identification.productCategory": "character", 
        "identification.productName": "character", 
        "identification.policyNumber": "character", 
        "validity.startDateOfValidity": "date", 
        "validity.endDateOfValidity": "date ",
        "broker.name ": "character ",
        "coverage[x].name ": 
                [        
                        "coverage[1].name",
                        "coverage[2].name"
                ],
        "payment.status": "character",
        "payment.dateLastPayment" : "date",
        "payment.TotalUf/payment.TotalPesos" : "decimal",
        "contractor.name" : "character",
        "payment.primaTotalUf" : "decimal",
        "pension.Percentage" : "character"
}]</t>
  </si>
  <si>
    <t>[{  "identification.productCategory": "character",
    "identification.productName": "character",
    "identification.policyNumber": "character",
    "validity.startDateOfValidity": "date",
    "validity.endDateOfValidity": "date",
    "broker.name": "character",
    "coverage[x].Name":
        [
            "coverage[1].Name",
            "coverage[2].Name"
        ],
    "payment.status": "character",
    "payment.dateLastPayment": "date",
    "payment.TotalUf/Payment.TotalPesos": "decimal",
    "contractor.name": "character",
    "payment.primaTotalUf": "decimal",
    "pension.percentage": "character"
  }
]
------------------------------------------------------
[
        {
                "identification.productCategory": "character",
                "identification.productName": "character",
                "identification.policyNumber": "character"
        }
]</t>
  </si>
  <si>
    <t>{
    "agreements": {
        "idSiso": 4
    },
    "agreementFinancial": {
        "numberCreditOrPolicy": "2017101451A025",
        "payStatus": "Impago",
        "outstandingBalanceUf": 3875.3872,
        "outstandingBalancePesos": null,
        "creditTerm": 0,
        "dateLastPayment": null,
        "totalToPayUf": 20.8725,
        "totalToPayPesos": 568964,
        "minimumToPayUf": 20.8725,
        "minimumToPayPesos": 567265,
        "maximumToPayUf": 77.4524,
        "maximumToPayPesos": 2104772,
        "policyValueUf": null,
        "policyValuePesos": null,
        "totalPendingPayments": 0,
        "totalDuePayments": null,
        "mortgageNumber": 8
    }
}</t>
  </si>
  <si>
    <t>{
    "metadata": {
        "totalCount": 5,
        "offset": 1,
        "limit": 12
    },
    "agreements": [
        {
            "idSiso": 2,
            "codProd": "115",
            "idProduct": 115,
            "productType": "SALUD",
            "productName": "METLIFE SALUD UF 5000 DEDUCIBLE 50.",
            "numberCreditOrPolicy": "115150016001",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SALUD UF 5000 DEDUCIBLE 50."
        },
        {
            "idSiso": 2,
            "codProd": "115",
            "idProduct": 115,
            "productType": "SALUD",
            "productName": "METLIFE SALUD UF 5000 DEDUCIBLE 50.",
            "numberCreditOrPolicy": "115150009519",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SALUD UF 5000 DEDUCIBLE 50."
        },
        {
            "idSiso": 2,
            "codProd": "122",
            "idProduct": 122,
            "productType": "APV",
            "productName": "METLIFE SEGURO APV",
            "numberCreditOrPolicy": "122160001295",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SEGURO APV"
        },
        {
            "idSiso": 4,
            "codProd": "MHF",
            "idProduct": 8706,
            "productType": "FLEXIBLE",
            "productName": "Mutuo Hipotecario Flexible",
            "numberCreditOrPolicy": "2017101451A025",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"MUTUO HIPOTECARIO"
        },
        {
            "idSiso": 4,
            "codProd": "MHF",
            "idProduct": 8706,
            "productType": "FLEXIBLE",
            "productName": "Mutuo Hipotecario Flexible",
            "numberCreditOrPolicy": "2012060631A025",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"MUTUO HIPOTECARIO"
        }
    ]
}</t>
  </si>
  <si>
    <t>{
    "agreements": {
        "idSiso": 4
    },
    "agreementFinancial": {
        "numberCreditOrPolicy": "2017101451A025",
        "payStatus": "Impago",
        "outstandingBalanceUf": 3875.3872,
        "outstandingBalancePesos": null,
        "creditTerm": 0,
        "dateLastPayment": null,
        "totalToPayUf": 20.8725,
        "totalToPayPesos": 568964,
        "minimumToPayUf": 20.8725,
        "minimumToPayPesos": 567265,
        "maximumToPayUf": 77.4524,
        "maximumToPayPesos": 2104772,
        "policyValueUf": null,
        "policyValuePesos": null,
        "totalPendingPayments": 0,
        "totalDuePayments": null,
        "mortgageNumber": 8
                },
    "backendNew": {
        "productCategory": "character",
        "productName": "character",
        "startDateOfValidity": "date",
        "endDateOfValidity": "date",
        "brokerName": "character",
        "coverage[x].name":
        [
          {"name" : "character"},
          {"name" : "character"},
          {"name" : "character"}
                  ],
        "status": "character",
        "nameAdvisor": "character",
        "primaTotalUf ": "decimal",
        "percentage": "character"
                 }
}</t>
  </si>
  <si>
    <t xml:space="preserve">No Aplica
</t>
  </si>
  <si>
    <t>Solicitudes</t>
  </si>
  <si>
    <t>{
    "metadata": {
        "totalCount": 5,
        "offset": 1,
        "limit": 12
    },
    "agreements": [
        {
            "idSiso": 2,
            "codProd": "115",
            "idProduct": 115,
            "productType": "SALUD",
            "productName": "METLIFE SALUD UF 5000 DEDUCIBLE 50.",
            "numberCreditOrPolicy": "115150016001",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SALUD UF 5000 DEDUCIBLE 50."
        },
        {
            "idSiso": 2,
            "codProd": "115",
            "idProduct": 115,
            "productType": "SALUD",
            "productName": "METLIFE SALUD UF 5000 DEDUCIBLE 50.",
            "numberCreditOrPolicy": "115150009519",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SALUD UF 5000 DEDUCIBLE 50."
        },
        {
            "idSiso": 2,
            "codProd": "122",
            "idProduct": 122,
            "productType": "APV",
            "productName": "METLIFE SEGURO APV",
            "numberCreditOrPolicy": "122160001295",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"METLIFE SEGURO APV"
        },
        {
            "idSiso": 4,
            "codProd": "MHF",
            "idProduct": 8706,
            "productType": "FLEXIBLE",
            "productName": "Mutuo Hipotecario Flexible",
            "numberCreditOrPolicy": "2017101451A025",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"MUTUO HIPOTECARIO"
        },
        {
            "idSiso": 4,
            "codProd": "MHF",
            "idProduct": 8706,
            "productType": "FLEXIBLE",
            "productName": "Mutuo Hipotecario Flexible",
            "numberCreditOrPolicy": "2012060631A025",
            "payStatus": null,
            "outstandingBalanceUf": null,
            "outstandingBalancePesos": null,
            "creditTerm": null,
            "dateLastPayment": null,
            "totalToPayUf": null,
            "totalToPayPesos": null,
            "minimumToPayUf": null,
            "minimumToPayPesos": null,
            "maximumToPayUf": null,
            "maximumToPayPesos": null,
            "policyValueUf": null,
            "policyValuePesos": null,
            "creditType": "MUTUO HIPOTECARIO"
        }
    ],
    "backendNew": 
        {
            "productCategory": "character",
            "productName": "character", **
            "policyNumber": "character",
            "startDateOfValidity": "date",
            "endDateOfValidity": "date",
            "brokerName": "character",
            "coverage": [
                {"name" : "character"},
                {"name" : "character"}
              ],
        "status": "character",
        "nameAdvisor": "character",
        "primaTotalUf": "decimal",
        "pensionPercentage": "character"
                 }
}</t>
  </si>
  <si>
    <t>Query String</t>
  </si>
  <si>
    <t>Rut
N°Póliza</t>
  </si>
  <si>
    <t>Offset
Limit</t>
  </si>
  <si>
    <t>Formularios por Línea de Negocio</t>
  </si>
  <si>
    <t>Solicitar Reembolsos de Gastos Médicos</t>
  </si>
  <si>
    <t>Formularios a solicitar</t>
  </si>
  <si>
    <t>Mapping</t>
  </si>
  <si>
    <t>Rut</t>
  </si>
  <si>
    <t>Rvitalicias</t>
  </si>
  <si>
    <t>backend.operación</t>
  </si>
  <si>
    <t>Informe Médico Tratante</t>
  </si>
  <si>
    <t>Solicitar Reembolso Dental</t>
  </si>
  <si>
    <t>Tipo de dato</t>
  </si>
  <si>
    <t>Trasformación</t>
  </si>
  <si>
    <t>Contexto</t>
  </si>
  <si>
    <t>Json</t>
  </si>
  <si>
    <t>Designación de Beneficiarios</t>
  </si>
  <si>
    <t>LOB del Campo</t>
  </si>
  <si>
    <t>Visto bueno Metlife</t>
  </si>
  <si>
    <t>Comentario Metlife</t>
  </si>
  <si>
    <t>Comentario Altiuz</t>
  </si>
  <si>
    <t>Poder Simple</t>
  </si>
  <si>
    <t>Solicitud de la Garantía Estatal</t>
  </si>
  <si>
    <t>Declaración Jurada de Ingresos</t>
  </si>
  <si>
    <t>Declaración Jurada de Otros Ingresos</t>
  </si>
  <si>
    <t>Solicitud de Asignación Familiar</t>
  </si>
  <si>
    <t>BUC2 Reutiizado</t>
  </si>
  <si>
    <t>productCategory</t>
  </si>
  <si>
    <t>DM, COLECTIVOS, RV y RP</t>
  </si>
  <si>
    <t>AgreementServices/SearchAgreement  - BE DM</t>
  </si>
  <si>
    <t>Se saca del agreement y se guarda en sesion</t>
  </si>
  <si>
    <t>ProductCategory es igual a ProductType?</t>
  </si>
  <si>
    <t>policyNumber</t>
  </si>
  <si>
    <t>Metodo Get</t>
  </si>
  <si>
    <t>CHARACTER FORMAT 'yyyy/MM/dd'</t>
  </si>
  <si>
    <t>DM, COLECTIVOS</t>
  </si>
  <si>
    <t>Seccion Historico de mis Solicitudes</t>
  </si>
  <si>
    <t>endDateOfValidity</t>
  </si>
  <si>
    <t>Nuevo</t>
  </si>
  <si>
    <t>QueryParameters (Filtros)</t>
  </si>
  <si>
    <t>QueryParameters</t>
  </si>
  <si>
    <t>?</t>
  </si>
  <si>
    <t>Campos Salida</t>
  </si>
  <si>
    <t>Fecha de solicitud</t>
  </si>
  <si>
    <t>brokerName</t>
  </si>
  <si>
    <t>coverageName</t>
  </si>
  <si>
    <t>DM, RV y RP</t>
  </si>
  <si>
    <t>Solicitud N°</t>
  </si>
  <si>
    <t>Póliza</t>
  </si>
  <si>
    <t>paymentStatus</t>
  </si>
  <si>
    <t>Asunto</t>
  </si>
  <si>
    <t>status</t>
  </si>
  <si>
    <t>dateLastPayment</t>
  </si>
  <si>
    <t>decimal</t>
  </si>
  <si>
    <t>paymentTotalUf</t>
  </si>
  <si>
    <t>totalToPayUf</t>
  </si>
  <si>
    <t>coverage[x].name</t>
  </si>
  <si>
    <t>paymentTotalPesos</t>
  </si>
  <si>
    <t>CHARACTER FORMAT 'yyyy-MM-dd'</t>
  </si>
  <si>
    <t>totalToPayPesos</t>
  </si>
  <si>
    <t>advisorName</t>
  </si>
  <si>
    <t>COLECTIVOS</t>
  </si>
  <si>
    <t>primaTotalUf</t>
  </si>
  <si>
    <t>pensionPercentage</t>
  </si>
  <si>
    <t>DM y RV</t>
  </si>
  <si>
    <t>Reglas de negocio, lógica de orquestación y composición</t>
  </si>
  <si>
    <t>CAST AS DECIMAL</t>
  </si>
  <si>
    <t>BUC</t>
  </si>
  <si>
    <t>TRIM</t>
  </si>
  <si>
    <t xml:space="preserve"> Agreement.SearchAgreements
        Agreement.GetAgreementFinantial
        Agreement.GetAgreementFinantial
            Si el backend ID obtenido desde la operación SearchAgreement en el campo Backend.BackendIdOrigin es "igual" a "1", "8" o "9"
            se realiza la llamada al Backend:
                {
                WS_TransLinePayment.InsuranceLife.GetPoliciesPaymentByClient
                }
            En caso contrario, si el backend Id es igual a "5", se realiza la llamada a los siguientes Backend:
                {
                WSHipotecario.MuestraHipotecarios2
                WS_TransLinePayment.Mortgage.GetLoanMortgagePendingPaymentByClient
                }</t>
  </si>
  <si>
    <t xml:space="preserve"> Agreement.SearchAgreements
        WS_TransLinePayment.Mortgage.GetLoanMortgagePendingPaymentByClient
        Agreement.GetAgreementFinantial
        WS_TransLinePayment.InsuranceLife.GetPoliciesPaymentByClient
        WSHipotecario.MuestraHipotecarios2
</t>
  </si>
  <si>
    <t xml:space="preserve">Casos de prueba </t>
  </si>
  <si>
    <t>ID</t>
  </si>
  <si>
    <t>Descripción</t>
  </si>
  <si>
    <t xml:space="preserve">Request </t>
  </si>
  <si>
    <t>Response Backend IS</t>
  </si>
  <si>
    <t>Respuesta esperada Broker</t>
  </si>
  <si>
    <t>Link Evidencia</t>
  </si>
  <si>
    <t>#1</t>
  </si>
  <si>
    <t>Caso Exito 1</t>
  </si>
  <si>
    <t xml:space="preserve">Obtener productos de linea DM </t>
  </si>
  <si>
    <t>{
   "request": {
      "rut": "123456789"
   }
}</t>
  </si>
  <si>
    <t>{
    "request": {
        "rut": "123456789",
        "numPoliza": "1234567_8"
}
}</t>
  </si>
  <si>
    <t>{
"response": {
        "productCategory": "CATEGORIA METLIFE DM",
        "productName": "PRODUCTO METLIFE DM",
        "startDateOfValidity": "2018-07-18",
        "endDateOfValidity": "2018-07-18",
        "brokerName": "NOMBRE CORREDOR DM",
        "coverageName":
        [
          {"name" : "COBERTURA DM 1"}
                  ],
        "status": "VIGENTE",
        "nameAdvisor": "NOMBRE TUTOR",
        "primaTotalUf ": 2,3,
        "percentage": 20
                 }
}</t>
  </si>
  <si>
    <t>{
   "response": {
      "agreements": [
         {
            "idSiso": 2,
            "codProd": "115",
            "idProduct": 115,
            "dateLastPayment": "2017-06-01",
            "totalToPayUf": 123.567,
            "TotalToPayPesos": 123456
         }
      ],
      "backendNew": {
         "productCategory": "TRADICIONAL",
         "productName": "NOMBRE DEL PRODUCTO",
         "policyNumber": "1234567890",
         "startDateOfValidity": "2017-06-01",
         "endDateOfValidity": "2017-06-01",
         "brokerName": "JUAN MRTINEZ CRUZ",
         "coverage": [
            {"name": "NOMBRE DE LA COVERTURA"}
         ],
         "status": "ACTIVA",
         "nameAdvisor": "MARIA ELENA TORO",
         "primaTotalUf": 12345.543,
         "pensionPercentage": "40%"
      }
   }
}</t>
  </si>
  <si>
    <t>#2</t>
  </si>
  <si>
    <t>Caso Exito 2</t>
  </si>
  <si>
    <t>Obtener productos de linea Colectivos</t>
  </si>
  <si>
    <t>{
"response": {
        "productCategory": "CATEGORIA METLIFE COLECTIVOS",
        "productName": "PRODUCTO METLIFE COLECTIVOS",
        "startDateOfValidity": "2018-07-18",
        "endDateOfValidity": "2018-07-18",
        "brokerName": "NOMBRE CORREDOR COLECTIVOS",
        "coverageName":
        [
          {"name" : "COBERTURA COLECTIVOS 1"}
                  ],
        "status": "VIGENTE",
        "nameAdvisor": "NOMBRE TUTOR",
        "primaTotalUf ": 2,3,
        "percentage": 20
                 }
}</t>
  </si>
  <si>
    <t>#3</t>
  </si>
  <si>
    <t>Caso de Exito 3</t>
  </si>
  <si>
    <t>Obtener productos de linea rentas vitalicias</t>
  </si>
  <si>
    <t>#4</t>
  </si>
  <si>
    <t>Caso de Exito 4</t>
  </si>
  <si>
    <t xml:space="preserve">Obtener productos de linea rentas privadas </t>
  </si>
  <si>
    <t>{
"response": {
        "productCategory": "CATEGORIA METLIFE RENTAS",
        "productName": "PRODUCTO METLIFE RENTAS",
        "startDateOfValidity": "2018-07-18",
        "endDateOfValidity": "2018-07-18",
        "brokerName": "NOMBRE CORREDOR RENTAS",
        "coverageName":
        [
          {"name" : "COBERTURA RENTAS 1"}
                  ],
        "status": "VIGENTE",
        "nameAdvisor": "NOMBRE TUTOR",
        "primaTotalUf ": "2,3",
        "percentage": 20
                 }
}</t>
  </si>
  <si>
    <t>#5</t>
  </si>
  <si>
    <t>Caso de Exito 5</t>
  </si>
  <si>
    <t>Obtenr produtos DM,Colectivos,Rentas Vitalicias y privadas</t>
  </si>
  <si>
    <t>{
   "response OK": {
      "response DM": {
         "agreements": [
            {
               "idSiso": 2,
               "codProd": "115",
               "idProduct": 115,
               "dateLastPayment": "2017-06-01",
               "totalToPayUf": 123.567,
               "TotalToPayPesos": 123456
            }
         ],
         "backendNew": {
            "productCategory": "TRADICIONAL",
            "productName": "NOMBRE DEL PRODUCTO",
            "policyNumber": "1234567890",
            "startDateOfValidity": "2017-06-01",
            "endDateOfValidity": "2017-06-01",
            "brokerName": "JUAN MRTINEZ CRUZ",
            "coverage": [
               {
                  "name": "NOMBRE DE LA COVERTURA"
               }
            ],
            "status": "ACTIVA",
            "nameAdvisor": "MARIA ELENA TORO",
            "primaTotalUf": 12345.543,
            "pensionPercentage": "40%"
         }
      },
      "response COLECTIVO": {
         "agreements": [
            {
               "idSiso": 2,
               "codProd": "115",
               "idProduct": 115,
               "dateLastPayment": "2017-06-01",
               "totalToPayUf": 123.567,
               "TotalToPayPesos": 123456
            }
         ],
         "backendNew": {
            "productCategory": "TRADICIONAL",
            "productName": "NOMBRE DEL PRODUCTO",
            "policyNumber": "1234567890",
            "startDateOfValidity": "2017-06-01",
            "endDateOfValidity": "2017-06-01",
            "brokerName": "JUAN MRTINEZ CRUZ",
            "coverage": [
               {
                  "name": "NOMBRE DE LA COVERTURA"
               }
            ],
            "status": "ACTIVA",
            "nameAdvisor": "MARIA ELENA TORO",
            "primaTotalUf": 12345.543,
            "pensionPercentage": "40%"
         }
      },
      "response RENTAS": {
         "agreements": [
            {
               "idSiso": 2,
               "codProd": "115",
               "idProduct": 115,
               "dateLastPayment": "2017-06-01",
               "totalToPayUf": 123.567,
               "TotalToPayPesos": 123456
            }
         ],
         "backendNew": {
            "productCategory": "TRADICIONAL",
            "productName": "NOMBRE DEL PRODUCTO",
            "policyNumber": "1234567890",
            "startDateOfValidity": "2017-06-01",
            "endDateOfValidity": "2017-06-01",
            "brokerName": "JUAN MRTINEZ CRUZ",
            "coverage": [
               {
                  "name": "NOMBRE DE LA COVERTURA"
               }
            ],
            "status": "ACTIVA",
            "nameAdvisor": "MARIA ELENA TORO",
            "primaTotalUf": 12345.543,
            "pensionPercentage": "40%"
         }
      },
      "response RENTAS PRIVADAS": {
         "agreements": [
            {
               "idSiso": 2,
               "codProd": "115",
               "idProduct": 115,
               "dateLastPayment": "2017-06-01",
               "totalToPayUf": 123.567,
               "TotalToPayPesos": 123456
            }
         ],
         "backendNew": {
            "productCategory": "TRADICIONAL",
            "productName": "NOMBRE DEL PRODUCTO",
            "policyNumber": "1234567890",
            "startDateOfValidity": "2017-06-01",
            "endDateOfValidity": "2017-06-01",
            "brokerName": "JUAN MRTINEZ CRUZ",
            "coverage": [
               {
                  "name": "NOMBRE DE LA COVERTURA"
               }
            ],
            "status": "ACTIVA",
            "nameAdvisor": "MARIA ELENA TORO",
            "primaTotalUf": 12345.543,
            "pensionPercentage": "40%"
         }
      }
   }
}</t>
  </si>
  <si>
    <t>{
"response": {
        "productCategory": "CATEGORIA METLIFE RENTAS PRIVADAS",
        "productName": "PRODUCTO METLIFE RENTAS PRIVADAS",
        "startDateOfValidity": "2018-07-18",
        "endDateOfValidity": "2018-07-18",
        "brokerName": "NOMBRE CORREDOR RENTAS PRIVADAS",
        "coverageName":
        [
          {"name" : "COBERTURA RENTAS PRIVADAS 1"}
                  ],
        "status": "VIGENTE",
        "nameAdvisor": "NOMBRE TUTOR",
        "primaTotalUf ": "2,3",
        "percentage": 20
                 }
}</t>
  </si>
  <si>
    <t>#6</t>
  </si>
  <si>
    <t>Caso Error 1</t>
  </si>
  <si>
    <t>Obtener productos de linea DM sin información en el origen de datos</t>
  </si>
  <si>
    <t>{
   "response": {
      "codeError": 1,
      "messageError": "Not Data Found"
   }
}</t>
  </si>
  <si>
    <t>#7</t>
  </si>
  <si>
    <t>Caso Error 2</t>
  </si>
  <si>
    <t>Obtener productos de la linea Colectivos,  sin información en el origen de datos</t>
  </si>
  <si>
    <t>#8</t>
  </si>
  <si>
    <t>Caso Error 3</t>
  </si>
  <si>
    <t>Obtener productos de la linea rentas vitalicias, sin información en el origen de datos</t>
  </si>
  <si>
    <t>#9</t>
  </si>
  <si>
    <t>Caso Error 4</t>
  </si>
  <si>
    <t>Obtener productos de la linea rentas privadas, sin información en el origen de datos</t>
  </si>
  <si>
    <t>{
  "response OK": {
      "response DM": {
        "productCategory": "CATEGORIA METLIFE DM",
        "productName": "PRODUCTO METLIFE DM",
        "startDateOfValidity": "2018-07-18",
        "endDateOfValidity": "2018-07-18",
        "brokerName": "NOMBRE CORREDOR DM",
        "coverageName":
        [
          {"name" : "COBERTURA DM 1"}
                  ],
        "status": "VIGENTE",
        "nameAdvisor": "NOMBRE TUTOR",
        "primaTotalUf ": "2,3",
        "percentage": 20
                 },
      "response COLECTIVO": {
        "productCategory": "CATEGORIA METLIFE COLECTIVOS",
        "productName": "PRODUCTO METLIFE COLECTIVOS",
        "startDateOfValidity": "2018-07-18",
        "endDateOfValidity": "2018-07-18",
        "brokerName": "NOMBRE CORREDOR COLECTIVOS",
        "coverageName":
        [
          {"name" : "COBERTURA COLECTIVOS 1"}
                  ],
        "status": "VIGENTE",
        "nameAdvisor": "NOMBRE TUTOR",
        "primaTotalUf ": "2,3",
        "percentage": 20
                 },
      "response RENTAS": {
        "productCategory": "CATEGORIA METLIFE RENTAS",
        "productName": "PRODUCTO METLIFE RENTAS",
        "startDateOfValidity": "2018-07-18",
        "endDateOfValidity": "2018-07-18",
        "brokerName": "NOMBRE CORREDOR RENTAS",
        "coverageName":
        [
          {"name" : "COBERTURA RENTAS 1"}
                  ],
        "status": "VIGENTE",
        "nameAdvisor": "NOMBRE TUTOR",
        "primaTotalUf ": "2,3",
        "percentage": 20
                 },
      "response RENTAS PRIVADAS": {
        "productCategory": "CATEGORIA METLIFE RENTAS PRIVADAS",
        "productName": "PRODUCTO METLIFE RENTAS PRIVADAS",
        "startDateOfValidity": "2018-07-18",
        "endDateOfValidity": "2018-07-18",
        "brokerName": "NOMBRE CORREDOR RENTAS PRIVADAS",
        "coverageName":
        [
          {"name" : "COBERTURA RENTAS PRIVADAS 1"}
                  ],
        "status": "VIGENTE",
        "nameAdvisor": "NOMBRE TUTOR",
        "primaTotalUf ": "2,3",
        "percentage": 20
                 }
    }
}</t>
  </si>
  <si>
    <t>#10</t>
  </si>
  <si>
    <t>Caso Error 5</t>
  </si>
  <si>
    <t>Obtener produtos DM,Colectivos,Rentas Vitalicias y privadas sin informaciión en el origen de datos</t>
  </si>
  <si>
    <t>#11</t>
  </si>
  <si>
    <t>Caso Error 6</t>
  </si>
  <si>
    <t>Obtener Productos DM, Sin conexión Backend</t>
  </si>
  <si>
    <t>RevenueCertificates</t>
  </si>
  <si>
    <t>{
   "request": {
      "rut": "123456789",
      "numPoliza": "1234567_8"
   }
}</t>
  </si>
  <si>
    <t>Error getting response; java.net.SocketTimeoutException: Read timed out.
Wed Jul 01 00:00:00 AST 2012:ERROR:java.net.SocketException: 
Socket Closed 
java.net.SocketException: Socket Closed
at java.net.PlainSocketImpl.setOption(Unknown Source)</t>
  </si>
  <si>
    <t>{
"response": {
        "productCategory": "",
        "productName": "",
        "startDateOfValidity": "",
        "endDateOfValidity": "",
        "brokerName": "",
        "coverageName":[],
        "status": "",
        "nameAdvisor": "",
        "primaTotalUf": 0,
        "percentage": ""
                 }
}</t>
  </si>
  <si>
    <t>{
   "response": {
      "codeError": 2,
      "messageError": "Service Not Available"
   }
}</t>
  </si>
  <si>
    <t>#12</t>
  </si>
  <si>
    <t>Caso Error 7</t>
  </si>
  <si>
    <t>Obtener Productos Colectivos, Sin conexión Backend</t>
  </si>
  <si>
    <t>{
   "response": {
      "productCategory": "",
      "productName": "",
      "startDateOfValidity": "",
      "endDateOfValidity": "",
      "brokerName": "",
      "coverageName": [],
      "status": "",
      "nameAdvisor": "",
      "primaTotalUf ": 0,
      "percentage": ""
   }
}</t>
  </si>
  <si>
    <t>#13</t>
  </si>
  <si>
    <t>Caso Error 8</t>
  </si>
  <si>
    <t>Obtener Productos Rentas Vitalicias, Sin conexión Backend</t>
  </si>
  <si>
    <t>{
   "response": {
      "productCategory": "",
      "productName": "",
      "startDateOfValidity": "",
      "endDateOfValidity": "",
      "brokerName": "",
      "coverageName": [],
      "status": "",
      "nameAdvisor": "",
      "primaTotalUf": 0,
      "percentage": ""
   }
}</t>
  </si>
  <si>
    <t>#14</t>
  </si>
  <si>
    <t>Caso Error 9</t>
  </si>
  <si>
    <t>Obtener Productos Rentas Privadas, Sin conexión Backend</t>
  </si>
  <si>
    <t>#15</t>
  </si>
  <si>
    <t>Caso Error 10</t>
  </si>
  <si>
    <t>Obtenr produtos DM,Colectivos,Rentas Vitalicias y privadas, Sin conexión Backend</t>
  </si>
  <si>
    <t>{
   "response OK": {
      "response DM": {
         "productCategory": "",
         "productName": "",
         "startDateOfValidity": "",
         "endDateOfValidity": "",
         "brokerName": "",
         "coverageName": [],
         "status": "",
         "nameAdvisor": "",
         "primaTotalUf": 0,
         "percentage": ""
      },
      "response COLECTIVO": {
         "productCategory": "",
         "productName": "",
         "startDateOfValidity": "",
         "endDateOfValidity": "",
         "brokerName": "",
         "coverageName": [],
         "status": "",
         "nameAdvisor": "",
         "primaTotalUf": 0,
         "percentage": ""
      },
      "response RENTAS": {
         "productCategory": "",
         "productName": "",
         "startDateOfValidity": "",
         "endDateOfValidity": "",
         "brokerName": "",
         "coverageName": [],
         "status": "",
         "nameAdvisor": "",
         "primaTotalUf ": 0,
         "percentage": ""
      },
      "response RENTAS PRIVADAS": {
         "productCategory": "",
         "productName": "",
         "startDateOfValidity": "",
         "endDateOfValidity": "",
         "brokerName": "",
         "coverageName": [],
         "status": "",
         "nameAdvisor": "",
         "primaTotalUf": 0,
         "percentage": ""
      }
   }
}</t>
  </si>
  <si>
    <t xml:space="preserve">{
       "revenueCertificates": {
                "requestedBy": "character",
                "SurvivorPension": "character",
                "Observations": "character",
                "taxYearToConsult[x].date": [
                           "taxYearToConsult[1].date",
                           "taxYearToConsult[2].date"
                ]
                "Beneficiaries": "character"
           }
}       </t>
  </si>
  <si>
    <t>Rut
Poliza</t>
  </si>
  <si>
    <t>requestedBy</t>
  </si>
  <si>
    <t>RV</t>
  </si>
  <si>
    <t>SurvivorPension</t>
  </si>
  <si>
    <t>Observations</t>
  </si>
  <si>
    <t>taxYearToConsult</t>
  </si>
  <si>
    <t>taxYearToConsult[x].date</t>
  </si>
  <si>
    <t>Beneficiaries</t>
  </si>
  <si>
    <t>Reglas de negocio, lógica de orquestación y composicion</t>
  </si>
  <si>
    <t>PoliciesById POST</t>
  </si>
  <si>
    <t>{
   "response": {
      "revenueCertificates": {
         "requestedBy": "SOLICITADO POR",
         "SurvivorPension": "PENSION DE SOBREVIVIENTE",
         "Observations": "OBSERVACIONES",
         "taxYearToConsult[x].date": [
            "2018-06-01",
            "2018-07-01"
         ],
         "Beneficiaries": "BENEFICIARIOS"
      }
   }
}</t>
  </si>
  <si>
    <t>JSON Body</t>
  </si>
  <si>
    <t>{
   "response OK": {
      "response DM": {
         "revenueCertificates": {
            "requestedBy": "SOLICITADO POR",
            "SurvivorPension": "PENSION DE SOBREVIVIENTE",
            "Observations": "OBSERVACIONES",
            "taxYearToConsult[x].date": [
               "2018-06-01",
               "2018-07-01"
            ],
            "Beneficiaries": "BENEFICIARIOS"
         }
      },
      "response COLECTIVO": {
         "revenueCertificates": {
            "requestedBy": "SOLICITADO POR",
            "SurvivorPension": "PENSION DE SOBREVIVIENTE",
            "Observations": "OBSERVACIONES",
            "taxYearToConsult[x].date": [
               "2018-06-01",
               "2018-07-01"
            ],
            "Beneficiaries": "BENEFICIARIOS"
         }
      },
      "response RENTAS": {
         "revenueCertificates": {
            "requestedBy": "SOLICITADO POR",
            "SurvivorPension": "PENSION DE SOBREVIVIENTE",
            "Observations": "OBSERVACIONES",
            "taxYearToConsult[x].date": [
               "2018-06-01",
               "2018-07-01"
            ],
            "Beneficiaries": "BENEFICIARIOS"
         }
      },
      "response RENTAS PRIVADAS": {
         "revenueCertificates": {
            "requestedBy": "SOLICITADO POR",
            "SurvivorPension": "PENSION DE SOBREVIVIENTE",
            "Observations": "OBSERVACIONES",
            "taxYearToConsult[x].date": [
               "2018-06-01",
               "2018-07-01"
            ],
            "Beneficiaries": "BENEFICIARIOS"
         }
      }
   }
}</t>
  </si>
  <si>
    <t>{
   "response": {
      "revenueCertificates": {
         "requestedBy": "",
         "SurvivorPension": "",
         "Observations": "",
         "taxYearToConsult[x].date": [],
         "Beneficiaries": ""
      }
   }
}</t>
  </si>
  <si>
    <t xml:space="preserve">[
        {
                "UpdateContact.code": "character",
                "UpdateContact.message": "character"
        }
] </t>
  </si>
  <si>
    <t>{
   "response OK": {
      "response DM": {
         "revenueCertificates": {
            "requestedBy": "",
            "SurvivorPension": "",
            "Observations": "",
            "taxYearToConsult[x].date": [],
            "Beneficiaries": ""
         }
      },
      "response COLECTIVO": {
         "revenueCertificates": {
            "requestedBy": "",
            "SurvivorPension": "",
            "Observations": "",
            "taxYearToConsult[x].date": [],
            "Beneficiaries": ""
         }
      },
      "response RENTAS": {
         "revenueCertificates": {
            "requestedBy": "",
            "SurvivorPension": "",
            "Observations": "",
            "taxYearToConsult[x].date": [],
            "Beneficiaries": ""
         }
      },
      "response RENTAS PRIVADAS": {
         "revenueCertificates": {
            "requestedBy": "",
            "SurvivorPension": "",
            "Observations": "",
            "taxYearToConsult[x].date": [],
            "Beneficiaries": ""
         }
      }
   }
}</t>
  </si>
  <si>
    <t>{
    "code": 200,
    "message": "Success"
}</t>
  </si>
  <si>
    <t>{
    "policyInformation": {
        "startDateOfValidity": "2018-07-18",
        "premiumBasic": 1.38,
        "premiumExcess": 0,
        "premiumPay": 1.38,
        "nameOfAdvisor": "JUAN DE LA CRUZ MARAMBIO UGARTE",
        "advisorCellPhone": "56-2-1275818",
        "advisorEmail": "friadi@altiuz.cl",
        "nameOfSupervisor": "MARIA JOSE MARTINEZ TORRES",
        "supervisorsCellPhone": "56-2-1275818",
        "currentPaymentMethod": "PAC",
        "entity": "BANCO BCI - TBANC",
        "nameOfPayer": "LUIS  ABRAHAM DEL GAISO KUHL NOGUEIRA",
        "bank": "BANCO BCI - TBANC",
        "accountNumber": "AAAAAAABNHH",
        "frequencyOfPayment": MESUAL,
        "scholarshipBirthdate": "2010-07-18",
        "scholarshipName": "LUIS  ABRAHAM DEL GAISO KUHL NOGUEIRA",
        "scholarshipRut": "12345678k",
        "scholarshipSex": "MASCULINO",
        "contactInformation": {
            "addresses": [
                {
                    "address": "CALLE LOS NOGALES  700   DEPTO   702",
                    "region": "METROPOLITANA",
                    "commune": "SANTIAGO",
                    "country": "CHILE",
                    "type": "4",
                    "phoneNumbers": [
                        {
                            "number": "56-2-1275818",
                            "type": "Trabajo"
                        }
                    ],
                    "email": "friadi@altiuz.cl"
                }
            ]
        },
        "toSendCorrespondence": "4"
    }
}</t>
  </si>
  <si>
    <t>Si el campo "CurrentPosition" seteado por defecto en "1", es "menor o igual" al campo "totalEntries" obtenido desde el JSON de entrada del servicio,
        en la sección "policyInformation.contactInformation.addresses.Item[]", se realiza la llamada al siguiente Backend:
            {
            Wsvidaindividual.GrabarDireccionesContratante
            }
        En caso contrario el flujo contínua.
            {}
        PartyService.GetPerson
        PartyService.GetPartyContactInfo
        Si el campo "primaryEmail" obtenido desde el backend GetPartyContactInfo.PrimaryEmail "no es Nulo" y es "diferente de vacío", se realiza la llamada
        al siguiente backend;
            {
            DocumentSenderService.SendCustomDocuments
            }
        En caso contrario, el flujo continúa.
            {}</t>
  </si>
  <si>
    <t>PoliciesById GET</t>
  </si>
  <si>
    <t>[
        {
                "Contratante.Nombre": "character",
                "Vigencia.FechaInicio": "date",
                "Vigencia.FechaFin": "date",
                "Pago.PrimaTotalUf": "decimal",
                "Cobertura[x].Nombre": [
                    "Cobertura[1].Nombre",
                    "Cobertura[2].Nombre"
                  ],
                "Pago.PrimaUf": "decimal",
                "Pago.MontoAseguradoUf": "decimal",
                "Pago.Deducible": "decimal",
                "Corredor.Nombre": "character",
                "Corredor.Telefono": "character",
                "Corredor.Correo": "character",
                "Pago.FormaPago": "character",
                "Pago.FrecuenciaPago": "character",
                "Pago.Banco": "character",
                "Pago.TipoCuenta": "character",
                "Pago.NumeroCuenta": "character",
                "Pago.TipoTarjeta": "character",
                "Pago.CodConfirmacion": "character",
                "Pago.EstadoMandato": "character",
                "Contacto.Dirección": "character",
                "Contacto.País": "character",
                "Contacto.Ciudad": "character",
                "Contacto.CodPostal": "Integer",
                "Contacto.Comuna": "character",
                "Contacto.Region": "character",
                "Contacto.Celular": "character",
                "Contacto.Telefono": "character",
                "Contacto.Correo": "character",
                "Persona.Rut": "character",
                "Persona.Nacimiento": "date",
                "Pago.MontoPensionUf": "decimal",
                "Pago.AfpOrigen": "character",
                "Pago.FechaPrimerPago": "date"
        }
]</t>
  </si>
  <si>
    <t>[
        {
                "contracting.name": "character",
                "validity.startDateOfValidity": "date",
                "validity.endDateOfValidity": "date",
                "payment.primaTotalUf": "decimal",
                "payment.primaUf": "decimal",
                "payment.insuredAmountUf": "decimal",
                "broker.name": "character",
                "broker.phone": "character",
                "broker.email": "character",
                "payment.paymentMethod": "character",
                "payment.frequencyOfPayment": "character",
                "payment.bank": "character",
                "payment.accountType": "character",
                "payment.accountNumber": "character",
                "payment.cardType": "character",
                "payment.codConfirmation": "character",
                "payment.mandateStatus": "character",
                "contact.address": "character",
                "contact.country": "character",
                "contact.city": "character",
                "contact.zipCode": "Integer",
                "contact.commune": "character",
                "contact.region": "character",
                "contact.mobileNumber": "character",
                "contact.phone": "character",
                "contact.email": "character",
                "user.rut": "character",
                "user.birthdate": "date",
                "payment.amountPensionUf": "decimal",
                "payment.afpOrigin": "character",
                "payment.dateFirstPayment": "date"
        }
]</t>
  </si>
  <si>
    <t>{
    "policyInformation": {
        "startDateOfValidity": "2002-07-01",
        "premiumBasic": 1.38,
        "premiumExcess": 0,
        "premiumPay": 1.38,
        "nameOfAdvisor": "JUAN DE LA CRUZ MARAMBIO UGARTE",
        "advisorCellPhone": null,
        "advisorEmail": null,
        "nameOfSupervisor": "MARIA JOSE MARTINEZ TORRES",
        "supervisorsCellPhone": null,
        "currentPaymentMethod": "PAC",
        "entity": "BANCO BCI - TBANC             ",
        "nameOfPayer": "LUIS  ABRAHAM DEL GAISO KUHL NOGUEIRA",
        "bank": "BANCO BCI - TBANC             ",
        "accountNumber": "AAAAAAABNHH    ",
        "frequencyOfPayment": null,
        "taxRegime": null,
        "scholarshipBirthdate": null,
        "scholarshipName": null,
        "scholarshipRut": null,
        "scholarshipSex": null,
        "contactInformation": {
            "addresses": [
                {
                    "address": "VIÑA COUSIÑO 3766 CASA 6PEÑALOLEN               REGION METRO",
                    "region": null,
                    "commune": null,
                    "country": null,
                    "idType": 1,
                    "type": "Particular",
                    "phoneNumbers": [
                        {
                            "number": "56-2-1275818",
                            "type": "Casa"
                        },
                        {
                            "number": "56-9-60127581",
                            "type": "Celular"
                        }
                    ],
                    "email": ""
                }
            ]
        },
        "idToSendCorrespondence": null,
        "toSendCorrespondence": null
    }
}</t>
  </si>
  <si>
    <t>Caso Exitoso</t>
  </si>
  <si>
    <t>{
   "response": {
      "code": 200,
      "message": "Success"
   }
}</t>
  </si>
  <si>
    <t>{
    "policyInformation": {
        "startDateOfValidity": "2002-07-01",
        "premiumBasic": 1.38,
        "premiumExcess": 0,
        "premiumPay": 1.38,
        "nameOfAdvisor": "JUAN DE LA CRUZ MARAMBIO UGARTE",
        "advisorCellPhone": null,
        "advisorEmail": null,
        "nameOfSupervisor": "MARIA JOSE MARTINEZ TORRES",
        "supervisorsCellPhone": null,
        "currentPaymentMethod": "PAC",
        "entity": "BANCO BCI - TBANC             ",
        "nameOfPayer": "LUIS  ABRAHAM DEL GAISO KUHL NOGUEIRA",
        "bank": "BANCO BCI - TBANC             ",
        "accountNumber": "AAAAAAABNHH    ",
        "frequencyOfPayment": null,
        "taxRegime": null,
        "scholarshipBirthdate": null,
        "scholarshipName": null,
        "scholarshipRut": null,
        "scholarshipSex": null,
        "contactInformation": {
            "addresses": [
                {
                    "address": "VIÑA COUSIÑO 3766 CASA 6PEÑALOLEN               REGION METRO",
                    "region": null,
                    "commune": null,
                    "country": null,
                    "idType": 1,
                    "type": "Particular",
                    "phoneNumbers": [
                        {
                            "number": "56-2-1275818",
                            "type": "Casa"
                        },
                        {
                            "number": "56-9-60127581",
                            "type": "Celular"
                        }
                    ],
                    "email": ""
                }
            ]
        },
        "idToSendCorrespondence": null,
        "toSendCorrespondence": null
    },
        "backendNew": {                
                "startDateOfValidity": "date",
                "endDateOfValidity": "date",
                "primaTotalUf": "decimal",
                "primaUf": "decimal",
                "amountInsuredUf": "decimal",
                "brokerName": "character",
                "brokerPhone": "character",
                "brokerEmail": "character",
                "paymentMethod": "character",
                "accountType": "character",
                "payment.codConfirmation": "character",
                "cardType": "character",
                "mandateStatus": "character",
                "city": "character",
                "zipCode": "Integer",
                "email": "character",
                "amountPensionUF": "decimal",
                "afpOrigin": "character",
                "dateFirstPayment": "date"
                        }
}</t>
  </si>
  <si>
    <t>TypePolicy=1 (SVT)
 TypePolicy=2 (AS400)</t>
  </si>
  <si>
    <t>Caso de error por data no encontrada</t>
  </si>
  <si>
    <t>{
   "response": {
      "code": 0,
      "message": ""
   }
}</t>
  </si>
  <si>
    <t>Caso de error por time out</t>
  </si>
  <si>
    <t>Rut
 N°Póliza</t>
  </si>
  <si>
    <t>COLECTIVOS y RV</t>
  </si>
  <si>
    <t>primaInsuredAmountUf</t>
  </si>
  <si>
    <t>primaUf</t>
  </si>
  <si>
    <t>brokerPhone</t>
  </si>
  <si>
    <t>brokerEmail</t>
  </si>
  <si>
    <t>ChangeAccount POST</t>
  </si>
  <si>
    <t>accountType</t>
  </si>
  <si>
    <t>Query Parameter (Body)</t>
  </si>
  <si>
    <t>codConfirmation</t>
  </si>
  <si>
    <t>cardType</t>
  </si>
  <si>
    <t>mandateStatus</t>
  </si>
  <si>
    <t>address</t>
  </si>
  <si>
    <t xml:space="preserve"> bank
        accountNumber
typeAccount</t>
  </si>
  <si>
    <t>commune</t>
  </si>
  <si>
    <t>number[Telephone]</t>
  </si>
  <si>
    <t>phoneNumbers[x].numbers</t>
  </si>
  <si>
    <t>number[CellPhone]</t>
  </si>
  <si>
    <t>zipCode</t>
  </si>
  <si>
    <t>city</t>
  </si>
  <si>
    <t>scholarshipRut</t>
  </si>
  <si>
    <t>se cambia el dato a character y se corta con un largo de 10</t>
  </si>
  <si>
    <t>scholarshipBirthdate</t>
  </si>
  <si>
    <t>amountPensionUf</t>
  </si>
  <si>
    <t>afpOrigin</t>
  </si>
  <si>
    <t>dateFirstPayment</t>
  </si>
  <si>
    <t xml:space="preserve"> PartyService.GetPartyContactInfo
        Agreement.SearchAgreements
        Agreement.GetAgreement
        Agreement.GetAgreementContactInfo
        Agreement.GetAgreementEmployees
        WebService.Seacrh_Saldos_Ahorro_Cliente_por_Fondo
        Agreement.GetAgreementParties
            Si el campo "currenTypeRole" obtenido desde el backend "GetAgreementParties.AgreementParty.Roles.PartyRole.Role.Id" es igual a "19",  
            se obtiene el campo "rutBecario" desde el backend "GetAgreementParties.AgreementParty.Party.RUT, si este dato es "Nulo", el flujo continúa
                {}
            En caso contrario se realiza la llamada al siguiente Backend:
                {
                PartyService.GetPerson
                }
            Si el campo "currenTypeRole" obtenido desde el backend "GetAgreementParties.AgreementParty.Roles.PartyRole.Role.Id" es igual a "13",  
            se obtiene el campo "rutAsesor" desde el backend "GetAgreementParties.AgreementParty.Party.RUT", si este campo viene en "Nulo", o "sin data", 
            el flujo continua.  
            {}
            En caso contrario se realiza la llamada al siguiente Backend
            {
            PartyService.GetEmployee
            }
        api.Policy.getPolicyDetailPrima
</t>
  </si>
  <si>
    <t>DM y COLECTIVOS</t>
  </si>
  <si>
    <t>{
   "request": {
      "nameOfAdvisor": "JUAN DE LA CRUZ MARAMBIO UGARTE",
      "startDateOfValidity": "2002-07-01",
      "endDateOfValidity": "2002-07-01",
      "primaTotalUf": 1.38,
      "coverage": [
         {
            "name": "JUAN DE LA CRUZ MARAMBIO UGARTE"
         },
         {
            "name": "JUAN DE LA CRUZ MARAMBIO UGARTE"
         }
      ],
      "primaUf": 1.38,
      "deducible": 1.38,
      "brokerName": "MARIA JOSE MARTINEZ TORRES",
      "brokerPhone": "56-9-60127581",
      "brokerEmail": "USUARIO@HOST.COM",
      "currentPaymentMethod": "BANCO BCI - TBANC",
      "frequencyOfPayment": "PAC",
      "bank": "BANCO BCI - TBANC",
      "accountType": "AAAAAAABNHH",
      "accountNumber": "1231231245",
      "cardType": "DEBITO",
      "mandateStatus": "AAAAAAABNHH",
      "address": "VIÑA COUSIÑO 3766 CASA 6PEÑALOLEN REGION METRO",
      "country": "CHILE",
      "city": "SANTIAGO",
      "zipCode": 1384324,
      "commune": "LAS CONDES",
      "region": "METROPOLITANA",
      "phoneNumbers": [
         {
            "number": "56-2-1275818",
            "type": "Casa"
         },
         {
            "number": "56-9-60127581",
            "type": "Celular"
         }
      ],
      "email": "USUARIO@HOST.COM",
      "scholarshipRut": "27345345-9",
      "scholarshipBirthdate": "2002-07-01",
      "amountPensionUf": 1.38,
      "afpOrigin": "CRUZ BLANCA",
      "dateFirstPayment": "2002-07-01"
   }
}</t>
  </si>
  <si>
    <t>Obtener produtos DM,Colectivos,Rentas Vitalicias y privadas</t>
  </si>
  <si>
    <t>{
   "response OK": {
      "response DM": {
         "nameOfAdvisor": "JUAN DE LA CRUZ MARAMBIO UGARTE",
         "startDateOfValidity": "2002-07-01",
         "endDateOfValidity": "2002-07-01",
         "primaTotalUf": 1.38,
         "coverage": [
            {
               "name": "JUAN DE LA CRUZ MARAMBIO UGARTE"
            },
            {
               "name": "JUAN DE LA CRUZ MARAMBIO UGARTE"
            }
         ],
         "primaUf": 1.38,
         "deducible": 1.38,
         "brokerName": "MARIA JOSE MARTINEZ TORRES",
         "brokerPhone": "56-9-60127581",
         "brokerEmail": "USUARIO@HOST.COM",
         "currentPaymentMethod": "BANCO BCI - TBANC",
         "frequencyOfPayment": "PAC",
         "bank": "BANCO BCI - TBANC",
         "accountType": "AAAAAAABNHH",
         "accountNumber": "1231231245",
         "cardType": "DEBITO",
         "mandateStatus": "AAAAAAABNHH",
         "address": "VIÑA COUSIÑO 3766 CASA 6PEÑALOLEN REGION METRO",
         "country": "CHILE",
         "city": "SANTIAGO",
         "zipCode": 1384324,
         "commune": "LAS CONDES",
         "region": "METROPOLITANA",
         "phoneNumbers": [
            {
               "number": "56-2-1275818",
               "type": "Casa"
            },
            {
               "number": "56-9-60127581",
               "type": "Celular"
            }
         ],
         "email": "USUARIO@HOST.COM",
         "scholarshipRut": "27345345-9",
         "scholarshipBirthdate": "2002-07-01",
         "amountPensionUf": 1.38,
         "afpOrigin": "CRUZ BLANCA",
         "dateFirstPayment": "2002-07-01"
      },
      "response COLECTIVO": {
         "nameOfAdvisor": "JUAN DE LA CRUZ MARAMBIO UGARTE",
         "startDateOfValidity": "2002-07-01",
         "endDateOfValidity": "2002-07-01",
         "primaTotalUf": 1.38,
         "coverage": [
            {
               "name": "JUAN DE LA CRUZ MARAMBIO UGARTE"
            },
            {
               "name": "JUAN DE LA CRUZ MARAMBIO UGARTE"
            }
         ],
         "primaUf": 1.38,
         "deducible": 1.38,
         "brokerName": "MARIA JOSE MARTINEZ TORRES",
         "brokerPhone": "56-9-60127581",
         "brokerEmail": "USUARIO@HOST.COM",
         "currentPaymentMethod": "BANCO BCI - TBANC",
         "frequencyOfPayment": "PAC",
         "bank": "BANCO BCI - TBANC",
         "accountType": "AAAAAAABNHH",
         "accountNumber": "1231231245",
         "cardType": "DEBITO",
         "mandateStatus": "AAAAAAABNHH",
         "address": "VIÑA COUSIÑO 3766 CASA 6PEÑALOLEN REGION METRO",
         "country": "CHILE",
         "city": "SANTIAGO",
         "zipCode": 1384324,
         "commune": "LAS CONDES",
         "region": "METROPOLITANA",
         "phoneNumbers": [
            {
               "number": "56-2-1275818",
               "type": "Casa"
            },
            {
               "number": "56-9-60127581",
               "type": "Celular"
            }
         ],
         "email": "USUARIO@HOST.COM",
         "scholarshipRut": "27345345-9",
         "scholarshipBirthdate": "2002-07-01",
         "amountPensionUf": 1.38,
         "afpOrigin": "CRUZ BLANCA",
         "dateFirstPayment": "2002-07-01"
      },
      "response RENTAS": {
         "nameOfAdvisor": "JUAN DE LA CRUZ MARAMBIO UGARTE",
         "startDateOfValidity": "2002-07-01",
         "endDateOfValidity": "2002-07-01",
         "primaTotalUf": 1.38,
         "coverage": [
            {
               "name": "JUAN DE LA CRUZ MARAMBIO UGARTE"
            },
            {
               "name": "JUAN DE LA CRUZ MARAMBIO UGARTE"
            }
         ],
         "primaUf": 1.38,
         "deducible": 1.38,
         "brokerName": "MARIA JOSE MARTINEZ TORRES",
         "brokerPhone": "56-9-60127581",
         "brokerEmail": "USUARIO@HOST.COM",
         "currentPaymentMethod": "BANCO BCI - TBANC",
         "frequencyOfPayment": "PAC",
         "bank": "BANCO BCI - TBANC",
         "accountType": "AAAAAAABNHH",
         "accountNumber": "1231231245",
         "cardType": "DEBITO",
         "mandateStatus": "AAAAAAABNHH",
         "address": "VIÑA COUSIÑO 3766 CASA 6PEÑALOLEN REGION METRO",
         "country": "CHILE",
         "city": "SANTIAGO",
         "zipCode": 1384324,
         "commune": "LAS CONDES",
         "region": "METROPOLITANA",
         "phoneNumbers": [
            {
               "number": "56-2-1275818",
               "type": "Casa"
            },
            {
               "number": "56-9-60127581",
               "type": "Celular"
            }
         ],
         "email": "USUARIO@HOST.COM",
         "scholarshipRut": "27345345-9",
         "scholarshipBirthdate": "2002-07-01",
         "amountPensionUf": 1.38,
         "afpOrigin": "CRUZ BLANCA",
         "dateFirstPayment": "2002-07-01"
      },
      "response RENTAS PRIVADAS": {
         "nameOfAdvisor": "JUAN DE LA CRUZ MARAMBIO UGARTE",
         "startDateOfValidity": "2002-07-01",
         "endDateOfValidity": "2002-07-01",
         "primaTotalUf": 1.38,
         "coverage": [
            {
               "name": "JUAN DE LA CRUZ MARAMBIO UGARTE"
            },
            {
               "name": "JUAN DE LA CRUZ MARAMBIO UGARTE"
            }
         ],
         "primaUf": 1.38,
         "deducible": 1.38,
         "brokerName": "MARIA JOSE MARTINEZ TORRES",
         "brokerPhone": "56-9-60127581",
         "brokerEmail": "USUARIO@HOST.COM",
         "currentPaymentMethod": "BANCO BCI - TBANC",
         "frequencyOfPayment": "PAC",
         "bank": "BANCO BCI - TBANC",
         "accountType": "AAAAAAABNHH",
         "accountNumber": "1231231245",
         "cardType": "DEBITO",
         "mandateStatus": "AAAAAAABNHH",
         "address": "VIÑA COUSIÑO 3766 CASA 6PEÑALOLEN REGION METRO",
         "country": "CHILE",
         "city": "SANTIAGO",
         "zipCode": 1384324,
         "commune": "LAS CONDES",
         "region": "METROPOLITANA",
         "phoneNumbers": [
            {
               "number": "56-2-1275818",
               "type": "Casa"
            },
            {
               "number": "56-9-60127581",
               "type": "Celular"
            }
         ],
         "email": "USUARIO@HOST.COM",
         "scholarshipRut": "27345345-9",
         "scholarshipBirthdate": "2002-07-01",
         "amountPensionUf": 1.38,
         "afpOrigin": "CRUZ BLANCA",
         "dateFirstPayment": "2002-07-01"
      }
   }
}</t>
  </si>
  <si>
    <t>{
   "request": {
      "nameOfAdvisor": "",
      "startDateOfValidity": "",
      "endDateOfValidity": "",
      "primaTotalUf": 0,
      "coverage": [],
      "primaUf": 0,
      "deducible": 0,
      "brokerName": "",
      "brokerPhone": "",
      "brokerEmail": "",
      "currentPaymentMethod": "",
      "frequencyOfPayment": "",
      "bank": "",
      "accountType": "",
      "accountNumber": "",
      "cardType": "",
      "mandateStatus": "",
      "address": "",
      "country": "",
      "city": "",
      "zipCode": 0,
      "commune": "",
      "region": "",
      "phoneNumbers": [],
      "email": "",
      "scholarshipRut": "",
      "scholarshipBirthdate": "",
      "amountPensionUf": 0,
      "afpOrigin": "",
      "dateFirstPayment": ""
   }
}</t>
  </si>
  <si>
    <t>{
   "response OK": {
      "response DM": {
         "nameOfAdvisor": "",
         "startDateOfValidity": "",
         "endDateOfValidity": "",
         "primaTotalUf": 0,
         "coverage": [],
         "primaUf": 0,
         "deducible": 0,
         "brokerName": "",
         "brokerPhone": "",
         "brokerEmail": "",
         "currentPaymentMethod": "",
         "frequencyOfPayment": "",
         "bank": "",
         "accountType": "",
         "accountNumber": "",
         "cardType": "",
         "mandateStatus": "",
         "address": "",
         "country": "",
         "city": "",
         "zipCode": 0,
         "commune": "",
         "region": "",
         "phoneNumbers": [],
         "email": "",
         "scholarshipRut": "",
         "scholarshipBirthdate": "",
         "amountPensionUf": 0,
         "afpOrigin": "",
         "dateFirstPayment": ""
      },
      "response COLECTIVO": {
         "nameOfAdvisor": "",
         "startDateOfValidity": "",
         "endDateOfValidity": "",
         "primaTotalUf": 0,
         "coverage": [],
         "primaUf": 0,
         "deducible": 0,
         "brokerName": "",
         "brokerPhone": "",
         "brokerEmail": "",
         "currentPaymentMethod": "",
         "frequencyOfPayment": "",
         "bank": "",
         "accountType": "",
         "accountNumber": "",
         "cardType": "",
         "mandateStatus": "",
         "address": "",
         "country": "",
         "city": "",
         "zipCode": 0,
         "commune": "",
         "region": "",
         "phoneNumbers": [],
         "email": "",
         "scholarshipRut": "",
         "scholarshipBirthdate": "",
         "amountPensionUf": 0,
         "afpOrigin": "",
         "dateFirstPayment": ""
      },
      "response RENTAS": {
         "nameOfAdvisor": "",
         "startDateOfValidity": "",
         "endDateOfValidity": "",
         "primaTotalUf": 0,
         "coverage": [],
         "primaUf": 0,
         "deducible": 0,
         "brokerName": "",
         "brokerPhone": "",
         "brokerEmail": "",
         "currentPaymentMethod": "",
         "frequencyOfPayment": "",
         "bank": "",
         "accountType": "",
         "accountNumber": "",
         "cardType": "",
         "mandateStatus": "",
         "address": "",
         "country": "",
         "city": "",
         "zipCode": 0,
         "commune": "",
         "region": "",
         "phoneNumbers": [],
         "email": "",
         "scholarshipRut": "",
         "scholarshipBirthdate": "",
         "amountPensionUf": 0,
         "afpOrigin": "",
         "dateFirstPayment": ""
      },
      "response RENTAS PRIVADAS": {
         "nameOfAdvisor": "",
         "startDateOfValidity": "",
         "endDateOfValidity": "",
         "primaTotalUf": 0,
         "coverage": [],
         "primaUf": 0,
         "deducible": 0,
         "brokerName": "",
         "brokerPhone": "",
         "brokerEmail": "",
         "currentPaymentMethod": "",
         "frequencyOfPayment": "",
         "bank": "",
         "accountType": "",
         "accountNumber": "",
         "cardType": "",
         "mandateStatus": "",
         "address": "",
         "country": "",
         "city": "",
         "zipCode": 0,
         "commune": "",
         "region": "",
         "phoneNumbers": [],
         "email": "",
         "scholarshipRut": "",
         "scholarshipBirthdate": "",
         "amountPensionUf": 0,
         "afpOrigin": "",
         "dateFirstPayment": ""
      }
   }
}</t>
  </si>
  <si>
    <t xml:space="preserve">CreditById </t>
  </si>
  <si>
    <t>Payment Policies Get</t>
  </si>
  <si>
    <t xml:space="preserve">[
        {
                "Contratante.Nombre": "character",
                "Vigencia.FechaInicio": "date",
                "Vigencia.FechaFin": "date",
                "Pago.PrimaTotalUf": "decimal",
                "Cobertura[x].Nombre": [
                    "Cobertura[1].Nombre",
                    "Cobertura[2].Nombre"
                  ],
                "Pago.PrimaUf": "decimal",
                "Pago.MontoAseguradoUf": "decimal",
                "Pago.Deducible": "decimal",
                "Corredor.Nombre": "character",
                "Corredor.Telefono": "character",
                "Corredor.Correo": "character",
                "Pago.FormaPago": "character",
                "Pago.FrecuenciaPago": "character",
                "Pago.Banco": "character",
                "Pago.TipoCuenta": "character",
                "Pago.NumeroCuenta": "character",
                "Pago.TipoTarjeta": "character",
                "Pago.EstadoMandato": "character",
                "Contacto.Dirección": "character",
                "Contacto.País": "character",
                "Contacto.Ciudad": "character",
                "Contacto.CodPostal": "Integer",
                "Contacto.Comuna": "character",
                "Contacto.Region": "character",
                "Contacto.Celular": "character",
                "Contacto.Telefono": "character",
                "Contacto.Correo": "character",
                "Persona.Rut": "character",
                "Persona.Nacimiento": "date",
                "Pago.MontoPensionUf": "decimal",
                "Pago.AfpOrigen": "character",
                "Pago.FechaPrimerPago": "date"
        }
]
--------------------------------------------------------------------------------------------------------------------------------------------------------------------
[
        {
                "Corredores.NombreCorredor": "character",
                "Corredores.NombreIntermediario": "character",
                "Corredores[x].TelefonoCorredor": [
                    "Corredores[1].TelefonoCorredor",
                    "Corredores[2].TelefonoCorredor"
                  ],
                "Corredores[x].TelefonoIntermediario": [
                    "Corredores[1].TelefonoCorredor",
                    "Corredores[2].TelefonoCorredor"
                  ],
                "Corredores[x].CorreoCorredor": [
                    "Corredores[x].CorreoCorredor",
                    "Corredores[x].CorreoCorredor"
                  ],
                "Corredores[x].CorreoItermediario": [
                    "Corredores[1].CorreoItermediario",
                    "Corredores[1].CorreoItermediario"
                  ]
        }
]
</t>
  </si>
  <si>
    <t>Insured Benefeciaries</t>
  </si>
  <si>
    <t>[
        {
                "OperationLine.mandateValidity": "character",
                "OperationLine.mobileNumber": "character",
                "CreditInformation.subsidiary": "character",
                "CreditInformation.grantingDate": "date",
                "CreditInformation.totalTerm": "character",
                "CreditInformation.totalAmount": "decimal",
                "CreditInformation.interestRate": "character",
                "CreditInformation.amountFee": "decimal",
                "CreditInformation.amountFee": "decimal",
                "CreditInformation.CAE": "decimal",
                "CreditInformation.dateGrace": "character",
                "CreditInformation.expirationDate": "date",
                "CreditInformation.intermediaryName": "character",
                "CreditInformation.intermediaryMail": "character",
                "Credit status.insoluteBalance": "decimal",
                "CreditCity.quantityFee": "decimal",
                "CreditCredit.dateFirstAdvanced": "date"
        }
]</t>
  </si>
  <si>
    <t xml:space="preserve">[
        {
                "constractor.name": "character",
                "validity.startDateOfValidity": "date",
                "validity.endDateOfValidity": "date",
                "payment.primaTotalUf": "decimal",
                "coverage[x].name": [
                    "coverage[1].name",
                    "coverage[2].name"
                  ],
                "payment.primaUf": "decimal",
                "payment.insuredamountUf": "decimal",
                "payment.deductible": "decimal",
                "broker.name": "character",
                "broker.phone": "character",
                "broker.email": "character",
                "payment.paymentMethod": "character",
                "payment.frequencyOfPayment": "character",
                "payment.bank": "character",
                "payment.accountType": "character",
                "payment.accountNumber": "character",
                "payment.cardType": "character",
                "payment.mandateStatus": "character",
                "contact.address": "character",
                "contact.country": "character",
                "contact.city": "character",
                "contact.zipCode": "Integer",
                "contact.commune": "character",
                "contact.region": "character",
                "contact.mobileNumber": "character",
                "contact.phone": "character",
                "contact.email": "character",
                "Persona.rut": "character",
                "Persona.birthdate": "date",
                "payment.amountPensionUf": "decimal",
                "payment.AfpOrigen": "character",
                "payment.dateFirstPayment": "date"
        }
]
--------------------------------------------------------------------------------------------------------------------------------------------------------------------
[
        {
                "broker.brokerName": "character",
                "broker.intermediaryName": "character",
                "broker[x].brokerPhone": [
                    "broker[1].brokerPhone",
                    "broker[2].brokerPhone"
                  ],
                "broker[x].intermediaryName": [
                    "broker[1].intermediaryName",
                    "broker[2].intermediaryName"
                  ],
                "broker[x].brokerEmail": [
                    "broker[x].brokerEmail",
                    "broker[x].brokerEmail"
                  ],
                "broker[x].intermediaryEmail": [
                    "broker[1].intermediaryEmail",
                    "broker[1].intermediaryEmail"
                  ]
        }
]
</t>
  </si>
  <si>
    <t>{
    "creditInformation": {
        "creditGrantingDate": "2014-12-22",
        "originalDebtPesos": null,
        "originalDebtUf": 2296.8,
        "outstandingBalancePesos": null,
        "outstandingBalanceUf": 2188.4607,
        "minimunFeePesos": 350503,
        "minimunFeeUf": 12.9027,
        "maximumFeePesos": 1263340,
        "maximumFeeUf": 46.489,
        "lastPaidMortgageNumber": null,
        "totalMortgageNumber": null,
        "lastPaidMortgageValuePesos": null,
        "lastPaidMortgageValueUf": null,
        "lastPaymentDate": null
    },
    "debtors": [
        {
            "rut": "119608562",
            "name": "ESTRELLA ALEJANDRA REINBACH TEPERMAN",
            "type": "Debtor"
        }
    ]
}</t>
  </si>
  <si>
    <t>{
    "creditInformation": {
        "creditGrantingDate": "2014-12-22",
        "originalDebtPesos": null,
        "originalDebtUf": 2296.8,
        "outstandingBalancePesos": null,
        "outstandingBalanceUf": 2188.4607,
        "minimunFeePesos": 350503,
        "minimunFeeUf": 12.9027,
        "maximumFeePesos": 1263340,
        "maximumFeeUf": 46.489,
        "lastPaidMortgageNumber": null,
        "totalMortgageNumber": null,
        "lastPaidMortgageValuePesos": null,
        "lastPaidMortgageValueUf": null,
        "lastPaymentDate": null
    },
    "debtors": [
        {
            "rut": "119608562",
            "name": "ESTRELLA ALEJANDRA REINBACH TEPERMAN",
            "type": "Debtor"
        }
    ],
        "backendNew": {
                "mandateValidity": "character",
                "mobileNumber": "character",
                "subsidiary": "character",
                "totalTerm": "character",
                "totalAmount": "decimal",
                "interestRate": "character",
                "CAE": "decimal",
                "dateGrace": "character",
                "expirationDate": "date",
                "intermediaryName": "character",
                "intermediaryMail": "character",
                "insoluteBalance": "decimal",
                "dateFirstAdvanced": "date"
        }
}</t>
  </si>
  <si>
    <t>{
    "metadata": {
        "totalCount": 95,
        "offset": 1,
        "limit": 12
    },
    "policyPayments": [
        {
            "coveragePeriod": "201801",
            "paymentDate": "2017-06-01",
            "paymentMethod": "PAC",
            "payedamountUf": null,
            "payedamountPesos": 11660
        },
        {
            "coveragePeriod": "201704",
            "paymentDate": "2017-04-12",
            "paymentMethod": "PAC",
            "payedamountUf": null,
            "payedamountPesos": 11607
        },
        {
            "coveragePeriod": "201703",
            "paymentDate": "2017-03-08",
            "paymentMethod": "PAC",
            "payedamountUf": null,
            "payedamountPesos": 11576
        },
        {
            "coveragePeriod": "201702",
            "paymentDate": "2017-02-08",
            "paymentMethod": "PAC",
            "payedamountUf": null,
            "payedamountPesos": 11522
        },
        {
            "coveragePeriod": "201701",
            "paymentDate": "2016-12-09",
            "paymentMethod": "PAC",
            "payedamountUf": null,
            "payedamountPesos": 11533
        },
        {
            "coveragePeriod": "201701",
            "paymentDate": "2017-01-09",
            "paymentMethod": "PAC",
            "payedamountUf": null,
            "payedamountPesos": 11543
        },
        {
            "coveragePeriod": "201612",
            "paymentDate": "2016-11-08",
            "paymentMethod": "PAC",
            "payedamountUf": null,
            "payedamountPesos": 11508
        },
        {
            "coveragePeriod": "201611",
            "paymentDate": "2016-10-08",
            "paymentMethod": "PAC",
            "payedamountUf": null,
            "payedamountPesos": 11487
        },
        {
            "coveragePeriod": "201610",
            "paymentDate": "2016-09-08",
            "paymentMethod": "PAC",
            "payedamountUf": null,
            "payedamountPesos": 11487
        },
        {
            "coveragePeriod": "201609",
            "paymentDate": "2016-08-08",
            "paymentMethod": "PAC",
            "payedamountUf": null,
            "payedamountPesos": 11462
        },
        {
            "coveragePeriod": "201608",
            "paymentDate": "2016-07-08",
            "paymentMethod": "PAC",
            "payedamountUf": null,
            "payedamountPesos": 11416
        },
        {
            "coveragePeriod": "201607",
            "paymentDate": "2016-06-08",
            "paymentMethod": "PAC",
            "payedamountUf": null,
            "payedamountPesos": 11395
        }
    ]
}</t>
  </si>
  <si>
    <t xml:space="preserve">[
        {
                "Contratante.Nombre": "character",
                "Vigencia.FechaInicio": "date",
                "Vigencia.FechaFin": "date",
                "Pago.PrimaTotalUf": "decimal",
                "Cobertura[x].Nombre": [
                    "Cobertura[1].Nombre",
                    "Cobertura[2].Nombre"
                  ],
                "Pago.PrimaUf": "decimal",
                "Pago.MontoAseguradoUf": "decimal",
                "Pago.Deducible": "decimal",
                "Corredor.Nombre": "character",
                "Corredor.Telefono": "character",
                "Corredor.Correo": "character",
                "Pago.FormaPago": "character",
                "Pago.FrecuenciaPago": "character",
                "Pago.Banco": "character",
                "Pago.TipoCuenta": "character",
                "Pago.NumeroCuenta": "character",
                "Pago.TipoTarjeta": "character",
                "Pago.EstadoMandato": "character",
                "Contacto.Dirección": "character",
                "Contacto.País": "character",
                "Contacto.Ciudad": "character",
                "Contacto.CodPostal": "Integer",
                "Contacto.Comuna": "character",
                "Contacto.Region": "character",
                "Contacto.Celular": "character",
                "Contacto.Telefono": "character",
                "Contacto.Correo": "character",
                "Persona.Rut": "character",
                "Persona.Nacimiento": "date",
                "Pago.MontoPensionUf": "decimal",
                "Pago.AfpOrigen": "character",
                "Pago.FechaPrimerPago": "date"
        }
]
-----------------------------------------------------------------------------------------------------------------------------------------
[
        {
                "Pago.Banco": "character",
                "Pago.TipoCuenta": "character",
                "Pago.NumeroCuenta": "character",
                "Confirmacion.Codigo": "character",
                "Persona.Nombre": "character",
                "Siniestro.Estado": "character",
                "Siniestro.FechaSolicitud": "date",
                "Siniestro.CanalSolicitud": "character",
                "Siniestro.Liquidacion": "decimal",
                "Siniestro.TotalPagado": "decimal"
        }
]
---------------------------------------------------------------------------------------------------------------------------------------------
[
        {
                        "Asegurado.Nombre": "character",
                        "Asegurado.Rut": "character",
                        "Asegurado.Relacion": "character",
                        "Asegurado.FechaNacimiento": "character",
                        "Asegurado.FechaInicioVigencia": "character",
                        "Asegurado.FechaFinVigencia": "character",
                        "Beneficiario[x].Nombre":  [
                                            "Beneficiario[1].Nombre",
                                            "Beneficiario[2].Nombre"
                                          ],
                        "Beneficiario[x].Asignacion":  [
                                            "Beneficiario[1].Asignacion",
                                            "Beneficiario[2].Asignacion"
                                          ],
                        "Beneficiario[x].Relacion":  [
                                            "Beneficiario[1].Relacion",
                                            "Beneficiario[2].Relacion"
                                          ],
                        "Beneficiario[x].Rut":  [
                                            "Beneficiario[1].Rut",
                                            "Beneficiario[2].Rut"
                                          ],
                        "Beneficiario[x].FechaNacimiento":  [
                                            "Beneficiario[1].FechaNacimiento",
                                            "Beneficiario[2].FechaNacimiento"
                                          ],
                        "Beneficiario[x].Genero":  [
                                            "Beneficiario[1].Genero",
                                            "Beneficiario[2].Genero"
                                          ],
                        "Beneficiario[x].Telefono":  [
                                            "Beneficiario[1].Telefono",
                                            "Beneficiario[2].Telefono"
                                          ],
                        "Beneficiario[x].Direccion":  [
                                            "Beneficiario[1].Direccion",
                                            "Beneficiario[2].Direccion"
                                          ],
                        "Beneficiario[x].CorreoElectronico":  [
                                            "Beneficiario[1].CorreoElectronico",
                                            "Beneficiario[2].CorreoElectronico"
                                          ],
                        "Beneficiario[x].Cobertura":  [
                                            "Beneficiario[1].Cobertura",
                                            "Beneficiario[2].Cobertura"
                                          ],
                        "Beneficiario[x].NombreBeneficiario":  [
                                            "Beneficiario[1].NombreBeneficiario",
                                            "Beneficiario[2].NombreBeneficiario"
                                          ],
                        "Beneficiario[x].EstadoInvalidez":  [
                                            "Beneficiario[1].EstadoInvalidez",
                                            "Beneficiario[2].EstadoInvalidez"
                                          ],
                        "Carga[x].NombreBeneficiario":  [
                                            "Carga[1].NombreBeneficiario",
                                            "Carga[2].NombreBeneficiario"
                                          ],
                        "Carga[x].Relacion":  [
                                            "Carga[1].Relacion",
                                            "Carga[2].Relacion"
                                          ],
                        "Carga[x].TipoCarga":  [
                                            "Carga[1].TipoCarga",
                                            "Carga[2].TipoCarga"
                                          ],
                        "Carga[x].Estado":  [
                                            "Carga[1].Estado",
                                            "Carga[2].Estado"
                                          ],
                        "Carga[x].Telefono":  [
                                            "Carga[1].Telefono",
                                            "Carga[2].Telefono"
                                          ],
                        "Carga[x].Direccion":  [
                                            "Carga[1].Direccion",
                                            "Carga[2].Direccion"
                                          ],
                        "Carga[x].CorreoElectronico":  [
                                            "Carga[1].CorreoElectronico",
                                            "Carga[2].CorreoElectronico"
                  ]
          }
]
</t>
  </si>
  <si>
    <t xml:space="preserve">{
    "metadata": {
        "totalCount": 95,
        "offset": 1,
        "limit": 12
    },
    "policyPayments": [
        {
            "coveragePeriod": "201801",
            "paymentDate": "2017-06-01",
            "paymentMethod": "PAC",
            "payedamountUf": null,
            "payedamountPesos": 11660
        },
        {
            "coveragePeriod": "201704",
            "paymentDate": "2017-04-12",
            "paymentMethod": "PAC",
            "payedamountUf": null,
            "payedamountPesos": 11607
        },
        {
            "coveragePeriod": "201703",
            "paymentDate": "2017-03-08",
            "paymentMethod": "PAC",
            "payedamountUf": null,
            "payedamountPesos": 11576
        },
        {
            "coveragePeriod": "201702",
            "paymentDate": "2017-02-08",
            "paymentMethod": "PAC",
            "payedamountUf": null,
            "payedamountPesos": 11522
        },
        {
            "coveragePeriod": "201701",
            "paymentDate": "2016-12-09",
            "paymentMethod": "PAC",
            "payedamountUf": null,
            "payedamountPesos": 11533
        },
        {
            "coveragePeriod": "201701",
            "paymentDate": "2017-01-09",
            "paymentMethod": "PAC",
            "payedamountUf": null,
            "payedamountPesos": 11543
        },
        {
            "coveragePeriod": "201612",
            "paymentDate": "2016-11-08",
            "paymentMethod": "PAC",
            "payedamountUf": null,
            "payedamountPesos": 11508
        },
        {
            "coveragePeriod": "201611",
            "paymentDate": "2016-10-08",
            "paymentMethod": "PAC",
            "payedamountUf": null,
            "payedamountPesos": 11487
        },
        {
            "coveragePeriod": "201610",
            "paymentDate": "2016-09-08",
            "paymentMethod": "PAC",
            "payedamountUf": null,
            "payedamountPesos": 11487
        },
        {
            "coveragePeriod": "201609",
            "paymentDate": "2016-08-08",
            "paymentMethod": "PAC",
            "payedamountUf": null,
            "payedamountPesos": 11462
        },
        {
            "coveragePeriod": "201608",
            "paymentDate": "2016-07-08",
            "paymentMethod": "PAC",
            "payedamountUf": null,
            "payedamountPesos": 11416
        },
        {
            "coveragePeriod": "201607",
            "paymentDate": "2016-06-08",
            "paymentMethod": "PAC",
            "payedamountUf": null,
            "payedamountPesos": 11395
        }
    ],
    "backendNew": { 
            "insuredAmountUf": "decimal",
            "advisorName": "character",       
            "startDateOfValidity": "date",        
            "endDateOfValidity": "date",
            "rut": "character",
            "birthdate": "date",
            "amountPensionUf": "decimal",
            "primaUf": "decimal",
            "afpOrigin": "character",
            "dateFirstPayment": "date"
            }
}
</t>
  </si>
  <si>
    <t>[
        {
                "constractor.name": "character",
                "validity.startDateOfValidity": "date",
                "validity.endDateOfValidity": "date",
                "payment.primaTotalUf": "decimal",
                "coverage[x].name": [
                    "coverage[1].name",
                    "coverage[2].name"
                  ],
                "payment.primaUf": "decimal",
                "payment.insuredamountUf": "decimal",
                "payment.deductible": "decimal",
                "broker.name": "character",
                "broker.phone": "character",
                "broker.email": "character",
                "payment.paymentMethod": "character",
                "payment.frequencyOfPayment": "character",
                "payment.bank": "character",
                "payment.accountType": "character",
                "payment.accountNumber": "character",
                "payment.cardType": "character",
                "payment.mandateStatus": "character",
                "contact.address": "character",
                "contact.country": "character",
                "contact.city": "character",
                "contact.zipCode": "Integer",
                "contact.commune": "character",
                "contact.region": "character",
                "contact.mobileNumber": "character",
                "contact.phone": "character",
                "contact.email": "character",
                "Persona.rut": "character",
                "Persona.birthdate": "date",
                "payment.amountPensionUf": "decimal",
                "payment.afpOrigen": "character",
                "payment.dateFirstPayment": "date"
        }
]
-------------------------------------------------------------------------------------------------------------------------------
[
        {
                "payment.bank": "character",
                "payment.accountType": "character",
                "payment.accountNumber": "character",
                "confirmation.Cod": "character",
                "user.name": "character",
                "sinister.status": "character",
                "sinister.dateRequest": "date",
                "sinister.channelRequest": "character",
                "sinister.settlement": "decimal",
                "sinister.totalPaid": "decimal"
        }
]
------------------------------------------------------------------------------------------------------------------------------------
[
 {
   "insured.name": "character",
   "insured.rut": "character",
   "insured.relationship": "character",
   "insured.birthdate": "character",
   "insured.startDateOfValidity": "character",
   "insured.endDateOfValidity": "character",
   "beneficiary[x].name":  [
         "beneficiary[1].name",
         "beneficiary[2].name"
       ],
   "beneficiary[x].assignment":  [
         "beneficiary[1].assignment",
         "beneficiary[2].assignment"
       ],
   "beneficiary[x].relationship":  [
         "beneficiary[1].relationship",
         "beneficiary[2].relationship"
       ],
   "beneficiary[x].rut":  [
         "beneficiary[1].rut",
         "beneficiary[2].rut"
       ],
   "beneficiary[x].birthdate":  [
         "beneficiary[1].birthdate",
         "beneficiary[2].birthdate"
       ],
   "beneficiary[x].gender":  [
         "beneficiary[1].gender",
         "beneficiary[2].gender"
       ],
   "beneficiary[x].phone":  [
         "beneficiary[1].phone",
         "beneficiary[2].phone"
       ],
   "beneficiary[x].address":  [
         "beneficiary[1].address",
         "beneficiary[2].address"
       ],
   "beneficiary[x].email":  [
         "beneficiary[1].email",
         "beneficiary[2].email"
       ],
   "beneficiary[x].coverage":  [
         "beneficiary[1].coverage",
         "beneficiary[2].coverage"
       ],
   "beneficiary[x].nameBeneficiary":  [
         "beneficiary[1].nameBeneficiary",
         "beneficiary[2].nameBeneficiary"
       ],
   "beneficiary[x].disability ":  [
         "beneficiary[1].disability ",
         "beneficiary[2].disability "
       ],
   "charges[x].name":  [
         "charges[1].name",
         "charges[2].name"
       ],
   "charges[x].relationship":  [
         "charges[1].relationship",
         "charges[2].relationship"
       ],
   "charges[x].typeLoad":  [
         "charges[1].typeLoad",
         "charges[2].typeLoad"
       ],
   "charges[x].status":  [
         "charges[1].status",
         "charges[2].status"
       ],
   "charges[x].phone":  [
         "charges[1].phone",
         "charges[2].phone"
       ],
   "charges[x].address":  [
         "charges[1].address",
         "charges[2].address"
       ],
   "charges[x].email":  [
         "charges[1].email",
         "charges[2].email"
    ]
   }
]</t>
  </si>
  <si>
    <t>Offset
Limit
agreementType=1
 agreementId=xxxx</t>
  </si>
  <si>
    <t>{
    "insureds": [
        {
            "insuredName": "LIOMEL JAVIER ROZAS SEATON",
            "birthdate": "1968-05-27",
            "relationship": "MISMO",
            "admissionDate": "2003-04-01",
            "coverages": [
                {
                    "coverageName": "FALLECIMIENTO",
                    "insuredCapitalUf": 301,
                    "insuredCapitalPesos": null,
                    "primeUf": 7.32,
                    "primePesos": 198921
                },
                {
                    "coverageName": "EXONERACIÓN DE PRIMAS",
                    "insuredCapitalUf": 0,
                    "insuredCapitalPesos": null,
                    "primeUf": 0.11,
                    "primePesos": 2989
                }
            ],
            "beneficiaries": [
                {
                    "type": "direct",
                    "name": "VERONICA DEL CARMEN CARIMAN NAVARRO",
                    "relationship": "HIJA",
                    "percentageOfAllocation": 50,
                    "phone": null,
                    "address": null,
                    "email": null
                },
                {
                    "type": "direct",
                    "name": "ORLANDO RAUL ARIAS MUNOZ",
                    "relationship": "CONYUGE",
                    "percentageOfAllocation": 50,
                    "phone": null,
                    "address": null,
                    "email": null
                }
            ]
        }
    ]
}</t>
  </si>
  <si>
    <t>Rut
Id Crédito</t>
  </si>
  <si>
    <t>{
    "insureds": [
        {
            "insuredName": "LIOMEL JAVIER ROZAS SEATON",
            "birthdate": "1968-05-27",
            "relationship": "MISMO",
            "admissionDate": "2003-04-01",
            "coverage": [
                {
                    "coverageName": "FALLECIMIENTO",
                    "insuredCapitalUf": 301,
                    "insuredCapitalPesos": null,
                    "primaUf": 7.32,
                    "primaPesos": 198921
                },
                {
                    "coverageName": "EXONERACIÓN DE PRIMAS",
                    "insuredCapitalUf": 0,
                    "insuredCapitalPesos": null,
                    "primaUf": 0.11,
                    "primaPesos": 2989
                }
            ],
            "beneficiaries": [
                {
                    "type": "direct",
                    "name": "VERONICA DEL CARMEN CARIMAN NAVARRO",
                    "relationship": "HIJA",
                    "percentageOfAllocation": 50,
                    "phone": null,
                    "address": null,
                    "email": null
                },
                {
                    "type": "direct",
                    "name": "ORLANDO RAUL ARIAS MUNOZ",
                    "relationship": "CONYUGE",
                    "percentageOfAllocation": 50,
                    "phone": null,
                    "address": null,
                    "email": null
                }
            ],
      "backendNew": {
                "constractorName": "character",
                "startDateOfValidity": "date",
                "endDateOfValidity": "date",
                "coverage": [
                    {"name" : "character"},
                    {"name" : "character"}
                  ],
            "bank": "character",
            "accountType": "character",
            "accountNumber": "character",
            "cardType": "character"
                },
         "sinister": [
                {"bank": "character"},
                {"accountType": "character"},
                {"accountNumber": "character"},
                {"cod": "character"},
                {"name": "character"},
                {"status": "character"},
                {"dateRequest": "date"},
                {"channelRequest": "character"},
                {"settlement": "decimal"},
                {"totalPayed": "decimal"}
                         ],
     "insureds": [
                {"startDateOfValidity": "date"},
                {"endDateOfValidity": "date"}
                 ],
     "beneficiarie": [
                {"gender": "character"}
                      ]
        }
    ]
}</t>
  </si>
  <si>
    <t>TypePolicy=1 (SVT)
TypePolicy=2(AS400)</t>
  </si>
  <si>
    <t>mandateValidity</t>
  </si>
  <si>
    <t>mandateSufficient</t>
  </si>
  <si>
    <t>mobilephone</t>
  </si>
  <si>
    <t>cellphone</t>
  </si>
  <si>
    <t>subsidiary</t>
  </si>
  <si>
    <t>CAST AS DATE FORMAT 'yyyy-MM-dd'</t>
  </si>
  <si>
    <t>totalTerm</t>
  </si>
  <si>
    <t>totalAmount</t>
  </si>
  <si>
    <t>interestRate</t>
  </si>
  <si>
    <t>insuredAmountUf</t>
  </si>
  <si>
    <t>SE CASTEA A INTEGER</t>
  </si>
  <si>
    <t>AgreementService/GetAgreementEmployees
Agibiz</t>
  </si>
  <si>
    <t>coveragePeriod</t>
  </si>
  <si>
    <t>dateGrace</t>
  </si>
  <si>
    <t>constractorName</t>
  </si>
  <si>
    <t>expirationDate</t>
  </si>
  <si>
    <t>intermediaryName</t>
  </si>
  <si>
    <t>IntermediaryName</t>
  </si>
  <si>
    <t>DM, COLECTIVOS y RV</t>
  </si>
  <si>
    <t>intermediaryMail</t>
  </si>
  <si>
    <t>IntermediaryMail</t>
  </si>
  <si>
    <t>insoluteBalance</t>
  </si>
  <si>
    <t>InsoluteBalance</t>
  </si>
  <si>
    <t>rut</t>
  </si>
  <si>
    <t>dateFirstAdvanced</t>
  </si>
  <si>
    <t xml:space="preserve"> Agreement.GetAgreementParties
        Agreement.GetAgreement
        WSHipotecario.MuestraHipotecarios2
        WSTransEnLineaPIP.DividendosImpagosPagoEnLinea
        Agreement.GetAgreementFinantial</t>
  </si>
  <si>
    <t>dateRequest</t>
  </si>
  <si>
    <t>requestDate</t>
  </si>
  <si>
    <t>channelRequest</t>
  </si>
  <si>
    <t>requestChannel</t>
  </si>
  <si>
    <t>settlement</t>
  </si>
  <si>
    <t>totalPayed</t>
  </si>
  <si>
    <t>insureds[x].insuredName</t>
  </si>
  <si>
    <t>insuredRut</t>
  </si>
  <si>
    <t>isuredRelationship</t>
  </si>
  <si>
    <t>relationship</t>
  </si>
  <si>
    <t>insuredBirthdate</t>
  </si>
  <si>
    <t>beneficiaries[x].name</t>
  </si>
  <si>
    <t>allocationPercentage</t>
  </si>
  <si>
    <t>beneficiaries[x].rut</t>
  </si>
  <si>
    <t>beneficiaries[x].birthdate</t>
  </si>
  <si>
    <t>{
   "request": {
      "rut": "123456789",
      "idCredito": "12345-66"
   }
}</t>
  </si>
  <si>
    <t>beneficiaryGender</t>
  </si>
  <si>
    <t>{
   "response": {
      "creditInformation": {
         "creditGrantingDate": "2014-12-22",
         "maximumFeePesos": 1263340,
         "totalMortgageNumber": 12345
      },
      "backendNew": {
         "mandateValidity": "MANDATO",
         "mobileNumber": "56 9 98706778",
         "subsidiary": "SUBSIDIARIO",
         "totalTerm": "TOTAL",
         "totalAmount": "12345432",
         "interestRate": "RATIO DE INTERES",
         "CAE": 0.45,
         "dateGrace": "2014-12-22",
         "expirationDate": "2014-12-22",
         "intermediaryName": "NOMBRE DE INTERMEDIARIO",
         "intermediaryMail": "MAIL INTERMEDIARIO",
         "insoluteBalance": 123.47,
         "dateFirstAdvanced": "2014-12-22"
      }
   }
}</t>
  </si>
  <si>
    <t>beneficiaries[x].gender</t>
  </si>
  <si>
    <t>phone</t>
  </si>
  <si>
    <t>beneficiaries.Item[].address</t>
  </si>
  <si>
    <t>beneficiaryDisability</t>
  </si>
  <si>
    <t>beneficiaries[x].disability</t>
  </si>
  <si>
    <t>{
   "response OK": {
      "response DM": {
         "creditInformation": {
            "creditGrantingDate": "2014-12-22",
            "maximumFeePesos": 1263340,
            "totalMortgageNumber": 12345
         },
         "backendNew": {
            "mandateValidity": "MANDATO",
            "mobileNumber": "56 9 98706778",
            "subsidiary": "SUBSIDIARIO",
            "totalTerm": "TOTAL",
            "totalAmount": "12345432",
            "interestRate": "RATIO DE INTERES",
            "CAE": 0.45,
            "dateGrace": "2014-12-22",
            "expirationDate": "2014-12-22",
            "intermediaryName": "NOMBRE DE INTERMEDIARIO",
            "intermediaryMail": "MAIL INTERMEDIARIO",
            "insoluteBalance": 123.47,
            "dateFirstAdvanced": "2014-12-22"
         }
      },
      "response COLECTIVO": {
         "creditInformation": {
            "creditGrantingDate": "2014-12-22",
            "maximumFeePesos": 1263340,
            "totalMortgageNumber": 12345
         },
         "backendNew": {
            "mandateValidity": "MANDATO",
            "mobileNumber": "56 9 98706778",
            "subsidiary": "SUBSIDIARIO",
            "totalTerm": "TOTAL",
            "totalAmount": "12345432",
            "interestRate": "RATIO DE INTERES",
            "CAE": 0.45,
            "dateGrace": "2014-12-22",
            "expirationDate": "2014-12-22",
            "intermediaryName": "NOMBRE DE INTERMEDIARIO",
            "intermediaryMail": "MAIL INTERMEDIARIO",
            "insoluteBalance": 123.47,
            "dateFirstAdvanced": "2014-12-22"
         }
      },
      "response RENTAS": {
         "creditInformation": {
            "creditGrantingDate": "2014-12-22",
            "maximumFeePesos": 1263340,
            "totalMortgageNumber": 12345
         },
         "backendNew": {
            "mandateValidity": "MANDATO",
            "mobileNumber": "56 9 98706778",
            "subsidiary": "SUBSIDIARIO",
            "totalTerm": "TOTAL",
            "totalAmount": "12345432",
            "interestRate": "RATIO DE INTERES",
            "CAE": 0.45,
            "dateGrace": "2014-12-22",
            "expirationDate": "2014-12-22",
            "intermediaryName": "NOMBRE DE INTERMEDIARIO",
            "intermediaryMail": "MAIL INTERMEDIARIO",
            "insoluteBalance": 123.47,
            "dateFirstAdvanced": "2014-12-22"
         }
      },
      "response RENTAS PRIVADAS": {
         "creditInformation": {
            "creditGrantingDate": "2014-12-22",
            "maximumFeePesos": 1263340,
            "totalMortgageNumber": 12345
         },
         "backendNew": {
            "mandateValidity": "MANDATO",
            "mobileNumber": "56 9 98706778",
            "subsidiary": "SUBSIDIARIO",
            "totalTerm": "TOTAL",
            "totalAmount": "12345432",
            "interestRate": "RATIO DE INTERES",
            "CAE": 0.45,
            "dateGrace": "2014-12-22",
            "expirationDate": "2014-12-22",
            "intermediaryName": "NOMBRE DE INTERMEDIARIO",
            "intermediaryMail": "MAIL INTERMEDIARIO",
            "insoluteBalance": 123.47,
            "dateFirstAdvanced": "2014-12-22"
         }
      }
   }
}</t>
  </si>
  <si>
    <t xml:space="preserve"> Agreement.SearchAgreements
        api.Policy.GetPolicyCoverages
        El campo TypePolicy se setea en "1" cuando el largo de la póliza ingresada en la "URL" del servicio "es mayor a 7 digitos", en caso contrario
        el campo TypePolicy se setea en "2".
        Si el campo TypePolicy es igual a "1", se realiza la llamada al siguiente servicio Backend: 
            {
            Agreement.GetAgreementParties
            }
        En caso contrario, se debe llamar al siguiente Servicio Backend: 
            {
            WebService.Search_Datos_Beneficiarios   
            }
        PartyService.GetPerson</t>
  </si>
  <si>
    <t>{
   "response": {
      "creditInformation": {
         "creditGrantingDate": "",
         "maximumFeePesos": 0,
         "totalMortgageNumber": 0
      },
      "backendNew": {
         "mandateValidity": "",
         "mobileNumber": "",
         "subsidiary": "",
         "totalTerm": "",
         "totalAmount": "",
         "interestRate": "",
         "CAE": 0,
         "dateGrace": "",
         "expirationDate": "",
         "intermediaryName": "",
         "intermediaryMail": "",
         "insoluteBalance": 0,
         "dateFirstAdvanced": ""
      }
   }
}</t>
  </si>
  <si>
    <t>{
   "request": {
      "rut": "123456789",
      "numPoliza": "0123456789"
   }
}</t>
  </si>
  <si>
    <t>{
   "response OK": {
      "response DM": {
         "creditInformation": {
            "creditGrantingDate": "",
            "maximumFeePesos": 0,
            "totalMortgageNumber": 0
         },
         "backendNew": {
            "mandateValidity": "",
            "mobileNumber": "",
            "subsidiary": "",
            "totalTerm": "",
            "totalAmount": "",
            "interestRate": "",
            "CAE": 0,
            "dateGrace": "",
            "expirationDate": "",
            "intermediaryName": "",
            "intermediaryMail": "",
            "insoluteBalance": 0,
            "dateFirstAdvanced": ""
         }
      },
      "response COLECTIVO": {
         "creditInformation": {
            "creditGrantingDate": "",
            "maximumFeePesos": 0,
            "totalMortgageNumber": 0
         },
         "backendNew": {
            "mandateValidity": "",
            "mobileNumber": "",
            "subsidiary": "",
            "totalTerm": "",
            "totalAmount": "",
            "interestRate": "",
            "CAE": 0,
            "dateGrace": "",
            "expirationDate": "",
            "intermediaryName": "",
            "intermediaryMail": "",
            "insoluteBalance": 0,
            "dateFirstAdvanced": ""
         }
      },
      "response RENTAS": {
         "creditInformation": {
            "creditGrantingDate": "",
            "maximumFeePesos": 0,
            "totalMortgageNumber": 0
         },
         "backendNew": {
            "mandateValidity": "",
            "mobileNumber": "",
            "subsidiary": "",
            "totalTerm": "",
            "totalAmount": "",
            "interestRate": "",
            "CAE": 0,
            "dateGrace": "",
            "expirationDate": "",
            "intermediaryName": "",
            "intermediaryMail": "",
            "insoluteBalance": 0,
            "dateFirstAdvanced": ""
         }
      },
      "response RENTAS PRIVADAS": {
         "creditInformation": {
            "creditGrantingDate": "",
            "maximumFeePesos": 0,
            "totalMortgageNumber": 0
         },
         "backendNew": {
            "mandateValidity": "",
            "mobileNumber": "",
            "subsidiary": "",
            "totalTerm": "",
            "totalAmount": "",
            "interestRate": "",
            "CAE": 0,
            "dateGrace": "",
            "expirationDate": "",
            "intermediaryName": "",
            "intermediaryMail": "",
            "insoluteBalance": 0,
            "dateFirstAdvanced": ""
         }
      }
   }
}</t>
  </si>
  <si>
    <t>{
   "response": {
      "insureds": [
         {
            "insuredName": "LIOMEL JAVIER ROZAS SEATON",
            "birthdate": "1968-05-27",
            "relationship": "MISMO",
            "coverage": [
               {
                  "name": "FALLECIMIENTO",
                  "primaUf": 7.32,
               }
            ],
            "beneficiaries": [
               {
                  "name": "VERONICA DEL CARMEN CARIMAN NAVARRO",
                  "relationship": "HIJA",
                  "percentageOfAllocation": 50,
                  "phone": "56 9 98765432",
                  "address": "ALCANTARA 345 LAS CONDES",
                  "email": "USUARIO@HOST.DOM",
                  "birthdate": "1968-05-27",
                  "disability": "DESACTIVADO",
                  "rut": "17234234K"
               }
            ],
            "backendNew": {
               "constractorName": "NOMBRE CONTRACTOR",
               "startDateOfValidity": "1968-05-27",
               "endDateOfValidity": "1968-05-27",
               "bank": "NOMBRE DEL BANCO",
               "accountType": "CUENTA CORRIENTE",
               "accountNumber": "3553243209",
               "cardType": "MASTER CARD"
            },
            "sinister": [
               {"bank": "BANCO CHILE"},
               {"accountType": "CUENTA CORRIENTE"},
               {"accountNumber": "4885435476"},
               {"cod": "12FDS34DF3"},
               {"name": "NOMRBE DEL SINIESTRO"},
               {"status": "CONFIRMADO"},
               {"dateRequest": "1968-05-27"},
               {"channelRequest": "CANAL DE SOLICITUD"},
               {"settlement": 123.321},
               {"totalPayed": 123.321}
            ],
            "insureds": [
               {"startDateOfValidity": "1968-05-27"},
               {"endDateOfValidity": "1968-05-27"}
            ],
            "beneficiarie": [
               {"gender": "NMASCULINO"}
            ]
         }
      ]
   }
}</t>
  </si>
  <si>
    <t>Agreement.SearchAgreements
        Agreement.GetAgreementFinantial</t>
  </si>
  <si>
    <t>{
  "response OK": {
      "response DM": {
      "insureds": [
         {
            "insuredName": "",
            "birthdate": "",
            "relationship": "",
            "coverage": [
               {
                  "name": "",
                  "primaUf": 0,
               }
            ],
            "beneficiaries": [
               {
                  "name": "",
                  "relationship": "",
                  "percentageOfAllocation": 0,
                  "phone": "",
                  "address": "",
                  "email": "",
                  "birthdate": "",
                  "disability": "",
                  "rut": ""
               }
            ],
            "backendNew": {
               "constractorName": "",
               "startDateOfValidity": "",
               "endDateOfValidity": "",
               "bank": "",
               "accountType": "",
               "accountNumber": "",
               "cardType": ""
            },
            "sinister": [
               {"bank": ""},
               {"accountType": ""},
               {"accountNumber": ""},
               {"cod": ""},
               {"name": ""},
               {"status": ""},
               {"dateRequest": ""},
               {"channelRequest": ""},
               {"settlement": 0},
               {"totalPayed": 0}
            ],
            "insureds": [
               {"startDateOfValidity": ""},
               {"endDateOfValidity": ""}
            ],
            "beneficiarie": [
               {"gender": ""}
            ]
         }
      ]
   },
      "response COLECTIVO": {
      "insureds": [
         {
            "insuredName": "",
            "birthdate": "",
            "relationship": "",
            "coverage": [
               {
                  "name": "",
                  "primaUf": 0,
               }
            ],
            "beneficiaries": [
               {
                  "name": "",
                  "relationship": "",
                  "percentageOfAllocation": 0,
                  "phone": "",
                  "address": "",
                  "email": "",
                  "birthdate": "",
                  "disability": "",
                  "rut": ""
               }
            ],
            "backendNew": {
               "constractorName": "",
               "startDateOfValidity": "",
               "endDateOfValidity": "",
               "primaTotalUf": 0,
               "primaUf": 0,
               "insuredamountUf": 0,
               "deductible": 0,
               "name": "",
               "brokerPhone": "",
               "brokerEmail": "",
               "frequencyOfPayment": "",
               "bank": "",
               "accountType": "",
               "accountNumber": "",
               "cardType": "",
               "mandateStatus": "",
               "address": "",
               "country": "",
               "city": "",
               "zipCode": "",
               "commune": "",
               "region": "",
               "mobileNumber": "",
               "phone": "",
               "email": "",
               "rut": "",
               "birthdate": "",
               "amountPensionUf": 0,
               "afpOrigin": "",
               "dateFirstPayment": "",
               "currentPaymentMethod": ""
            },
            "sinister": [
               {"bank": ""},
               {"accountType": ""},
               {"accountNumber": ""},
               {"cod": ""},
               {"name": ""},
               {"status": ""},
               {"dateRequest": ""},
               {"channelRequest": ""},
               {"settlement": 0},
               {"totalPayed": 0}
            ],
            "insureds": [
               {"startDateOfValidity": ""},
               {"endDateOfValidity": ""}
            ],
            "beneficiarie": [
               {"gender": ""}
            ]
         }
      ]
   },
      "response RENTAS": {
      "insureds": [
         {
            "insuredName": "",
            "birthdate": "",
            "relationship": "",
            "coverage": [
               {
                  "name": "",
                  "primaUf": 0,
               }
            ],
            "beneficiaries": [
               {
                  "name": "",
                  "relationship": "",
                  "percentageOfAllocation": 0,
                  "phone": "",
                  "address": "",
                  "email": "",
                  "birthdate": "",
                  "disability": "",
                  "rut": ""
               }
            ],
            "backendNew": {
               "constractorName": "",
               "startDateOfValidity": "",
               "endDateOfValidity": "",
               "primaTotalUf": 0,
               "primaUf": 0,
               "insuredamountUf": 0,
               "deductible": 0,
               "name": "",
               "brokerPhone": "",
               "brokerEmail": "",
               "frequencyOfPayment": "",
               "bank": "",
               "accountType": "",
               "accountNumber": "",
               "cardType": "",
               "mandateStatus": "",
               "address": "",
               "country": "",
               "city": "",
               "zipCode": "",
               "commune": "",
               "region": "",
               "mobileNumber": "",
               "phone": "",
               "email": "",
               "rut": "",
               "birthdate": "",
               "amountPensionUf": 0,
               "afpOrigin": "",
               "dateFirstPayment": "",
               "currentPaymentMethod": ""
            },
            "sinister": [
               {"bank": ""},
               {"accountType": ""},
               {"accountNumber": ""},
               {"cod": ""},
               {"name": ""},
               {"status": ""},
               {"dateRequest": ""},
               {"channelRequest": ""},
               {"settlement": 0},
               {"totalPayed": 0}
            ],
            "insureds": [
               {"startDateOfValidity": ""},
               {"endDateOfValidity": ""}
            ],
            "beneficiarie": [
               {"gender": ""}
            ]
         }
      ]
   },
      "response RENTAS PRIVADAS": {
      "insureds": [
         {
            "insuredName": "",
            "birthdate": "",
            "relationship": "",
            "coverage": [
               {
                  "name": "",
                  "primaUf": 0,
               }
            ],
            "beneficiaries": [
               {
                  "name": "",
                  "relationship": "",
                  "percentageOfAllocation": 0,
                  "phone": "",
                  "address": "",
                  "email": "",
                  "birthdate": "",
                  "disability": "",
                  "rut": ""
               }
            ],
            "backendNew": {
               "constractorName": "",
               "startDateOfValidity": "",
               "endDateOfValidity": "",
               "primaTotalUf": 0,
               "primaUf": 0,
               "insuredamountUf": 0,
               "deductible": 0,
               "name": "",
               "brokerPhone": "",
               "brokerEmail": "",
               "frequencyOfPayment": "",
               "bank": "",
               "accountType": "",
               "accountNumber": "",
               "cardType": "",
               "mandateStatus": "",
               "address": "",
               "country": "",
               "city": "",
               "zipCode": "",
               "commune": "",
               "region": "",
               "mobileNumber": "",
               "phone": "",
               "email": "",
               "rut": "",
               "birthdate": "",
               "amountPensionUf": 0,
               "afpOrigin": "",
               "dateFirstPayment": "",
               "currentPaymentMethod": ""
            },
            "sinister": [
               {"bank": ""},
               {"accountType": ""},
               {"accountNumber": ""},
               {"cod": ""},
               {"name": ""},
               {"status": ""},
               {"dateRequest": ""},
               {"channelRequest": ""},
               {"settlement": 0},
               {"totalPayed": 0}
            ],
            "insureds": [
               {"startDateOfValidity": ""},
               {"endDateOfValidity": ""}
            ],
            "beneficiarie": [
               {"gender": ""}
            ]
         }
      ]
   }
    }
}</t>
  </si>
  <si>
    <t>{
   "response": {
      "backendNew": {
         "advisorName": "Julio Marin",       
         "startDateOfValidity": "2017-05-01",        
         "endDateOfValidity": "2017-07-01",
         "birthdate": "2017-06-01",
         "amountPensionUf": 123.345,
         "afpOrigin": "MAS VIDA",
         "dateFirstPayment": "2017-06-01",
         "PaymentMethod": "DEPOSITO",
         "insuredAmountUf": 123.345,
         "primaUf": 123.345
      }
   }
}</t>
  </si>
  <si>
    <t>{
   "response": {
      "backendNew": {
         "brokerName": [
            {"name": "JUAN MARIN BRAVO"}
         ],
         "brokerPhone": [
            {"phone": "56 9 87658765"}
         ],
         "coverage": [
            {"name": "COMPLETA"}
         ],
         "intermediaryName": [
            {"name": "JUAN MARIN BRAVO"}
         ],
         "brokerEmail": "USUARIO@HOST.DOM",
         "frequencyOfPayment": "MENSUAL",
         "bank": "ITAU",
         "accountType": "CORRIENTE",
         "accountNumber": "49923884365",
         "cardType": "VISA",
         "mandateStatus": "ESTADO DEL MANDATO",
         "address": "CALLE SIN NUMERO",
         "addressAlternative": "CALLE SIN NUMERO",
         "addressBusiness": "CALLE SIN NUMERO",
         "country": "CHILE",
         "countryAlternative": "CHILE",
         "countryBusiness": "CHILE",
         "city": "SANTIAGO",
         "cityAlternative": "SANTIAGO",
         "cityBusiness": "SANTIAGO",
         "zipCode": 12345,
         "zipCodeAlternative": 12345,
         "zipCodeBusiness": 12345,
         "commune": "PUENTE ALTO",
         "communeAlternative": "PUENTE ALTO",
         "communeBusiness": "PUENTE ALTO",
         "region": "METROPOLITANA",
         "regionAlternative": "METROPOLITANA",
         "regionBusiness": "METROPOLITANA",
         "number": {
            "cellPhone": {
               "Alternative": "56 9 87658765",
               "Business": "56 9 87658765"
            },
            "telephone": {
               "Alternative": "422123456",
               "Business": "422123456"
            }
         },
         "email": "USUARIO@HOST.DOM",
         "emailAlternative": "USUARIO@HOST.DOM",
         "emailBusiness": "USUARIO@HOST.DOM",
         "birthdate": "2017-06-01",
         "amountPensionUf": 123.345,
         "afpOrigin": "MAS VIDA",
         "dateFirstPayment": "2017-06-01",
         "currentPaymentMethod": "DEPOSITO",
         "deducible": 123.345,
         "insuredAmountUf": 123.345,
         "primaUf": 123.345
      }
   }
}</t>
  </si>
  <si>
    <t>{
   "response": {
      "backendNew": {
        "advisorName": "",       
         "startDateOfValidity": "",        
         "endDateOfValidity": "",
         "birthdate": "",
         "amountPensionUf": 0,
         "afpOrigin": "",
         "dateFirstPayment": "",
         "PaymentMethod": "",
         "insuredAmountUf": 0,
         "primaUf": 0
      }
   }
}</t>
  </si>
  <si>
    <t>Available Payments</t>
  </si>
  <si>
    <t xml:space="preserve">[
        {
                "paymentInformation.periodPayment": "character",
                "paymentInformation.dateNex": "date",
                "paymentInformation.totalamount": "decimal",
                "paymentInformation.dateCoverage": "date",
                "paymentInformation.payday": "date",
                "paymentInformation.methodPayment": "character",
                "paymentInformation.paidAmountUF/PaymentInformation.PaidAmountPesos": "decimal",
                "paymentInformation.pensionAmount": "decimal",
                "paymentInformation.amountPensionGross": "decimal",
                "paymentInformation.totalAmount": "decimal",
                "paymentInformation.isapreDiscount": "decimal",
                "paymentInformation.discount.totalAmountFee": "decimal",
                "paymentInformation.discount.additionalFee": "decimal",
                "paymentInformation.discount.creditLoanCCAF": "decimal",
                "paymentInformation.discount.fee0to60": "decimal",
                "paymentInformation.discount.deLosAndes": "decimal",
                "paymentInformation.discount.incomeTax": "decimal",
                "paymentInformation.discount.totalDiscounts": "decimal",
                "paymentInformation.liquidPay": "decimal",
                "paymentInformation.bank": "character",
                "paymentInformation.accountType": "character",
                "paymentInformation.accountNumber": "decimal",
                "paymentInformation.authorizationPaymentGranted": "character",
                "paymentsCenter.productName": "character",
                "paymentsCenter.policyNumber": "character",
                "paymentsCenter.policyPeriod": "character",
                "paymentsCenter.dateExpiration": "date",
                "paymentsCenter.paidAmount": "decimal",
                "paymentsCenter.installMandatePat": "character"
        }
]
</t>
  </si>
  <si>
    <t>{
    "availableLobs": [
        {
            "lobName": "mutuaria"
        }
    ],
    "products": [
        {
            "idProduct": "1995040459A005",
            "type": "credit",
            "nameProduct": "TRADICIONAL",
            "totalMortgageNumber": null,
            "availablePayments": [
                {
                    "status": "vencido",
                    "period": "201806",
                    "dueDate": "2018-06-10",
                    "feePesos": 497578,
                    "feeUf": 18.3101110430748,
                    "mortgageNumber": 277,
                    "mortgageInformation": {
                        "amortization": 359996,
                        "paidInterest": 61364,
                        "defaultInterest": 1467,
                        "collectionFee": 33434,
                        "total": 464136
                    },
                    "totalFeePesos": 462677,
                    "totalFeeUf": 17.0255,
                    "minimunFeePesos": null,
                    "minimunFeeUf": null,
                    "maximumFeePesos": null,
                    "maximumFeeUf": null
                }
            ]
        }
    ]
}</t>
  </si>
  <si>
    <t>{
    "availableLobs": [
        {
            "lobName": "mutuaria"
        }
    ],
    "products": [
        {
            "idProduct": "1995040459A005",
            "type": "credit",
            "nameProduct": "TRADICIONAL",
            "totalMortgageNumber": null,
            "availablePayments": [
                {
                    "status": "vencido",
                    "period": "201806",
                    "dueDate": "2018-06-10",
                    "feePesos": 497578,
                    "feeUf": 18.3101110430748,
                    "mortgageNumber": 277,
                    "mortgageInformation": {
                        "amortization": 359996,
                        "paidInterest": 61364,
                        "defaultInterest": 1467,
                        "collectionFee": 33434,
                        "total": 464136
                    },
                    "totalFeePesos": 462677,
                    "totalFeeUf": 17.0255,
                    "minimunFeePesos": null,
                    "minimunFeeUf": null,
                    "maximumFeePesos": null,
                    "maximumFeeUf": null
                }
            ]
        }
    ],
        "backendNew": {
           "dateNext": "date",
           "totalAmountUF": "decimal",
           "dateCoverage": "date",
           "payday": "date",
           "paymentMethod": "character",
           "paidAmountUF/PaymentInformation.PaidAmountPesos": "decimal",
           "pensionAmount": "decimal",
           "amountPensionGross": "decimal",
           "totalAmount": "decimal",
           "isapreDiscount": "decimal",
           "discountCreditLoanCCAF": "decimal",
           "discountFee0to60": "decimal",
           "discountdeLosAndes": "decimal",
           "discountIncomeTax": "decimal",
           "discountTotalDiscounts": "decimal",
           "paymentCash": "decimal",
           "bank": "character",
           "authorizationPaymentGranted": "character",
           "policyPeriod": "character",
           "dateExpiration": "date",
           "paidAmount": "decimal",
           "installMandatePat": "character"
        }
}</t>
  </si>
  <si>
    <t>]
        {
                "paymentInformation.paymentPeriod": "character",
                "paymentInformation.dateNext": "date",
                "paymentInformation.totalAmount": "decimal",
                "paymentInformation.dateCoverage": "date",
                "paymentInformation.datepay": "date",
                "paymentInformation.paymentMethod": "character",
                "paymentInformation.paidAmountUf/PaymentInformation.PaidAmountPesos": "decimal",
                "paymentInformation.pensionAmount": "decimal",
                "paymentInformation.grossPensionAmount": "decimal",
                "paymentInformation.totalAmount": "decimal",
                "paymentInformation.isapreDiscount": "decimal",
                "paymentInformation.discount.totalAmountFee": "decimal",
                "paymentInformation.discount.additionalFee": "decimal",
                "paymentInformation.discount.creditLoanCCAF ": "decimal",
                "paymentInformation.discount.fee0to60": "decimal",
                "paymentInformation.discount.deLosAndes": "decimal",
                "paymentInformation.discount.incomeTax": "decimal",
                "paymentInformation.discount.totalDiscount": "decimal",
                "paymentInformation.paymentCash": "decimal",
                "paymentInformation.bank": "character",
                "paymentInformation.accountType": "character",
                "paymentInformation.accountNumber": "decimal",
                "paymentInformation.authorizationPaymentGranted": "character",
                "paymentsCenter.productName": "character",
                "paymentsCenter.polizaNumber": "character",
                "paymentsCenter.polizaPeriod": "character",
                "paymentsCenter.dateExpiration": "date",
                "paymentsCenter.paidAmount": "decimal",
                "paymentsCenter.installMandatePat": "character"
        }
]</t>
  </si>
  <si>
    <t>{
    "metadata": {
        "totalCount": 4,
        "offset": 1,
        "limit": 12
    },
    "agreements": [
        {
            "productName": "METLIFE SALUD UF 5000 DEDUCIBLE 50",
            "productNumber": "106130007680"
        },
        {
            "productName": "UNIVERSITY LIFE               ",
            "productNumber": "264743"
        },
        {
            "productName": "HIPOTECARIO ONCOLOGICO INDIVIDUAL  ",
            "productNumber": "4126865_0"
        },
        {
            "productName": "TIEMPO SEGURO INDIVIDUAL           ",
            "productNumber": "9310769_0"
        }
    ],
    "paymentMethods": [
        {
            "id": "14",
            "description": "AGENTE"
        },
        {
            "id": "1",
            "description": "PAC"
        }
    ],
    "payments": [
        {
            "productName": "HIPOTECARIO ONCOLOGICO INDIVIDUAL  ",
            "productNumber": "4126865_0",
            "periodOfCoverage": "201801",
            "paymentDate": "2017-06-01",
            "paymentMethod": "PAC",
            "amountPaidUf": null,
            "amountPaidPesos": 17424,
            "type": "Policy",
            "mortgageNumber": null,
            "dueDate": "2018-01-15",
            "movementType": "PREMIUM PAYMENT"
        },
        {
            "productName": "HIPOTECARIO ONCOLOGICO INDIVIDUAL  ",
            "productNumber": "4126865_0",
            "periodOfCoverage": "201704",
            "paymentDate": "2017-04-17",
            "paymentMethod": "PAC",
            "amountPaidUf": null,
            "amountPaidPesos": 17343,
            "type": "Policy",
            "mortgageNumber": null,
            "dueDate": "2017-04-17",
            "movementType": "PREMIUM PAYMENT"
        },
}
]</t>
  </si>
  <si>
    <t>{
    "metadata": {
        "totalCount": 4,
        "offset": 1,
        "limit": 12
    },
    "agreements": [
        {
            "productName": "METLIFE SALUD UF 5000 DEDUCIBLE 50",
            "productNumber": "106130007680"
        },
        {
            "productName": "UNIVERSITY LIFE               ",
            "productNumber": "264743"
        },
        {
            "productName": "HIPOTECARIO ONCOLOGICO INDIVIDUAL  ",
            "productNumber": "4126865_0"
        },
        {
            "productName": "TIEMPO SEGURO INDIVIDUAL           ",
            "productNumber": "9310769_0"
        }
    ],
    "paymentMethods": [
        {
            "id": "14",
            "description": "AGENTE"
        },
        {
            "id": "1",
            "description": "PAC"
        }
    ],
    "payments": [
        {
            "productName": "HIPOTECARIO ONCOLOGICO INDIVIDUAL  ",
            "productNumber": "4126865_0",
            "periodOfCoverage": "201801",
            "paymentDate": "2017-06-01",
            "paymentMethod": "PAC",
            "amountPaidUf": null,
            "amountPaidPesos": 17424,
            "type": "Policy",
            "mortgageNumber": null,
            "dueDate": "2018-01-15",
            "movementType": "PREMIUM PAYMENT"
        },
        {
            "productName": "HIPOTECARIO ONCOLOGICO INDIVIDUAL  ",
            "productNumber": "4126865_0",
            "periodOfCoverage": "201704",
            "paymentDate": "2017-04-17",
            "paymentMethod": "PAC",
            "amountPaidUf": null,
            "amountPaidPesos": 17343,
            "type": "Policy",
            "mortgageNumber": null,
            "dueDate": "2017-04-17",
            "movementType": "PREMIUM PAYMENT"
        }
        ],
"backendNew": [
                {
            "dateNext": "Date",
            "totalAmount": "decimal",
            "pensionAmount": "decimal",
            "grossPensionAmount": "decimal",
            "isapreDiscount": "decimal",
            "paymentCash": "decimal",
            "bank": "character",
            "authorizationPaymentGranted": "character",
            "polizaPeriod": "date",
            "paidAmount": "decimal",
            "installMandatePat": "character",
            "discount": [
                        {
                                "totalAmountFee": "decimal",
                                "additionalFee": "decimal",
                                "creditLoanCCAF": "decimal",
                                "fee0to60": "decimal",
                                "deLosAndes": "decimal",
                                "incomeTax": "decimal",
                                "totalDiscount": "decimal"
                        }
                ]
                }
        ]
}</t>
  </si>
  <si>
    <t>Limit
 Offset
 AgreementId
 IdPolicy
 Fec_Ini
 Fec_Fin
 RequestState</t>
  </si>
  <si>
    <t xml:space="preserve">casteo desde DATE a CHARACTER con formato formato YYYYMM </t>
  </si>
  <si>
    <t>dateNext</t>
  </si>
  <si>
    <t xml:space="preserve">{
        "statusSettlement": {
                "numberSettlement": "JVBERi0xLjQKJf////8KMSAwIG9iago8PCAvQ3JlYXRvciA8ZmVmZjAwNTAwMDcyMDA2..."
          }
}      </t>
  </si>
  <si>
    <t>nextDate</t>
  </si>
  <si>
    <t>idAgreement
typeId</t>
  </si>
  <si>
    <t>totalAmountUf</t>
  </si>
  <si>
    <t>dateCoverage</t>
  </si>
  <si>
    <t>coverageDate</t>
  </si>
  <si>
    <t>Character From 1 for 10</t>
  </si>
  <si>
    <t>paidAmountUF</t>
  </si>
  <si>
    <t>maximunFeeUf</t>
  </si>
  <si>
    <t>pensionAmount</t>
  </si>
  <si>
    <t>amountPensionGross</t>
  </si>
  <si>
    <t>totalFeeUf</t>
  </si>
  <si>
    <t>isapreDiscount</t>
  </si>
  <si>
    <t>totalAmountFee</t>
  </si>
  <si>
    <t>additionalFee</t>
  </si>
  <si>
    <t>creditLoanCCAF</t>
  </si>
  <si>
    <t>fee0to60</t>
  </si>
  <si>
    <t>AGIBIZ</t>
  </si>
  <si>
    <t>fee0To60</t>
  </si>
  <si>
    <t>backend.operación.campo</t>
  </si>
  <si>
    <t>deLosAndes</t>
  </si>
  <si>
    <t>incomeTax</t>
  </si>
  <si>
    <t>totalDiscounts</t>
  </si>
  <si>
    <t>numberSettlement</t>
  </si>
  <si>
    <t>paymentCash</t>
  </si>
  <si>
    <t>settlementNumber</t>
  </si>
  <si>
    <t>CHARACTER FORMAT 'yyyyMM'</t>
  </si>
  <si>
    <t>paymentDay</t>
  </si>
  <si>
    <t>authorizationPaymentGranted</t>
  </si>
  <si>
    <t>policyPeriod</t>
  </si>
  <si>
    <t>dateExpiration</t>
  </si>
  <si>
    <t>amountPaidUf</t>
  </si>
  <si>
    <t>paidAmount</t>
  </si>
  <si>
    <t>installMandatePat</t>
  </si>
  <si>
    <t>{
   "response": {
      "statusSettlement": {
         "numberSettlement": "JVBERi0xLjQKJf////8KMSAwIG9iago8PCAvQ3JlYXRvciA8ZmVmZjAwNTAwMDcyMDA2..."
      }
   }
}</t>
  </si>
  <si>
    <t>grossPensionAmount</t>
  </si>
  <si>
    <t>si el campo "AgreementId", obtenido desde la "URL" del servicio, "no es Nulo" y es "distinto de vacío", se llama al servicio Backend:
            {
            WS_TransLinePayment.Mortgage.GetLoanMortgagePendingPaymentByClientNotFilter
            }
        En caso contrario el flujo continua
            {}
        Si el campo "AgreementId" es "mayor o igual a 7 digitos", el servicio continua. 
            {}
        En caso contrario, se debe llamar al Backend:
            {
            WS_TransLinePayment.InsuranceLife.GetPoliciesPaymentByClientByPolicy
            }
        Agreement.SearchAgreements
        Agreement.GetAgreementFinantial</t>
  </si>
  <si>
    <t>discount[x].totalAmountFee</t>
  </si>
  <si>
    <t>discount[x].additionalFee</t>
  </si>
  <si>
    <t>{
   "response OK": {
      "response DM": {
         "statusSettlement": {
            "numberSettlement": "JVBERi0xLjQKJf////8KMSAwIG9iago8PCAvQ3JlYXRvciA8ZmVmZjAwNTAwMDcyMDA2..."
         }
      },
      "response COLECTIVO": {
         "statusSettlement": {
            "numberSettlement": "JVBERi0xLjQKJf////8KMSAwIG9iago8PCAvQ3JlYXRvciA8ZmVmZjAwNTAwMDcyMDA2..."
         }
      },
      "response RENTAS": {
         "statusSettlement": {
            "numberSettlement": "JVBERi0xLjQKJf////8KMSAwIG9iago8PCAvQ3JlYXRvciA8ZmVmZjAwNTAwMDcyMDA2..."
         }
      },
      "response RENTAS PRIVADAS": {
         "statusSettlement": {
            "numberSettlement": "JVBERi0xLjQKJf////8KMSAwIG9iago8PCAvQ3JlYXRvciA8ZmVmZjAwNTAwMDcyMDA2..."
         }
      }
   }
}</t>
  </si>
  <si>
    <t>discount[x].creditLoanCCAF</t>
  </si>
  <si>
    <t>discount[x].fee0to60</t>
  </si>
  <si>
    <t>{
   "response": {
      "statusSettlement": {
         "numberSettlement": ""
      }
   }
}</t>
  </si>
  <si>
    <t>discount[x].deLosAndes</t>
  </si>
  <si>
    <t>discount[x].incomeTax</t>
  </si>
  <si>
    <t>discount[x].totalDiscount</t>
  </si>
  <si>
    <t>totalDiscount</t>
  </si>
  <si>
    <t>{
   "response OK": {
      "response DM": {
         "statusSettlement": {
            "numberSettlement": ""
         }
      },
      "response COLECTIVO": {
         "statusSettlement": {
            "numberSettlement": ""
         }
      },
      "response RENTAS": {
         "statusSettlement": {
            "numberSettlement": ""
         }
      },
      "response RENTAS PRIVADAS": {
         "statusSettlement": {
            "numberSettlement": ""
         }
      }
   }
}</t>
  </si>
  <si>
    <t>TRiM</t>
  </si>
  <si>
    <t>productNumber</t>
  </si>
  <si>
    <t>{
   "response": {
      "products": [
         {
            "idProduct": "1995040459A005",
            "type": "credit",
            "nameProduct": "TRADICIONAL",
            "availablePayments": [
               {
                  "period": "201806",
                  "dueDate": "2018-06-10",
                  "feePesos": 497578,
                  "feeUf": 18.31011,
                  "totalFeeUf": 17.0255,
                  "maximunFeeUf": 17.0255
               }
            ]
         }
      ],
      "backendNew": {
         "dateNext": "2018-06-10",
         "totalAmountUf": 18.31011,
         "dateCoverage": "2018-06-10",
         "paymentDate": "2018-06-10",
         "paymentMethod": "TRADICIONAL",
         "paidAmountUF/PaymentInformation.PaidAmountPesos": 18.31011,
         "pensionAmount": 18.31011,
         "amountPensionGross": 18.31011,
         "totalAmountFee": 18.31011,
         "isapreDiscount": 18.31011,
         "creditLoanCCAF": 18.31011,
         "fee0to60": 18.31011,
         "deLosAndes": 18.31011,
         "incomeTax": 18.31011,
         "totalDiscounts": 18.31011,
         "paymentCash": 18.31011,
         "bank": "TRADICIONAL",
         "authorizationPaymentGranted": "TRADICIONAL",
         "policyPeriod": "TRADICIONAL",
         "dateExpiration": "2018-06-10",
         "paidAmount": 18.31011,
         "installMandatePat": "TRADICIONAL"
      }
   }
}</t>
  </si>
  <si>
    <t>polizaNumber</t>
  </si>
  <si>
    <t>polizaPeriod</t>
  </si>
  <si>
    <t>dueDate</t>
  </si>
  <si>
    <t>installMandatoPat</t>
  </si>
  <si>
    <t xml:space="preserve">  Agreement.SearchAgreements
        Agreement.GetAgreementFinantial</t>
  </si>
  <si>
    <t>{
   "response OK": {
      "response DM": {
         "products": [
            {
               "idProduct": "1995040459A005",
               "type": "credit",
               "nameProduct": "TRADICIONAL",
               "availablePayments": [
                  {
                     "period": "201806",
                     "dueDate": "2018-06-10",
                     "feePesos": 497578,
                     "feeUf": 18.31011,
                     "totalFeeUf": 17.0255,
                     "maximunFeeUf": 17.0255
                  }
               ]
            }
         ],
         "backendNew": {
            "dateNext": "2018-06-10",
            "totalAmountUf": 18.31011,
            "dateCoverage": "2018-06-10",
            "paymentDate": "2018-06-10",
            "paymentMethod": "TRADICIONAL",
            "paidAmountUF/PaymentInformation.PaidAmountPesos": 18.31011,
            "pensionAmount": 18.31011,
            "amountPensionGross": 18.31011,
            "totalAmountFee": 18.31011,
            "isapreDiscount": 18.31011,
            "creditLoanCCAF": 18.31011,
            "fee0to60": 18.31011,
            "deLosAndes": 18.31011,
            "incomeTax": 18.31011,
            "totalDiscounts": 18.31011,
            "paymentCash": 18.31011,
            "bank": "TRADICIONAL",
            "authorizationPaymentGranted": "TRADICIONAL",
            "policyPeriod": "TRADICIONAL",
            "dateExpiration": "2018-06-10",
            "paidAmount": 18.31011,
            "installMandatePat": "TRADICIONAL"
         }
      },
      "response COLECTIVO": {
         "products": [
            {
               "idProduct": "1995040459A005",
               "type": "credit",
               "nameProduct": "TRADICIONAL",
               "availablePayments": [
                  {
                     "period": "201806",
                     "dueDate": "2018-06-10",
                     "feePesos": 497578,
                     "feeUf": 18.31011,
                     "totalFeeUf": 17.0255,
                     "maximunFeeUf": 17.0255
                  }
               ]
            }
         ],
         "backendNew": {
            "dateNext": "2018-06-10",
            "totalAmountUf": 18.31011,
            "dateCoverage": "2018-06-10",
            "paymentDate": "2018-06-10",
            "paymentMethod": "TRADICIONAL",
            "paidAmountUF/PaymentInformation.PaidAmountPesos": 18.31011,
            "pensionAmount": 18.31011,
            "amountPensionGross": 18.31011,
            "totalAmountFee": 18.31011,
            "isapreDiscount": 18.31011,
            "creditLoanCCAF": 18.31011,
            "fee0to60": 18.31011,
            "deLosAndes": 18.31011,
            "incomeTax": 18.31011,
            "totalDiscounts": 18.31011,
            "paymentCash": 18.31011,
            "bank": "TRADICIONAL",
            "authorizationPaymentGranted": "TRADICIONAL",
            "policyPeriod": "TRADICIONAL",
            "dateExpiration": "2018-06-10",
            "paidAmount": 18.31011,
            "installMandatePat": "TRADICIONAL"
         }
      },
      "response RENTAS": {
         "products": [
            {
               "idProduct": "1995040459A005",
               "type": "credit",
               "nameProduct": "TRADICIONAL",
               "availablePayments": [
                  {
                     "period": "201806",
                     "dueDate": "2018-06-10",
                     "feePesos": 497578,
                     "feeUf": 18.31011,
                     "totalFeeUf": 17.0255,
                     "maximunFeeUf": 17.0255
                  }
               ]
            }
         ],
         "backendNew": {
            "dateNext": "2018-06-10",
            "totalAmountUf": 18.31011,
            "dateCoverage": "2018-06-10",
            "paymentDate": "2018-06-10",
            "paymentMethod": "TRADICIONAL",
            "paidAmountUF/PaymentInformation.PaidAmountPesos": 18.31011,
            "pensionAmount": 18.31011,
            "amountPensionGross": 18.31011,
            "totalAmountFee": 18.31011,
            "isapreDiscount": 18.31011,
            "creditLoanCCAF": 18.31011,
            "fee0to60": 18.31011,
            "deLosAndes": 18.31011,
            "incomeTax": 18.31011,
            "totalDiscounts": 18.31011,
            "paymentCash": 18.31011,
            "bank": "TRADICIONAL",
            "authorizationPaymentGranted": "TRADICIONAL",
            "policyPeriod": "TRADICIONAL",
            "dateExpiration": "2018-06-10",
            "paidAmount": 18.31011,
            "installMandatePat": "TRADICIONAL"
         }
      },
      "response RENTAS PRIVADAS": {
         "products": [
            {
               "idProduct": "1995040459A005",
               "type": "credit",
               "nameProduct": "TRADICIONAL",
               "availablePayments": [
                  {
                     "period": "201806",
                     "dueDate": "2018-06-10",
                     "feePesos": 497578,
                     "feeUf": 18.31011,
                     "totalFeeUf": 17.0255,
                     "maximunFeeUf": 17.0255
                  }
               ]
            }
         ],
         "backendNew": {
            "dateNext": "2018-06-10",
            "totalAmountUf": 18.31011,
            "dateCoverage": "2018-06-10",
            "paymentDate": "2018-06-10",
            "paymentMethod": "TRADICIONAL",
            "paidAmountUF/PaymentInformation.PaidAmountPesos": 18.31011,
            "pensionAmount": 18.31011,
            "amountPensionGross": 18.31011,
            "totalAmountFee": 18.31011,
            "isapreDiscount": 18.31011,
            "creditLoanCCAF": 18.31011,
            "fee0to60": 18.31011,
            "deLosAndes": 18.31011,
            "incomeTax": 18.31011,
            "totalDiscounts": 18.31011,
            "paymentCash": 18.31011,
            "bank": "TRADICIONAL",
            "authorizationPaymentGranted": "TRADICIONAL",
            "policyPeriod": "TRADICIONAL",
            "dateExpiration": "2018-06-10",
            "paidAmount": 18.31011,
            "installMandatePat": "TRADICIONAL"
         }
      }
   }
}</t>
  </si>
  <si>
    <t>{
   "response": {
      "agreements": [
         {
            "productName": "METLIFE SALUD UF 5000 DEDUCIBLE 50",
            "productNumber": "106130007680"
         }
      ],
      "paymentMethods": [
         {
            "id": "14",
            "description": "AGENTE"
         }
      ],
      "payments": [
         {
            "productName": "HIPOTECARIO ONCOLOGICO INDIVIDUAL  ",
            "productNumber": "4126865_0",
            "periodOfCoverage": "201801",
            "paymentDate": "2017-06-01",
            "paymentMethod": "PAC",
            "amountPaidUf": 5.56,
            "amountPaidPesos": 17424,
            "type": "Policy",
            "dueDate": "2018-01-15",
            "movementType": "PREMIUM PAYMENT"
         }
      ],
      "backendNew": {
         "dateNext": "2018-01-15",
         "totalAmount": 2.34,
         "pensionAmount": 6.54,
         "grossPensionAmount": 4.55,
         "isapreDiscount": 1.12,
         "paymentCash": 33211.44,
         "bank": "NOMBRE DEL BANCO",
         "authorizationPaymentGranted": "CHARACTER EXAMPLE",
         "polizaPeriod": "2018-01-15",
         "paidAmount": 44.77,
         "installMandatePat": "PAGO AUTOMATICO CUENTAS",
         "discount": [
            {
               "totalAmountFee": 2.56,
               "additionalFee": 2.56,
               "creditLoanCCAF": 2.56,
               "fee0to60": 2.56,
               "deLosAndes": 2.56,
               "incomeTax": 2.56,
               "totalDiscount": 2.56
            }
         ]
      }
   }
}</t>
  </si>
  <si>
    <t>{
   "response": {
      "products": [
         {
            "idProduct": "",
            "type": "",
            "nameProduct": "",
            "availablePayments": []
         }
      ],
      "backendNew": {
         "dateNext": "",
         "totalAmountUf": 0,
         "dateCoverage": "",
         "paymentDate": "",
         "paymentMethod": "",
         "paidAmountUF/PaymentInformation.PaidAmountPesos": 0,
         "pensionAmount": 0,
         "amountPensionGross": 0,
         "totalAmountFee": 0,
         "isapreDiscount": 0,
         "creditLoanCCAF": 0,
         "fee0to60": 0,
         "deLosAndes": 0,
         "incomeTax": 0,
         "totalDiscounts": 0,
         "paymentCash": 0,
         "bank": "",
         "authorizationPaymentGranted": "",
         "policyPeriod": "",
         "dateExpiration": "",
         "paidAmount": 0,
         "installMandatePat": ""
      }
   }
}</t>
  </si>
  <si>
    <t>{
   "response OK": {
      "response DM": {
         "products": [
            {
               "idProduct": "",
               "type": "",
               "nameProduct": "",
               "availablePayments": []
            }
         ],
         "backendNew": {
            "dateNext": "",
            "totalAmountUf": 0,
            "dateCoverage": "",
            "paymentDate": "",
            "paymentMethod": "",
            "paidAmountUF/PaymentInformation.PaidAmountPesos": 0,
            "pensionAmount": 0,
            "amountPensionGross": 0,
            "totalAmountFee": 0,
            "isapreDiscount": 0,
            "creditLoanCCAF": 0,
            "fee0to60": 0,
            "deLosAndes": 0,
            "incomeTax": 0,
            "totalDiscounts": 0,
            "paymentCash": 0,
            "bank": "",
            "authorizationPaymentGranted": "",
            "policyPeriod": "",
            "dateExpiration": "",
            "paidAmount": 0,
            "installMandatePat": ""
         }
      },
      "response COLECTIVO": {
         "products": [
            {
               "idProduct": "",
               "type": "",
               "nameProduct": "",
               "availablePayments": []
            }
         ],
         "backendNew": {
            "dateNext": "",
            "totalAmountUf": 0,
            "dateCoverage": "",
            "paymentDate": "",
            "paymentMethod": "",
            "paidAmountUF/PaymentInformation.PaidAmountPesos": 0,
            "pensionAmount": 0,
            "amountPensionGross": 0,
            "totalAmountFee": 0,
            "isapreDiscount": 0,
            "creditLoanCCAF": 0,
            "fee0to60": 0,
            "deLosAndes": 0,
            "incomeTax": 0,
            "totalDiscounts": 0,
            "paymentCash": 0,
            "bank": "",
            "authorizationPaymentGranted": "",
            "policyPeriod": "",
            "dateExpiration": "",
            "paidAmount": 0,
            "installMandatePat": ""
         }
      },
      "response RENTAS": {
         "products": [
            {
               "idProduct": "",
               "type": "",
               "nameProduct": "",
               "availablePayments": []
            }
         ],
         "backendNew": {
            "dateNext": "",
            "totalAmountUf": 0,
            "dateCoverage": "",
            "paymentDate": "",
            "paymentMethod": "",
            "paidAmountUF/PaymentInformation.PaidAmountPesos": 0,
            "pensionAmount": 0,
            "amountPensionGross": 0,
            "totalAmountFee": 0,
            "isapreDiscount": 0,
            "creditLoanCCAF": 0,
            "fee0to60": 0,
            "deLosAndes": 0,
            "incomeTax": 0,
            "totalDiscounts": 0,
            "paymentCash": 0,
            "bank": "",
            "authorizationPaymentGranted": "",
            "policyPeriod": "",
            "dateExpiration": "",
            "paidAmount": 0,
            "installMandatePat": ""
         }
      },
      "response RENTAS PRIVADAS": {
         "products": [
            {
               "idProduct": "",
               "type": "",
               "nameProduct": "",
               "availablePayments": []
            }
         ],
         "backendNew": {
            "dateNext": "",
            "totalAmountUf": 0,
            "dateCoverage": "",
            "paymentDate": "",
            "paymentMethod": "",
            "paidAmountUF/PaymentInformation.PaidAmountPesos": 0,
            "pensionAmount": 0,
            "amountPensionGross": 0,
            "totalAmountFee": 0,
            "isapreDiscount": 0,
            "creditLoanCCAF": 0,
            "fee0to60": 0,
            "deLosAndes": 0,
            "incomeTax": 0,
            "totalDiscounts": 0,
            "paymentCash": 0,
            "bank": "",
            "authorizationPaymentGranted": "",
            "policyPeriod": "",
            "dateExpiration": "",
            "paidAmount": 0,
            "installMandatePat": ""
         }
      }
   }
}</t>
  </si>
  <si>
    <t>{
   "response OK": {
      "response DM": {
         "agreements": [
            {
               "productName": "METLIFE SALUD UF 5000 DEDUCIBLE 50",
               "productNumber": "106130007680"
            }
         ],
         "paymentMethods": [
            {
               "id": "14",
               "description": "AGENTE"
            }
         ],
         "payments": [
            {
               "productName": "HIPOTECARIO ONCOLOGICO INDIVIDUAL  ",
               "productNumber": "4126865_0",
               "periodOfCoverage": "201801",
               "paymentDate": "2017-06-01",
               "paymentMethod": "PAC",
               "amountPaidUf": 5.56,
               "amountPaidPesos": 17424,
               "type": "Policy",
               "dueDate": "2018-01-15",
               "movementType": "PREMIUM PAYMENT"
            }
         ],
         "backendNew": {
            "dateNext": "2018-01-15",
            "totalAmount": 2.34,
            "pensionAmount": 6.54,
            "grossPensionAmount": 4.55,
            "isapreDiscount": 1.12,
            "paymentCash": 33211.44,
            "bank": "NOMBRE DEL BANCO",
            "authorizationPaymentGranted": "CHARACTER EXAMPLE",
            "polizaPeriod": "2018-01-15",
            "paidAmount": 44.77,
            "installMandatePat": "PAGO AUTOMATICO CUENTAS",
            "discount": [
               {
                  "totalAmountFee": 2.56,
                  "additionalFee": 2.56,
                  "creditLoanCCAF": 2.56,
                  "fee0to60": 2.56,
                  "deLosAndes": 2.56,
                  "incomeTax": 2.56,
                  "totalDiscount": 2.56
               }
            ]
         }
      },
      "response COLECTIVO": {
         "agreements": [
            {
               "productName": "METLIFE SALUD UF 5000 DEDUCIBLE 50",
               "productNumber": "106130007680"
            }
         ],
         "paymentMethods": [
            {
               "id": "14",
               "description": "AGENTE"
            }
         ],
         "payments": [
            {
               "productName": "HIPOTECARIO ONCOLOGICO INDIVIDUAL  ",
               "productNumber": "4126865_0",
               "periodOfCoverage": "201801",
               "paymentDate": "2017-06-01",
               "paymentMethod": "PAC",
               "amountPaidUf": 5.56,
               "amountPaidPesos": 17424,
               "type": "Policy",
               "dueDate": "2018-01-15",
               "movementType": "PREMIUM PAYMENT"
            }
         ],
         "backendNew": {
            "dateNext": "2018-01-15",
            "totalAmount": 2.34,
            "pensionAmount": 6.54,
            "grossPensionAmount": 4.55,
            "isapreDiscount": 1.12,
            "paymentCash": 33211.44,
            "bank": "NOMBRE DEL BANCO",
            "authorizationPaymentGranted": "CHARACTER EXAMPLE",
            "polizaPeriod": "2018-01-15",
            "paidAmount": 44.77,
            "installMandatePat": "PAGO AUTOMATICO CUENTAS",
            "discount": [
               {
                  "totalAmountFee": 2.56,
                  "additionalFee": 2.56,
                  "creditLoanCCAF": 2.56,
                  "fee0to60": 2.56,
                  "deLosAndes": 2.56,
                  "incomeTax": 2.56,
                  "totalDiscount": 2.56
               }
            ]
         }
      },
      "response RENTAS": {
         "agreements": [
            {
               "productName": "METLIFE SALUD UF 5000 DEDUCIBLE 50",
               "productNumber": "106130007680"
            }
         ],
         "paymentMethods": [
            {
               "id": "14",
               "description": "AGENTE"
            }
         ],
         "payments": [
            {
               "productName": "HIPOTECARIO ONCOLOGICO INDIVIDUAL  ",
               "productNumber": "4126865_0",
               "periodOfCoverage": "201801",
               "paymentDate": "2017-06-01",
               "paymentMethod": "PAC",
               "amountPaidUf": 5.56,
               "amountPaidPesos": 17424,
               "type": "Policy",
               "dueDate": "2018-01-15",
               "movementType": "PREMIUM PAYMENT"
            }
         ],
         "backendNew": {
            "dateNext": "2018-01-15",
            "totalAmount": 2.34,
            "pensionAmount": 6.54,
            "grossPensionAmount": 4.55,
            "isapreDiscount": 1.12,
            "paymentCash": 33211.44,
            "bank": "NOMBRE DEL BANCO",
            "authorizationPaymentGranted": "CHARACTER EXAMPLE",
            "polizaPeriod": "2018-01-15",
            "paidAmount": 44.77,
            "installMandatePat": "PAGO AUTOMATICO CUENTAS",
            "discount": [
               {
                  "totalAmountFee": 2.56,
                  "additionalFee": 2.56,
                  "creditLoanCCAF": 2.56,
                  "fee0to60": 2.56,
                  "deLosAndes": 2.56,
                  "incomeTax": 2.56,
                  "totalDiscount": 2.56
               }
            ]
         }
      },
      "response RENTAS PRIVADAS": {
         "agreements": [
            {
               "productName": "METLIFE SALUD UF 5000 DEDUCIBLE 50",
               "productNumber": "106130007680"
            }
         ],
         "paymentMethods": [
            {
               "id": "14",
               "description": "AGENTE"
            }
         ],
         "payments": [
            {
               "productName": "HIPOTECARIO ONCOLOGICO INDIVIDUAL  ",
               "productNumber": "4126865_0",
               "periodOfCoverage": "201801",
               "paymentDate": "2017-06-01",
               "paymentMethod": "PAC",
               "amountPaidUf": 5.56,
               "amountPaidPesos": 17424,
               "type": "Policy",
               "dueDate": "2018-01-15",
               "movementType": "PREMIUM PAYMENT"
            }
         ],
         "backendNew": {
            "dateNext": "2018-01-15",
            "totalAmount": 2.34,
            "pensionAmount": 6.54,
            "grossPensionAmount": 4.55,
            "isapreDiscount": 1.12,
            "paymentCash": 33211.44,
            "bank": "NOMBRE DEL BANCO",
            "authorizationPaymentGranted": "CHARACTER EXAMPLE",
            "polizaPeriod": "2018-01-15",
            "paidAmount": 44.77,
            "installMandatePat": "PAGO AUTOMATICO CUENTAS",
            "discount": [
               {
                  "totalAmountFee": 2.56,
                  "additionalFee": 2.56,
                  "creditLoanCCAF": 2.56,
                  "fee0to60": 2.56,
                  "deLosAndes": 2.56,
                  "incomeTax": 2.56,
                  "totalDiscount": 2.56
               }
            ]
         }
      }
   }
}</t>
  </si>
  <si>
    <t>{
   "response": {
      "agreements": [
         {
            "productName": "",
            "productNumber": ""
         }
      ],
      "paymentMethods": [
         {
            "id": "",
            "description": ""
         }
      ],
      "payments": [
         {
            "productName": "",
            "productNumber": "",
            "periodOfCoverage": "",
            "paymentDate": "",
            "paymentMethod": "",
            "amountPaidUf": 0,
            "amountPaidPesos": 0,
            "type": "",
            "dueDate": "",
            "movementType": ""
         }
      ],
      "backendNew": {
         "dateNext": "",
         "totalAmount": 0,
         "pensionAmount": 0,
         "grossPensionAmount": 0,
         "isapreDiscount": 0,
         "paymentCash": 0,
         "bank": "",
         "authorizationPaymentGranted": "",
         "polizaPeriod": "",
         "paidAmount": 0,
         "installMandatePat": "",
         "discount": [
            {
               "totalAmountFee": 0,
               "additionalFee": 0,
               "creditLoanCCAF": 0,
               "fee0to60": 0,
               "deLosAndes": 0,
               "incomeTax": 0,
               "totalDiscount": 0
            }
         ]
      }
   }
}</t>
  </si>
  <si>
    <t>{
   "response OK": {
      "response DM": {
         "agreements": [
            {
               "productName": "",
               "productNumber": ""
            }
         ],
         "paymentMethods": [
            {
               "id": "",
               "description": ""
            }
         ],
         "payments": [
            {
               "productName": "",
               "productNumber": "",
               "periodOfCoverage": "",
               "paymentDate": "",
               "paymentMethod": "",
               "amountPaidUf": 0,
               "amountPaidPesos": 0,
               "type": "",
               "dueDate": "",
               "movementType": ""
            }
         ],
         "backendNew": {
            "dateNext": "",
            "totalAmount": 0,
            "pensionAmount": 0,
            "grossPensionAmount": 0,
            "isapreDiscount": 0,
            "paymentCash": 0,
            "bank": "",
            "authorizationPaymentGranted": "",
            "polizaPeriod": "",
            "paidAmount": 0,
            "installMandatePat": "",
            "discount": [
               {
                  "totalAmountFee": 0,
                  "additionalFee": 0,
                  "creditLoanCCAF": 0,
                  "fee0to60": 0,
                  "deLosAndes": 0,
                  "incomeTax": 0,
                  "totalDiscount": 0
               }
            ]
         }
      },
      "response COLECTIVO": {
         "agreements": [
            {
               "productName": "",
               "productNumber": ""
            }
         ],
         "paymentMethods": [
            {
               "id": "",
               "description": ""
            }
         ],
         "payments": [
            {
               "productName": "",
               "productNumber": "",
               "periodOfCoverage": "",
               "paymentDate": "",
               "paymentMethod": "",
               "amountPaidUf": 0,
               "amountPaidPesos": 0,
               "type": "",
               "dueDate": "",
               "movementType": ""
            }
         ],
         "backendNew": {
            "dateNext": "",
            "totalAmount": 0,
            "pensionAmount": 0,
            "grossPensionAmount": 0,
            "isapreDiscount": 0,
            "paymentCash": 0,
            "bank": "",
            "authorizationPaymentGranted": "",
            "polizaPeriod": "",
            "paidAmount": 0,
            "installMandatePat": "",
            "discount": [
               {
                  "totalAmountFee": 0,
                  "additionalFee": 0,
                  "creditLoanCCAF": 0,
                  "fee0to60": 0,
                  "deLosAndes": 0,
                  "incomeTax": 0,
                  "totalDiscount": 0
               }
            ]
         }
      },
      "response RENTAS": {
         "agreements": [
            {
               "productName": "",
               "productNumber": ""
            }
         ],
         "paymentMethods": [
            {
               "id": "",
               "description": ""
            }
         ],
         "payments": [
            {
               "productName": "",
               "productNumber": "",
               "periodOfCoverage": "",
               "paymentDate": "",
               "paymentMethod": "",
               "amountPaidUf": 0,
               "amountPaidPesos": 0,
               "type": "",
               "dueDate": "",
               "movementType": ""
            }
         ],
         "backendNew": {
            "dateNext": "",
            "totalAmount": 0,
            "pensionAmount": 0,
            "grossPensionAmount": 0,
            "isapreDiscount": 0,
            "paymentCash": 0,
            "bank": "",
            "authorizationPaymentGranted": "",
            "polizaPeriod": "",
            "paidAmount": 0,
            "installMandatePat": "",
            "discount": [
               {
                  "totalAmountFee": 0,
                  "additionalFee": 0,
                  "creditLoanCCAF": 0,
                  "fee0to60": 0,
                  "deLosAndes": 0,
                  "incomeTax": 0,
                  "totalDiscount": 0
               }
            ]
         }
      },
      "response RENTAS PRIVADAS": {
         "agreements": [
            {
               "productName": "",
               "productNumber": ""
            }
         ],
         "paymentMethods": [
            {
               "id": "",
               "description": ""
            }
         ],
         "payments": [
            {
               "productName": "",
               "productNumber": "",
               "periodOfCoverage": "",
               "paymentDate": "",
               "paymentMethod": "",
               "amountPaidUf": 0,
               "amountPaidPesos": 0,
               "type": "",
               "dueDate": "",
               "movementType": ""
            }
         ],
         "backendNew": {
            "dateNext": "",
            "totalAmount": 0,
            "pensionAmount": 0,
            "grossPensionAmount": 0,
            "isapreDiscount": 0,
            "paymentCash": 0,
            "bank": "",
            "authorizationPaymentGranted": "",
            "polizaPeriod": "",
            "paidAmount": 0,
            "installMandatePat": "",
            "discount": [
               {
                  "totalAmountFee": 0,
                  "additionalFee": 0,
                  "creditLoanCCAF": 0,
                  "fee0to60": 0,
                  "deLosAndes": 0,
                  "incomeTax": 0,
                  "totalDiscount": 0
               }
            ]
         }
      }
   }
}</t>
  </si>
  <si>
    <t>RequestRevenueCertificates</t>
  </si>
  <si>
    <t xml:space="preserve">{
        "requestRevenueCertificates": {
                "Certificates": "JVBERi0xLjQKJf////8KMSAwIG9iago8PCAvQ3JlYXRvciA8ZmVmZjAwNTAwMDcyMDA2..."
          }
}      </t>
  </si>
  <si>
    <t>[
        {
                "Pago.Banco": "character",
                "Pago.TipoCuenta": "character",
                "Pago.NumeroCuenta": "character",
                "Confirmacion.Codigo": "character",
                "Persona.Nombre": "character",
                "Siniestro.Estado": "character",
                "Siniestro.FechaSolicitud": "date",
                "Siniestro.CanalSolicitud": "character",
                "Siniestro.Liquidacion": "integer",
                "Siniestro.TotalPagado": "decimal"
        }
]</t>
  </si>
  <si>
    <t>[
        {
                "payment.bank": "character",
                "payment.accountType": "character",
                "payment.accountNumber": "character",
                "confirmation.cod": "character",
                "person.name": "character",
                "refunds.status": "character",
                "refunds.requestDate": "date",
                "refunds.rquestChannel": "character",
                "refunds.settlement": "integer",
                "refunds.totalAmount": "decimal"
        }
]</t>
  </si>
  <si>
    <t>{
   "metadata": {
       "totalCount": 1,
       "offset": 1,
       "limit": 12
   },
   "insureds": [
       {
           "name": null,
           "rutNumber": null,
           "kind": null
       }
   ],
   "requestStates": [
       {
           "id": 4,
           "description": "EVALUADO"
       }
   ],
   "claims": [
       {
           "claimId": 1146368,
           "settlementNumber": null,
           "notificationDate": "2013-10-22",
           "insuredName": null,
           "requestState": "EVALUADO"
       }
   ]
}</t>
  </si>
  <si>
    <t>[
       {
   "metadata": {
       "totalCount": 1,
       "offset": 1,
       "limit": 12
   },
   "insureds": [
       {
           "name": null,
           "rutNumber": null,
           "kind": null
       }
   ],
   "requestStates": [
       {
           "id": 4,
           "description": "EVALUADO"
       }
   ],
   "claims": [
       {
           "claimId": 1146368,
           "settlementNumber": null,
           "notificationDate": "2013-10-22",
           "insuredName": null,
           "requestState": "EVALUADO"
       }
   ]
}
          "backendNew": {
                "refunds.requestDate": "date",
                "refunds.requestChannel": "character",
                "refunds.totalAmountUF": "decimal",
                "refunds.totalAmountPesos": "integer"
        }
]</t>
  </si>
  <si>
    <t xml:space="preserve">{
        "settlementPension": {
                "Imed": "JVBERi0xLjQKJf////8KMSAwIG9iago8PCAvQ3JlYXRvciA8ZmVmZjAwNTAwMDcyMDA2..."
          }
}      </t>
  </si>
  <si>
    <t>Offset
Limit
 insuredName
fromDate
toDate
requestState</t>
  </si>
  <si>
    <t>certificates</t>
  </si>
  <si>
    <t>{
   "response": {
      "requestRevenueCertificates": {
         "certificates": "JVBERi0xLjQKJf////8KMSAwIG9iago8PCAvQ3JlYXRvciA8ZmVmZjAwNTAwMDcyMDA2..."
      }
   }
}</t>
  </si>
  <si>
    <t>{
   "response": {
      "requestRevenueCertificates": {
         "certificates": ""
      }
   }
}</t>
  </si>
  <si>
    <t>IMED</t>
  </si>
  <si>
    <t>AgreementService.GetAgreementParties.name</t>
  </si>
  <si>
    <t>{
   "response": {
      "settlementPension": {
         "Imed": "JVBERi0xLjQKJf////8KMSAwIG9iago8PCAvQ3JlYXRvciA8ZmVmZjAwNTAwMDcyMDA2..."
      }
   }
}</t>
  </si>
  <si>
    <t>Url Servicio (Guarda en session)</t>
  </si>
  <si>
    <t>requestState</t>
  </si>
  <si>
    <t>{
   "response OK": {
      "response DM": {
         "settlementPension": {
            "Imed": "JVBERi0xLjQKJf////8KMSAwIG9iago8PCAvQ3JlYXRvciA8ZmVmZjAwNTAwMDcyMDA2..."
         }
      },
      "response COLECTIVO": {
         "settlementPension": {
            "Imed": "JVBERi0xLjQKJf////8KMSAwIG9iago8PCAvQ3JlYXRvciA8ZmVmZjAwNTAwMDcyMDA2..."
         }
      },
      "response RENTAS": {
         "settlementPension": {
            "Imed": "JVBERi0xLjQKJf////8KMSAwIG9iago8PCAvQ3JlYXRvciA8ZmVmZjAwNTAwMDcyMDA2..."
         }
      },
      "response RENTAS PRIVADAS": {
         "settlementPension": {
            "Imed": "JVBERi0xLjQKJf////8KMSAwIG9iago8PCAvQ3JlYXRvciA8ZmVmZjAwNTAwMDcyMDA2..."
         }
      }
   }
}</t>
  </si>
  <si>
    <t>{
   "response": {
      "settlementPension": {
         "Imed": ""
      }
   }
}</t>
  </si>
  <si>
    <t>totalAmountUF</t>
  </si>
  <si>
    <t>{
   "response OK": {
      "response DM": {
         "settlementPension": {
            "Imed": ""
         }
      },
      "response COLECTIVO": {
         "settlementPension": {
            "Imed": ""
         }
      },
      "response RENTAS": {
         "settlementPension": {
            "Imed": ""
         }
      },
      "response RENTAS PRIVADAS": {
         "settlementPension": {
            "Imed": ""
         }
      }
   }
}</t>
  </si>
  <si>
    <t>totalAmountPesos</t>
  </si>
  <si>
    <t xml:space="preserve">    Si la poliza obtenida desde la URL del servicio, es mayor a 7 digitos se llama el siguiente servicio Backend
    {
    WsVidaIndividual.MuestraSiniestrosNotificados
    }
    En caso contrario si la poliza obtenida desde la URL del servicio es menor a 7 Digitos, se llama el siguiente servicio Backend
    {
    acsc0220.Execute
    }</t>
  </si>
  <si>
    <t>{
"response": {
      "insureds": [
         {"name": "NOMBRE DE LOS ASEGURADOS"}
      ],
      "claims": [
         {
            "settlementNumber": 123.876,
            "requestState": "ESTADO DE LA SOLICITUD"
         }
      ],
      "backendNew": {
         "requestDate": "2017-06-01",
         "requestChannel": "CANAL DE LA SOLICITUD",
         "totalAmountUF": 50.8,
         "totalAmountPesos": 7654328
      }
   }
}</t>
  </si>
  <si>
    <t>{
   "response OK": {
      "response DM": {
         "insureds": [
            {
               "name": "NOMBRE DE LOS ASEGURADOS"
            }
         ],
         "claims": [
            {
               "settlementNumber": 123.876,
               "requestState": "ESTADO DE LA SOLICITUD"
            }
         ],
         "backendNew": {
            "requestDate": "2017-06-01",
            "requestChannel": "CANAL DE LA SOLICITUD",
            "totalAmountUF": 50.8,
            "totalAmountPesos": 7654328
         }
      },
      "response COLECTIVO": {
         "insureds": [
            {
               "name": "NOMBRE DE LOS ASEGURADOS"
            }
         ],
         "claims": [
            {
               "settlementNumber": 123.876,
               "requestState": "ESTADO DE LA SOLICITUD"
            }
         ],
         "backendNew": {
            "requestDate": "2017-06-01",
            "requestChannel": "CANAL DE LA SOLICITUD",
            "totalAmountUF": 50.8,
            "totalAmountPesos": 7654328
         }
      },
      "response RENTAS": {
         "insureds": [
            {
               "name": "NOMBRE DE LOS ASEGURADOS"
            }
         ],
         "claims": [
            {
               "settlementNumber": 123.876,
               "requestState": "ESTADO DE LA SOLICITUD"
            }
         ],
         "backendNew": {
            "requestDate": "2017-06-01",
            "requestChannel": "CANAL DE LA SOLICITUD",
            "totalAmountUF": 50.8,
            "totalAmountPesos": 7654328
         }
      },
      "response RENTAS PRIVADAS": {
         "insureds": [
            {
               "name": "NOMBRE DE LOS ASEGURADOS"
            }
         ],
         "claims": [
            {
               "settlementNumber": 123.876,
               "requestState": "ESTADO DE LA SOLICITUD"
            }
         ],
         "backendNew": {
            "requestDate": "2017-06-01",
            "requestChannel": "CANAL DE LA SOLICITUD",
            "totalAmountUF": 50.8,
            "totalAmountPesos": 7654328
         }
      }
   }
}</t>
  </si>
  <si>
    <t>{
"response": {
      "insureds": [],
      "claims": [],
      "backendNew": {
         "requestDate": "",
         "requestChannel": "",
         "totalAmountUF": 0,
         "totalAmountPesos": 0
      }
   }
}</t>
  </si>
  <si>
    <t>{
   "response OK": {
      "response DM": {
         "insureds": [],
         "claims": [],
         "backendNew": {
            "requestDate": "",
            "requestChannel": "",
            "totalAmountUF": 0,
            "totalAmountPesos": 0
         }
      },
      "response COLECTIVO": {
         "insureds": [],
         "claims": [],
         "backendNew": {
            "requestDate": "",
            "requestChannel": "",
            "totalAmountUF": 0,
            "totalAmountPesos": 0
         }
      },
      "response RENTAS": {
         "insureds": [],
         "claims": [],
         "backendNew": {
            "requestDate": "",
            "requestChannel": "",
            "totalAmountUF": 0,
            "totalAmountPesos": 0
         }
      },
      "response RENTAS PRIVADAS": {
         "insureds": [],
         "claims": [],
         "backendNew": {
            "requestDate": "",
            "requestChannel": "",
            "totalAmountUF": 0,
            "totalAmountPesos": 0
         }
      }
   }
}</t>
  </si>
  <si>
    <t xml:space="preserve">{
        "policy": {
                "NumberPoliza": "JVBERi0xLjQKJf////8KMSAwIG9iago8PCAvQ3JlYXRvciA8ZmVmZjAwNTAwMDcyMDA2..."
          }
}      </t>
  </si>
  <si>
    <t>[
        {
                "PlanSalud.Nombre": "character",
                "PlanSalud.DescuentoPensionBruta": "decimal",
                "PlanSalud.FechaVigencia": "date",
                "CajaCompensacion.CCAF": "character",
                "CajaCompensacion.FechaInicioAfiliacion": "date",
                "CajaCompensacion.DescuentosAfiliacion": "decimal",
                "CajaCompensacion.OtrosDescuentos": "decimal",
                "CajaCompensacion.CreditoVigente": "decimal",
                "CajaCompensacion.NumeroCuotas": "decimal",
                "CajaCompensacion.MontoCuotaCredito": "decimal",
                "GarantiaEstatal.EstadoGarantiaEstatal": "character",
                "GarantiaEstatal.FechaCambioEstado": "date",
                "GarantiaEstatal.AutorizaPagoGarantiaEstatalDescripcion": "character",
                "GarantiaEstatal.MotivoSupensionPagoGarantiaEstatal": "character",
                "GarantiaEstatal.FechaSuspencionPagoGarantiaEstatal": "date",
                "GarantiaEstatal.FechaRecepcionDecJurada": "date",
                "GarantiaEstatal.AutorizaPagoGarantiaEstatalMonto": "decimal"
        }
]</t>
  </si>
  <si>
    <t>[
       {
                "healthPlan.name": "character",
                "healthPlan.discountPensionBruta": "decimal",
                "healthPlan.dateValidity": "date"
        },
        {
               "compensationFund.CCAF": "character",
                "compensationFund.startDateAffiliation": "date",
                "compensationFund.discountsAffiliation": "decimal",
                "compensationFund.otherDiscounts": "decimal",
                "compensationFund.currentCredit": "decimal",
                "compensationFund.mortgageNumber": "decimal",
                "compensationFund.amountMortgageNumber": "decimal"
        }, 
       {
                "statusGuarantee.stateGuaranteeStatus": "character",
                "statusGuarantee.dateChangeStatus": "date",
                "statusGuarantee.paymentStatusGuaranteeDescription": "character",
                "statusGuarantee.supensionPaymentStatusGuarantee": "character",
                "statusGuarantee.dateSuspensionPaymentStatusGuarantee": "date",
                "statusGuarantee.dateDecidedReception": "date",
                "statusGuarantee.authorizePayStatusGuaranteeAmount": "decimal"
        }
]</t>
  </si>
  <si>
    <r>
      <rPr>
        <sz val="10"/>
        <color rgb="FF000000"/>
        <rFont val="Arial"/>
      </rPr>
      <t>{
       "compensationFund": {
                "CCAF": "character",
                "startDateAffiliation": "date",</t>
    </r>
    <r>
      <rPr>
        <sz val="10"/>
        <color rgb="FF000000"/>
        <rFont val="Arial"/>
      </rPr>
      <t xml:space="preserve">
                "discountsAffiliation": "decimal",
                "otherDiscounts": "decimal",
                "currentCredit": "decimal",
                "mortgageNumber": "decimal",
                "amountMortgageNumber": "decimal"
</t>
    </r>
    <r>
      <rPr>
        <sz val="10"/>
        <color rgb="FF000000"/>
        <rFont val="Arial"/>
      </rPr>
      <t xml:space="preserve">           }
}       </t>
    </r>
  </si>
  <si>
    <t>RUT y Póliza</t>
  </si>
  <si>
    <t>{
   "response": {
      "policy": {
         "NumberPoliza": "JVBERi0xLjQKJf////8KMSAwIG9iago8PCAvQ3JlYXRvciA8ZmVmZjAwNTAwMDcyMDA2..."
      }
   }
}</t>
  </si>
  <si>
    <t>State Benefits</t>
  </si>
  <si>
    <t>{
   "response OK": {
      "response DM": {
         "policy": {
            "NumberPoliza": "JVBERi0xLjQKJf////8KMSAwIG9iago8PCAvQ3JlYXRvciA8ZmVmZjAwNTAwMDcyMDA2..."
         }
      },
      "response COLECTIVO": {
         "policy": {
            "NumberPoliza": "JVBERi0xLjQKJf////8KMSAwIG9iago8PCAvQ3JlYXRvciA8ZmVmZjAwNTAwMDcyMDA2..."
         }
      },
      "response RENTAS": {
         "policy": {
            "NumberPoliza": "JVBERi0xLjQKJf////8KMSAwIG9iago8PCAvQ3JlYXRvciA8ZmVmZjAwNTAwMDcyMDA2..."
         }
      },
      "response RENTAS PRIVADAS": {
         "policy": {
            "NumberPoliza": "JVBERi0xLjQKJf////8KMSAwIG9iago8PCAvQ3JlYXRvciA8ZmVmZjAwNTAwMDcyMDA2..."
         }
      }
   }
}</t>
  </si>
  <si>
    <t>{
   "response": {
      "policy": {
         "NumberPoliza": ""
      }
   }
}</t>
  </si>
  <si>
    <t>WSRentasVitalicias.CajaAfiliacion.NOM_CAJA</t>
  </si>
  <si>
    <t>{
   "response OK": {
      "response DM": {
         "policy": {
            "NumberPoliza": ""
         }
      },
      "response COLECTIVO": {
         "policy": {
            "NumberPoliza": ""
         }
      },
      "response RENTAS": {
         "policy": {
            "NumberPoliza": ""
         }
      },
      "response RENTAS PRIVADAS": {
         "policy": {
            "NumberPoliza": ""
         }
      }
   }
}</t>
  </si>
  <si>
    <t xml:space="preserve">{
     StateBenefits{
            "informationMyBenefits": {
                "nameBeneficiaries": "character",
                "extraordinaryContribution": "character",
                "healthBonus": "character",
                "bonusPerChild": "character",
                "laborBonus": "character",
                "assignmentFamily": "character",
                "startDateOfValidity": "date",
                "paymentAmountLastPesos": "integer",
                "paymentAmountLastUf": "decimal"
            }
            "stateGuarantee": {
                "stateGuaranteeStatus": "character",
                "dateChangeStatus": "date",
                "paymentStatusGuaranteeDescription": "character",
                "supensionPaymentStatusGuarantee": "character",
                "dateSuspensionPaymentStatusGuarantee": "date",
                "dateDecidedReception": "date",
                "paymentAmountStatusGuaranteePesos": "integer",
                "paymentAmountStatusGuaranteeUf": "decimal"
            }
        }
}       </t>
  </si>
  <si>
    <t>AgreementService/GetAgreement
WSRentasVitalicias.CajaAfiliacion.FEC_AFILIACION</t>
  </si>
  <si>
    <t>discountsAffiliation</t>
  </si>
  <si>
    <t>affiliationDiscounts</t>
  </si>
  <si>
    <t>Se encuentra en la maqueta pero no en el BRD</t>
  </si>
  <si>
    <t>otherdiscounts</t>
  </si>
  <si>
    <t>otherDiscounts</t>
  </si>
  <si>
    <t>currentCredit</t>
  </si>
  <si>
    <t>AgreementServices/GetAgreementFinancia
WSRentasVitalicias.CreditosVigentes.?</t>
  </si>
  <si>
    <t>mortgageNumber</t>
  </si>
  <si>
    <t>Se encuentra en la maqueta, en Agibiz(Falta Nombre Campo), pero no en el BRD</t>
  </si>
  <si>
    <t>WSRentasVitalicias.CreditosVigentes.?</t>
  </si>
  <si>
    <t>amountMortgageNumber</t>
  </si>
  <si>
    <t>Se encuentra en la maqueta, en Agibiz (Falta Nombre Campo), pero no en el BRD</t>
  </si>
  <si>
    <t>nameBeneficiaries</t>
  </si>
  <si>
    <t>beneficiariesName</t>
  </si>
  <si>
    <t>extraordinaryContribution</t>
  </si>
  <si>
    <t>{
   "response": {
      "compensationFund": {
         "CCAF": "LOS ANDES",
         "startDateOfValidity": "2017-06-01",
         "discountsAffiliation": 123.123,
         "otherDiscounts": 5.45,
         "currentCredit": 123456.6543,
         "mortgageNumber": 123.32,
         "amountMortgageNumber": 123.321
      }
   }
}</t>
  </si>
  <si>
    <t>healthBonus</t>
  </si>
  <si>
    <t>bonusPerChild</t>
  </si>
  <si>
    <t>laborBonus</t>
  </si>
  <si>
    <t>assignmentFamily</t>
  </si>
  <si>
    <t>familyAssignment</t>
  </si>
  <si>
    <t>paymentAmountLastPesos</t>
  </si>
  <si>
    <t>lastPaymentAmountPesos</t>
  </si>
  <si>
    <t>paymentAmountLastUf</t>
  </si>
  <si>
    <t>{
   "response OK": {
      "response DM": {
         "compensationFund": {
            "CCAF": "LOS ANDES",
            "startDateOfValidity": "2017-06-01",
            "discountsAffiliation": 123.123,
            "otherDiscounts": 5.45,
            "currentCredit": 123456.66,
            "mortgageNumber": 123.32,
            "amountMortgageNumber": 123.321
         }
      },
      "response COLECTIVO": {
         "compensationFund": {
            "CCAF": "LOS ANDES",
            "startDateOfValidity": "2017-06-01",
            "discountsAffiliation": 123.123,
            "otherDiscounts": 5.45,
            "currentCredit": 123456.66,
            "mortgageNumber": 123.32,
            "amountMortgageNumber": 123.321
         }
      },
      "response RENTAS": {
         "compensationFund": {
            "CCAF": "LOS ANDES",
            "startDateOfValidity": "2017-06-01",
            "discountsAffiliation": 123.123,
            "otherDiscounts": 5.45,
            "currentCredit": 123456.66,
            "mortgageNumber": 123.32,
            "amountMortgageNumber": 123.321
         }
      },
      "response RENTAS PRIVADAS": {
         "compensationFund": {
            "CCAF": "LOS ANDES",
            "startDateOfValidity": "2017-06-01",
            "discountsAffiliation": 123.123,
            "otherDiscounts": 5.45,
            "currentCredit": 123456.66,
            "mortgageNumber": 123.32,
            "amountMortgageNumber": 123.321
         }
      }
   }
}</t>
  </si>
  <si>
    <t>lastPaymentAmountUf</t>
  </si>
  <si>
    <t>MetlifeWS.awsgarest.cod_est_ge</t>
  </si>
  <si>
    <t>stateGuaranteeStatus</t>
  </si>
  <si>
    <t>statusGuarantee</t>
  </si>
  <si>
    <t>MetlifeWS.awsgarest.fec_cam_est</t>
  </si>
  <si>
    <t>dateChangeStatus</t>
  </si>
  <si>
    <t>{
   "response": {
      "compensationFund": {
         "CCAF": "",
         "startDateOfValidity": "",
         "discountsAffiliation": 0,
         "otherDiscounts": 0,
         "currentCredit": 0,
         "mortgageNumber": 0,
         "amountMortgageNumber": 0
      }
   }
}</t>
  </si>
  <si>
    <t>changeStatusDate</t>
  </si>
  <si>
    <t>MetlifeWS.awsgarest.aut_pag_ge</t>
  </si>
  <si>
    <t>paymentStatusGuaranteeDescription</t>
  </si>
  <si>
    <t>MetlifeWS.awsgarest.ind_susp_ge</t>
  </si>
  <si>
    <t>supensionPaymentStatusGuarantee</t>
  </si>
  <si>
    <t>MetlifeWS.awsgarest.fec_susp_pago</t>
  </si>
  <si>
    <t>dateSuspensionPaymentStatusGuarantee</t>
  </si>
  <si>
    <t>suspensionPaymentStatusGuaranteeDate</t>
  </si>
  <si>
    <t>MetlifeWS.awsgarest.fec_rec_dj</t>
  </si>
  <si>
    <t>dateDecidedReception</t>
  </si>
  <si>
    <t>decidedReceptionDate</t>
  </si>
  <si>
    <t>paymentAmountStatusGuaranteePesos</t>
  </si>
  <si>
    <t>mostrar de acuerdo a lo registrado según los formatos en UF (UF X,XX) o en Pesos ($ X.XXX con formato separación de miles)</t>
  </si>
  <si>
    <t>paymentAmountStatusGuaranteeUf</t>
  </si>
  <si>
    <t>{
   "response OK": {
      "response DM": {
         "compensationFund": {
            "CCAF": "",
            "startDateOfValidity": "",
            "discountsAffiliation": 0,
            "otherDiscounts": 0,
            "currentCredit": 0,
            "mortgageNumber": 0,
            "amountMortgageNumber": 0
         }
      },
      "response COLECTIVO": {
         "compensationFund": {
            "CCAF": "",
            "startDateOfValidity": "",
            "discountsAffiliation": 0,
            "otherDiscounts": 0,
            "currentCredit": 0,
            "mortgageNumber": 0,
            "amountMortgageNumber": 0
         }
      },
      "response RENTAS": {
         "compensationFund": {
            "CCAF": "",
            "startDateOfValidity": "",
            "discountsAffiliation": 0,
            "otherDiscounts": 0,
            "currentCredit": 0,
            "mortgageNumber": 0,
            "amountMortgageNumber": 0
         }
      },
      "response RENTAS PRIVADAS": {
         "compensationFund": {
            "CCAF": "",
            "startDateOfValidity": "",
            "discountsAffiliation": 0,
            "otherDiscounts": 0,
            "currentCredit": 0,
            "mortgageNumber": 0,
            "amountMortgageNumber": 0
         }
      }
   }
}</t>
  </si>
  <si>
    <t>{
   "response": {
      "stateBenefits": {
         "informationMyBenefits":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t>
  </si>
  <si>
    <t>{
   "response": {
      "informationMyBenefits": {
         "stateBenefits":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t>
  </si>
  <si>
    <t>{
   "response OK": {
      "response DM": {
         "stateBenefits": {
            "informationMyBenefits":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"response COLECTIVO": {
         "stateBenefits": {
            "informationMyBenefits":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"response RENTAS": {
         "stateBenefits": {
            "informationMyBenefits":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"response RENTAS PRIVADAS": {
         "stateBenefits": {
            "informationMyBenefits": {
               "nameBeneficiaries": "NOMBRE BENEFICIARIO CHARACTER",
               "extraordinaryContribution": "CONTRIBUCION EXTRAORDINARIA",
               "healthBonus": "BONUS",
               "bonusPerChild": "BONO POR HIJO",
               "laborBonus": "OTRO BONO",
               "assignmentFamily": "ASIGNACION FAMILIAR",
               "startDateOfValidity": "2017-06-01",
               "paymentAmountLastPesos": 12345,
               "paymentAmountLastUf": 1.23
            },
            "stateGuarantee": {
               "statusGuarantee": "ESTADO",
               "dateChangeStatus": "2017-06-01",
               "paymentStatusGuaranteeDescription": "DESCRIPCION DE PAGO",
               "supensionPaymentStatusGuarantee": "ESTADO SUSPENCION",
               "dateSuspensionPaymentStatusGuarantee": "2017-06-01",
               "dateDecidedReception": "2017-06-01",
               "paymentAmountStatusGuaranteePesos": 12345,
               "paymentAmountStatusGuaranteeUf": 1.23
            }
         }
      }
   }
}</t>
  </si>
  <si>
    <t>{
   "response": {
      "stateBenefits": {
         "informationMyBenefits": {
            "nameBeneficiaries": "",
            "extraordinaryContribution": "",
            "healthBonus": "",
            "bonusPerChild": "",
            "laborBonus": "",
            "assignmentFamily": "",
            "startDateOfValidity": "",
            "paymentAmountLastPesos": 0,
            "paymentAmountLastUf": 0
         },
         "stateGuarantee": {
            "statusGuarantee": "",
            "dateChangeStatus": "",
            "paymentStatusGuaranteeDescription": "",
            "supensionPaymentStatusGuarantee": "",
            "dateSuspensionPaymentStatusGuarantee": "",
            "dateDecidedReception": "",
            "paymentAmountStatusGuaranteePesos": 0,
            "paymentAmountStatusGuaranteeUf": 0
         }
      }
   }
}</t>
  </si>
  <si>
    <t xml:space="preserve">{
        "healthPlan": {
                "name": "character",
                "discountPensionBruta": "decimal",
                "dateValidity": "date"
          }
}       </t>
  </si>
  <si>
    <t>{
   "response OK": {
      "response DM": {
         "stateBenefits": {
            "informationMyBenefits": {
               "nameBeneficiaries": "",
               "extraordinaryContribution": "",
               "healthBonus": "",
               "bonusPerChild": "",
               "laborBonus": "",
               "assignmentFamily": "",
               "startDateOfValidity": "",
               "paymentAmountLastPesos": 0,
               "paymentAmountLastUf": 0
            },
            "stateGuarantee": {
               "statusGuarantee": "",
               "dateChangeStatus": "",
               "paymentStatusGuaranteeDescription": "",
               "supensionPaymentStatusGuarantee": "",
               "dateSuspensionPaymentStatusGuarantee": "",
               "dateDecidedReception": "",
               "paymentAmountStatusGuaranteePesos": 0,
               "paymentAmountStatusGuaranteeUf": 0
            }
         }
      },
      "response COLECTIVO": {
         "stateBenefits": {
            "informationMyBenefits": {
               "nameBeneficiaries": "",
               "extraordinaryContribution": "",
               "healthBonus": "",
               "bonusPerChild": "",
               "laborBonus": "",
               "assignmentFamily": "",
               "startDateOfValidity": "",
               "paymentAmountLastPesos": 0,
               "paymentAmountLastUf": 0
            },
            "stateGuarantee": {
               "statusGuarantee": "",
               "dateChangeStatus": "",
               "paymentStatusGuaranteeDescription": "",
               "supensionPaymentStatusGuarantee": "",
               "dateSuspensionPaymentStatusGuarantee": "",
               "dateDecidedReception": "",
               "paymentAmountStatusGuaranteePesos": 0,
               "paymentAmountStatusGuaranteeUf": 0
            }
         }
      },
      "response RENTAS": {
         "informationMyBenefits": {
            "stateBenefits": {
               "nameBeneficiaries": "",
               "extraordinaryContribution": "",
               "healthBonus": "",
               "bonusPerChild": "",
               "laborBonus": "",
               "assignmentFamily": "",
               "startDateOfValidity": "",
               "paymentAmountLastPesos": 0,
               "paymentAmountLastUf": 0
            },
            "stateGuarantee": {
               "statusGuarantee": "",
               "dateChangeStatus": "",
               "paymentStatusGuaranteeDescription": "",
               "supensionPaymentStatusGuarantee": "",
               "dateSuspensionPaymentStatusGuarantee": "",
               "dateDecidedReception": "",
               "paymentAmountStatusGuaranteePesos": 0,
               "paymentAmountStatusGuaranteeUf": 0
            }
         }
      },
      "response RENTAS PRIVADAS": {
         "informationMyBenefits": {
            "stateBenefits": {
               "nameBeneficiaries": "",
               "extraordinaryContribution": "",
               "healthBonus": "",
               "bonusPerChild": "",
               "laborBonus": "",
               "assignmentFamily": "",
               "startDateOfValidity": "",
               "paymentAmountLastPesos": 0,
               "paymentAmountLastUf": 0
            },
            "stateGuarantee": {
               "statusGuarantee": "",
               "dateChangeStatus": "",
               "paymentStatusGuaranteeDescription": "",
               "supensionPaymentStatusGuarantee": "",
               "dateSuspensionPaymentStatusGuarantee": "",
               "dateDecidedReception": "",
               "paymentAmountStatusGuaranteePesos": 0,
               "paymentAmountStatusGuaranteeUf": 0
            }
         }
      }
   }
}</t>
  </si>
  <si>
    <t xml:space="preserve">WSRentasVitalicias.AntecedentesSalud.GLS_ISA </t>
  </si>
  <si>
    <t xml:space="preserve">  [
 {
  {
                        "Asegurado.Nombre": "character",
                        "Asegurado.Rut": "character",
                        "Asegurado.Relacion": "character",
                        "Asegurado.FechaNacimiento": "character",
                        "Asegurado.FechaInicioVigencia": "character",
                        "Asegurado.FechaFinVigencia": "character",
                        "Beneficiario[x].Nombre":  [
                                            "Beneficiario[1].Nombre",
                                            "Beneficiario[2].Nombre"
                                          ],
                        "Beneficiario[x].Asignacion":  [
                                            "Beneficiario[1].Asignacion",
                                            "Beneficiario[2].Asignacion"
                                          ],
                        "Beneficiario[x].Relacion":  [
                                            "Beneficiario[1].Relacion",
                                            "Beneficiario[2].Relacion"
                                          ],
                        "Beneficiario[x].Rut":  [
                                            "Beneficiario[1].Rut",
                                            "Beneficiario[2].Rut"
                                          ],
                        "Beneficiario[x].FechaNacimiento":  [
                                            "Beneficiario[1].FechaNacimiento",
                                            "Beneficiario[2].FechaNacimiento"
                                          ],
                        "Beneficiario[x].Genero":  [
                                            "Beneficiario[1].Genero",
                                            "Beneficiario[2].Genero"
                                          ],
                        "Beneficiario[x].Telefono":  [
                                            "Beneficiario[1].Telefono",
                                            "Beneficiario[2].Telefono"
                                          ],
                        "Beneficiario[x].Direccion":  [
                                            "Beneficiario[1].Direccion",
                                            "Beneficiario[2].Direccion"
                                          ],
                        "Beneficiario[x].CorreoElectronico":  [
                                            "Beneficiario[1].CorreoElectronico",
                                            "Beneficiario[2].CorreoElectronico"
                                          ],
                        "Beneficiario[x].Cobertura":  [
                                            "Beneficiario[1].Cobertura",
                                            "Beneficiario[2].Cobertura"
                                          ],
                        "Beneficiario[x].NombreBeneficiario":  [
                                            "Beneficiario[1].NombreBeneficiario",
                                            "Beneficiario[2].NombreBeneficiario"
                                          ],
                        "Beneficiario[x].EstadoInvalidez":  [
                                            "Beneficiario[1].EstadoInvalidez",
                                            "Beneficiario[2].EstadoInvalidez"
                                          ],
   "charges[x].name":  [
         "charges[1].name",
         "charges[2].name"
       ],
   "charges[x].relationship":  [
         "charges[1].relationship",
         "charges[2].relationship"
       ],
   "charges[x].typeLoad":  [
         "charges[1].typeLoad",
         "charges[2].typeLoad"
       ],
   "charges[x].status":  [
         "charges[1].status",
         "charges[2].status"
       ],
   "charges[x].phone":  [
         "charges[1].phone",
         "charges[2].phone"
       ],
   "charges[x].address":  [
         "charges[1].address",
         "charges[2].address"
       ],
   "charges[x].email":  [
         "charges[1].email",
         "charges[2].email"
    ]
   }
]</t>
  </si>
  <si>
    <t>{
   "charges": [
      {
         "name": "MARIA PAZ BUSTAMANTE",
         "rut": "12543876K",
         "relationship": "HIJA",
         "birthdate": "2017-06-01",
         "typeLoad": "TIPO DE CARGA",
         "startDateOfValidity": "2017-06-01",
         "endDateOfValidity": "2018-06-01",
         "phone": "56 9 54329876",
         "address": "CALLE SIN NUMERO PASAJE INTERIOR",
         "email": "USUARIO@HOST.DOM"
      },
      {
         "name": "MARIA PAZ BUSTAMANTE",
         "rut": "12543876K",
         "relationship": "HIJA",
         "birthdate": "2017-06-01",
         "typeLoad": "TIPO DE CARGA",
         "startDateOfValidity": "2017-06-01",
         "endDateOfValidity": "2018-06-01",
         "phone": "56 9 54329876",
         "address": "CALLE SIN NUMERO PASAJE INTERIOR",
         "email": "USUARIO@HOST.DOM"
      }
   ]
}</t>
  </si>
  <si>
    <t xml:space="preserve">WSRentasVitalicias.AntecedentesSalud.GLS_MON  
WSRentasVitalicias.AntecedentesSalud.MTO_CON </t>
  </si>
  <si>
    <t>discountPensionBruta</t>
  </si>
  <si>
    <t>grossPensionDiscount</t>
  </si>
  <si>
    <t>WSRentasVitalicias.AntecedentesSalud.FEC_VIG</t>
  </si>
  <si>
    <t>Pendiente por Negocio</t>
  </si>
  <si>
    <t>{
   "response": {
      "name": "NOMBRE DEL PLAN",
      "discountPensionBruta": 1.34,
      "dateValidity": "2017-06-01"
   }
}</t>
  </si>
  <si>
    <t>{
   "response OK": {
      "response DM": {
         "name": "NOMBRE DEL PLAN",
         "discountPensionBruta": 1.34,
         "dateValidity": "2017-06-01"
      },
      "response COLECTIVO": {
         "name": "NOMBRE DEL PLAN",
         "discountPensionBruta": 1.34,
         "dateValidity": "2017-06-01"
      },
      "response RENTAS": {
         "name": "NOMBRE DEL PLAN",
         "discountPensionBruta": 1.34,
         "dateValidity": "2017-06-01"
      },
      "response RENTAS PRIVADAS": {
         "name": "NOMBRE DEL PLAN",
         "discountPensionBruta": 1.34,
         "dateValidity": "2017-06-01"
      }
   }
}</t>
  </si>
  <si>
    <t>{
   "response": {
      "name": "",
      "discountPensionBruta": 0,
      "dateValidity": ""
   }
}</t>
  </si>
  <si>
    <t>{
   "response OK": {
      "response DM": {
         "name": "",
         "discountPensionBruta": 0,
         "dateValidity": ""
      },
      "response COLECTIVO": {
         "name": "",
         "discountPensionBruta": 0,
         "dateValidity": ""
      },
      "response RENTAS": {
         "name": "",
         "discountPensionBruta": 0,
         "dateValidity": ""
      },
      "response RENTAS PRIVADAS": {
         "name": "",
         "discountPensionBruta": 0,
         "dateValidity": ""
      }
   }
}</t>
  </si>
  <si>
    <t>backend.operación.Campo</t>
  </si>
  <si>
    <t>WSRentasVitalicias.CargasFamiliares.NOMBRES</t>
  </si>
  <si>
    <t>chargesName</t>
  </si>
  <si>
    <t>[
        {
                "AhorroInversiones.FechaActualizaSaldo": "date",
                "AhorroInversiones.SaldoAcumuladoPesos": "integer",
               "AhorroInversiones.SaldoAcumuladoUf": "decimal"
        }
]</t>
  </si>
  <si>
    <t>WSRentasVitalicias.CargasFamiliares.RUT_BENEF</t>
  </si>
  <si>
    <t>charges.Rut</t>
  </si>
  <si>
    <t>[
        {
                "SavingsInvestment.UpdateDateBalance": "date",
                "SavingsInvestment.TotalBalancePesos": "integer",
                "SavingsInvestment.TotalBalanceUf": "decimal"
        }
]</t>
  </si>
  <si>
    <t>chargesRealtionship</t>
  </si>
  <si>
    <t>WSRentasVitalicias.CargasFamiliares.FEC_NACI</t>
  </si>
  <si>
    <t>charges.Birthdate</t>
  </si>
  <si>
    <t xml:space="preserve"> "productDate": "2018-03-31",
   "balances": [
       {
           "concept": "SALDO REGIMEN A PESOS",
           "amountUf": null,
           "amountPesos": 0
       },
       {
           "concept": "SALDO REGIMEN B PESOS",
           "amountUf": null,
           "amountPesos": 6452809
       },
       {
           "concept": "SALDO BONIFICACION CARGO FISCAL PESOS",
           "amountUf": null,
           "amountPesos": 0
       },
       {
           "concept": "SALDO ACUMULADO PESOS",
           "amountUf": null,
           "amountPesos": 6452809
       }
   ]
}</t>
  </si>
  <si>
    <t>WSRentasVitalicias.CargasFamiliares.TIP_BENEF</t>
  </si>
  <si>
    <t>chargesTypeLoad</t>
  </si>
  <si>
    <t>typeLoad</t>
  </si>
  <si>
    <t>WSRentasVitalicias.CargasFamiliares.FEC_INI</t>
  </si>
  <si>
    <t>charges.startDateOfValidity</t>
  </si>
  <si>
    <t>WSRentasVitalicias.CargasFamiliares.FEC_VIGE</t>
  </si>
  <si>
    <t>charges.endDateOfValidity</t>
  </si>
  <si>
    <t>chargesPhone</t>
  </si>
  <si>
    <t>chargesAddress</t>
  </si>
  <si>
    <t>chargesEmail</t>
  </si>
  <si>
    <t>RUT, Póliza y Date</t>
  </si>
  <si>
    <t>{
   "response": {
      "charges": [
         {
            "name": "MARIA PAZ BUSTAMANTE",
            "rut": "12543876K",
            "relationship": "HIJA",
            "birthdate": "2017-06-01",
            "typeLoad": "TIPO DE CARGA",
            "startDateOfValidity": "2017-06-01",
            "endDateOfValidity": "2018-06-01",
            "phone": "56 9 54329876",
            "address": "CALLE SIN NUMERO PASAJE INTERIOR",
            "email": "USUARIO@HOST.DOM"
         }
      ]
   }
}</t>
  </si>
  <si>
    <t>{
   "response OK": {
      "response DM": {
         "charges": [
            {
               "name": "MARIA PAZ BUSTAMANTE",
               "rut": "12543876K",
               "relationship": "HIJA",
               "birthdate": "2017-06-01",
               "typeLoad": "TIPO DE CARGA",
               "startDateOfValidity": "2017-06-01",
               "endDateOfValidity": "2018-06-01",
               "phone": "56 9 54329876",
               "address": "CALLE SIN NUMERO PASAJE INTERIOR",
               "email": "USUARIO@HOST.DOM"
            }
         ]
      },
      "response COLECTIVO": {
         "charges": [
            {
               "name": "MARIA PAZ BUSTAMANTE",
               "rut": "12543876K",
               "relationship": "HIJA",
               "birthdate": "2017-06-01",
               "typeLoad": "TIPO DE CARGA",
               "startDateOfValidity": "2017-06-01",
               "endDateOfValidity": "2018-06-01",
               "phone": "56 9 54329876",
               "address": "CALLE SIN NUMERO PASAJE INTERIOR",
               "email": "USUARIO@HOST.DOM"
            }
         ]
      },
      "response RENTAS": {
         "charges": [
            {
               "name": "MARIA PAZ BUSTAMANTE",
               "rut": "12543876K",
               "relationship": "HIJA",
               "birthdate": "2017-06-01",
               "typeLoad": "TIPO DE CARGA",
               "startDateOfValidity": "2017-06-01",
               "endDateOfValidity": "2018-06-01",
               "phone": "56 9 54329876",
               "address": "CALLE SIN NUMERO PASAJE INTERIOR",
               "email": "USUARIO@HOST.DOM"
            }
         ]
      },
      "response RENTAS PRIVADAS": {
         "charges": [
            {
               "name": "MARIA PAZ BUSTAMANTE",
               "rut": "12543876K",
               "relationship": "HIJA",
               "birthdate": "2017-06-01",
               "typeLoad": "TIPO DE CARGA",
               "startDateOfValidity": "2017-06-01",
               "endDateOfValidity": "2018-06-01",
               "phone": "56 9 54329876",
               "address": "CALLE SIN NUMERO PASAJE INTERIOR",
               "email": "USUARIO@HOST.DOM"
            }
         ]
      }
   }
}</t>
  </si>
  <si>
    <t>{
   "response": {
      "charges": []
   }
}</t>
  </si>
  <si>
    <t>productDate</t>
  </si>
  <si>
    <t>acsc0100.execute
muestraStockPoliza</t>
  </si>
  <si>
    <t>amountPesos</t>
  </si>
  <si>
    <t>NULO</t>
  </si>
  <si>
    <t>amountUf</t>
  </si>
  <si>
    <t>Null</t>
  </si>
  <si>
    <t>{
   "response OK": {
      "response DM": {
         "charges": []
      },
      "response COLECTIVO": {
         "charges": []
      },
      "response RENTAS": {
         "charges": []
      },
      "response RENTAS PRIVADAS": {
         "charges": []
      }
   }
}</t>
  </si>
  <si>
    <t>]
        {
                "paymentInformation.paymentPeriod": "character",
                "paymentInformation.dateNext": "date",
                "paymentInformation.totalAmount": "decimal",
                "paymentInformation.dateCoverage": "date",
                "paymentInformation.paymentDate": "date",
                "paymentInformation.paymentMethod": "character",
                "paymentInformation.paidAmountUf": "decimal",
                "paymentInformation.pensionAmount": "decimal",
                "paymentInformation.grossPensionAmount": "decimal",
                "paymentInformation.totalAmount": "decimal",
                "paymentInformation.isapreDiscount": "decimal",
                "paymentInformation.discount.totalAmountFee": "decimal",
                "paymentInformation.discount.additionalFee": "decimal",
                "paymentInformation.discount.creditLoanCCAF ": "decimal",
                "paymentInformation.discount.feeto60": "decimal",
                "paymentInformation.discount.deLosAndes": "decimal",
                "paymentInformation.discount.incomeTax": "decimal",
                "paymentInformation.discount.totalDiscount": "decimal",
                "paymentInformation.paymentCash": "decimal",
                "paymentInformation.bank": "character",
                "paymentInformation.accountType": "character",
                "paymentInformation.accountNumber": "decimal",
                "paymentInformation.authorizationPaymentGranted": "character",
                "paymentsCenter.productName": "character",
                "paymentsCenter.policyNumber": "character",
                "paymentsCenter.policyPeriod": "character",
                "paymentsCenter.dateExpiration": "date",
                "paymentsCenter.paidAmount": "decimal",
                "paymentsCenter.installMandatePat": "character"
        }
]</t>
  </si>
  <si>
    <t>Si la poliza obtenida desde la URL del servicio, es mayor a 7 digitos se llaman los siguientes servicios Backend
       {
           Si la fecha obtenida desde la URL del servicio no es Nula, el servicio continua
           {}
           En caso contrario, se llama al siguiente servicio Backend
           {
           WsVidaIndividual.MuestraFechaValidaPoliza
           }            
           WsVidaIndividual.MuestraStockPoliza
       }
       En caso contrario si la poliza obtenida desde la URL del servicio es menor a 7 Digitos, se llaman los siguientes servicios Backend
       {
           Si la fecha obtenida desde la URL del servicio no es Nula, el servicio continua
           {}
           En caso contrario, se llaman los siguientes servicios Backend
           {
           WsVidaIndividual.MuestraFechaValidaPoliza
           }
           WebService.Search_Polizas_del_cliente
           WebService.Search_productos_cliente
           Wsvidaindividual.sp_tipo_producto_metone
           Si el campo Validador obtenido desde el servicio Backend Wsvidaindividual.sp_tipo_producto_metone en la sección Table1.menu es igual a "APV",
           se ejecuta el siguiente servicio Backend
           {
           acsc0100.Execute
           }
           En caso contrario, se ejecuta el siguiente servicio Backend
           {
           acsc0110.Execute
           }
       }
Póliza SVT:
concept se mapea en duro, puede tener distintas respuestas dependiendo del valor MTO_PESOS del backend muestraStockPoliza
MTO_PESOS_A mayor a 0 - SALDO REGIMEN A PESOS
mountToDecimal MTO_PESOS_A
MTO_PESOS_B mayor a 0 - SALDO REGIMEN B PESOS
mountToDecimal MTO_PESOS_B
MTO_PESOS_BCF mayor a 0 - SALDO BONIFICACION CARGO FISCAL PESOS
mountToDecimal MTO_PESOS_BCF
MTO_PESOS_TOT mayor a 0 - SALDO ACUMULADO PESOS
mountToDecimal SALDO ACUMULADO PESOS
MTO_PESOS mayor a 0 - SALDO ACUMULADO PESOS
mountToDecimal SALDO ACUMULADO PESOS
amountUf se mapea en nulo para todas las condiciones
Póliza AS400:
concept depende de la glosa que se obtiene del campo detallesaldo del backend acsc0100
si glosa = SALDO RÉGIMEN A:
concept = 'SALDO REGIMEN A PESOS'
amountPesos = se obtiene del campo MontoSaldo del backend acsc0100
si glosa = SALDO RÉGIMEN B:
concept = 'SALDO REGIMEN B PESOS'
amountPesos = se obtiene del campo MontoSaldo del backend acsc0100
si glosa = SALDO CUENTA BONIFICACIÓN DE CARGO FISCAL:
concept = 'SALDO BONIFICACION CARGO FISCAL PESOS'
amountPesos = se obtiene del campo MontoSaldo del backend acsc0100
si glosa = SALDO TOTAL:
concept = 'SALDO ACUMULADO PESOS'
amountPesos = se obtiene del campo MontoSaldo del backend acsc0100</t>
  </si>
  <si>
    <t xml:space="preserve">        {
          "paymentPension": {
                "paymentDate": "date",
                "paymentMethod": "character",
                "pensionAmount": "decimal",
                "grossPensionAmount": "decimal",
                "isapreDiscount": "decimal",
                "discount.TotalAmount": "decimal",
                "discount.additionalFee": "decimal",
                "discount.creditLoanCCAF ": "decimal",
                "discount.feeto60": "decimal",
                "discount.deLosAndes": "decimal",
                "discount.incomeTax": "decimal",
                "discount.totalDiscount": "decimal",
                "paymentCash": "decimal",
                "bank": "character",
                "accountType": "character",
                "accountNumber": "decimal",
                "authorizationPaymentGranted": "character"
                        }
        }
</t>
  </si>
  <si>
    <t>agreementType y agreementId</t>
  </si>
  <si>
    <t>{
   "response": {
      "informationSavings": {
         "savingsInvestment.updateDateBalance": "2017-06-01",
         "savingsInvestment.totalBalancePesos": 123456
      }
   }
}</t>
  </si>
  <si>
    <t>{
   "response OK": {
      "response DM": {
         "informationSavings": {
            "savingsInvestment.updateDateBalance": "2017-06-01",
            "savingsInvestment.totalBalancePesos": 123456
         }
      },
      "response COLECTIVO": {
         "informationSavings": {
            "savingsInvestment.updateDateBalance": "2017-06-01",
            "savingsInvestment.totalBalancePesos": 123456
         }
      },
      "response RENTAS": {
         "informationSavings": {
            "savingsInvestment.updateDateBalance": "2017-06-01",
            "savingsInvestment.totalBalancePesos": 123456
         }
      },
      "response RENTAS PRIVADAS": {
         "informationSavings": {
            "savingsInvestment.updateDateBalance": "2017-06-01",
            "savingsInvestment.totalBalancePesos": 123456
         }
      }
   }
}</t>
  </si>
  <si>
    <t>{
   "response": {
      "informationSavings": {
         "savingsInvestment.updateDateBalance": "",
         "savingsInvestment.totalBalancePesos": 0
      }
   }
}</t>
  </si>
  <si>
    <t>{
   "response OK": {
      "response DM": {
         "informationSavings": {
            "savingsInvestment.updateDateBalance": "",
            "savingsInvestment.totalBalancePesos": 0
         }
      },
      "response COLECTIVO": {
         "informationSavings": {
            "savingsInvestment.updateDateBalance": "",
            "savingsInvestment.totalBalancePesos": 0
         }
      },
      "response RENTAS": {
         "informationSavings": {
            "savingsInvestment.updateDateBalance": "",
            "savingsInvestment.totalBalancePesos": 0
         }
      },
      "response RENTAS PRIVADAS": {
         "informationSavings": {
            "savingsInvestment.updateDateBalance": "",
            "savingsInvestment.totalBalancePesos": 0
         }
      }
   }
}</t>
  </si>
  <si>
    <t>AgreementService.getAgreementsFinancial
WSRentasVitalicias.FormadePago.GLS_FPAG</t>
  </si>
  <si>
    <t>Trim</t>
  </si>
  <si>
    <t>WSRentasVitalicias.DatosBenficiariosPoliza.MTO.PENSION</t>
  </si>
  <si>
    <t>WSRentasVitalicias.DetalleHaberesoDescuentos.ONMTO_PAG</t>
  </si>
  <si>
    <t>WSRentasVitalicias.DeterminaLiquidacion.MTO_TOTAL</t>
  </si>
  <si>
    <t>WSRentasVitalicias.DeterminaLiquidacion.MTO_DESC_IMPUESTO</t>
  </si>
  <si>
    <t>Deploy Product</t>
  </si>
  <si>
    <t>WSRentasVitalicias.DeterminaLiquidacion.MTO_DESCUENTO</t>
  </si>
  <si>
    <t>WSRentasVitalicias.DeterminaLiquidacion.MONTO_LIQ</t>
  </si>
  <si>
    <t>AgreementService/GetAgreement
WSRentasVitalicias.FormadePago.COD_CTA</t>
  </si>
  <si>
    <t>WSRentasVitalicias.PoderPension.NOM_PODER</t>
  </si>
  <si>
    <t xml:space="preserve">{
        "deployProduct": {
                "letraGrandeDocument": "JVBERi0xLjQKJf////8KMSAwIG9iago8PCAvQ3JlYXRvciA8ZmVmZjAwNTAwMDcyMDA2..."
          }
}      </t>
  </si>
  <si>
    <t>IdAgreement
typeId</t>
  </si>
  <si>
    <t>{
   "response": {
      "paymentDate": "2017-03-08",
      "paymentMethod": "PAC",
      "pensionAmount": 12335.45,
      "grossPensionAmount": 1233.545,
      "isapreDiscount": 12335.45,
      "totalAmount": 123354.5,
      "additionalFee": 1233.545,
      "creditLoanCCAF": 12335.45,
      "fee0to60": 123354.5,
      "deLosAndes": 12335.45,
      "incomeTax": 123354.5,
      "totalDiscounts": 123.3545,
      "paymentCash": 1233.545,
      "bank": "NOMBRE BANCO",
      "accountType": "TIPO DE MONTO",
      "accountNumber": 123.3545,
      "authorizationPaymentGranted": "CATEGORIA METLIFE"
   }
}</t>
  </si>
  <si>
    <t>CustomerRefunds</t>
  </si>
  <si>
    <t>{
   "response OK": {
      "response DM": {
         "paymentDate": "2017-03-08",
         "paymentMethod": "PAC",
         "pensionAmount": 12335.45,
         "grossPensionAmount": 1233.545,
         "isapreDiscount": 12335.45,
         "totalAmount": 123354.5,
         "additionalFee": 1233.545,
         "creditLoanCCAF": 12335.45,
         "fee0to60": 123354.5,
         "deLosAndes": 12335.45,
         "incomeTax": 123354.5,
         "totalDiscounts": 123.3545,
         "paymentCash": 1233.545,
         "bank": "NOMBRE BANCO",
         "accountType": "TIPO DE MONTO",
         "accountNumber": 123.3545,
         "authorizationPaymentGranted": "CATEGORIA METLIFE"
      },
      "response COLECTIVO": {
         "paymentDate": "2017-03-08",
         "paymentMethod": "PAC",
         "pensionAmount": 12335.45,
         "grossPensionAmount": 1233.545,
         "isapreDiscount": 12335.45,
         "totalAmount": 123354.5,
         "additionalFee": 1233.545,
         "creditLoanCCAF": 12335.45,
         "fee0to60": 123354.5,
         "deLosAndes": 12335.45,
         "incomeTax": 123354.5,
         "totalDiscounts": 123.3545,
         "paymentCash": 1233.545,
         "bank": "NOMBRE BANCO",
         "accountType": "TIPO DE MONTO",
         "accountNumber": 123.3545,
         "authorizationPaymentGranted": "CATEGORIA METLIFE"
      },
      "response RENTAS": {
         "paymentDate": "2017-03-08",
         "paymentMethod": "PAC",
         "pensionAmount": 12335.45,
         "grossPensionAmount": 1233.545,
         "isapreDiscount": 12335.45,
         "totalAmount": 123354.5,
         "additionalFee": 1233.545,
         "creditLoanCCAF": 12335.45,
         "fee0to60": 123354.5,
         "deLosAndes": 12335.45,
         "incomeTax": 123354.5,
         "totalDiscounts": 123.3545,
         "paymentCash": 1233.545,
         "bank": "NOMBRE BANCO",
         "accountType": "TIPO DE MONTO",
         "accountNumber": 123.3545,
         "authorizationPaymentGranted": "CATEGORIA METLIFE"
      },
      "response RENTAS PRIVADAS": {
         "paymentDate": "2017-03-08",
         "paymentMethod": "PAC",
         "pensionAmount": 12335.45,
         "grossPensionAmount": 1233.545,
         "isapreDiscount": 12335.45,
         "totalAmount": 123354.5,
         "additionalFee": 1233.545,
         "creditLoanCCAF": 12335.45,
         "fee0to60": 123354.5,
         "deLosAndes": 12335.45,
         "incomeTax": 123354.5,
         "totalDiscounts": 123.3545,
         "paymentCash": 1233.545,
         "bank": "NOMBRE BANCO",
         "accountType": "TIPO DE MONTO",
         "accountNumber": 123.3545,
         "authorizationPaymentGranted": "CATEGORIA METLIFE"
      }
   }
}</t>
  </si>
  <si>
    <t>letraGrandeDocument</t>
  </si>
  <si>
    <t>{
   "response": {
      "paymentDate": "",
      "paymentMethod": "",
      "pensionAmount": 0,
      "grossPensionAmount": 0,
      "isapreDiscount": 0,
      "totalAmount": 0,
      "additionalFee": 0,
      "creditLoanCCAF": 0,
      "fee0to60": 0,
      "deLosAndes": 0,
      "incomeTax": 0,
      "totalDiscounts": 0,
      "paymentCash": 0,
      "bank": "",
      "accountType": "",
      "accountNumber": 0,
      "authorizationPaymentGranted": ""
   }
}</t>
  </si>
  <si>
    <t>largeLetterDocument</t>
  </si>
  <si>
    <t xml:space="preserve">{
        "showCustomerRefunds": {
                "refundsMedical": "JVBERi0xLjQKJf////8KMSAwIG9iago8PCAvQ3JlYXRvciA8ZmVmZjAwNTAwMDcyMDA2..."
          }
}      </t>
  </si>
  <si>
    <t>RP</t>
  </si>
  <si>
    <t>{
   "response OK": {
      "response DM": {
         "paymentDate": "",
         "paymentMethod": "",
         "pensionAmount": 0,
         "grossPensionAmount": 0,
         "isapreDiscount": 0,
         "totalAmount": 0,
         "additionalFee": 0,
         "creditLoanCCAF": 0,
         "fee0to60": 0,
         "deLosAndes": 0,
         "incomeTax": 0,
         "totalDiscounts": 0,
         "paymentCash": 0,
         "bank": "",
         "accountType": "",
         "accountNumber": 0,
         "authorizationPaymentGranted": ""
      },
      "response COLECTIVO": {
         "paymentDate": "",
         "paymentMethod": "",
         "pensionAmount": 0,
         "grossPensionAmount": 0,
         "isapreDiscount": 0,
         "totalAmount": 0,
         "additionalFee": 0,
         "creditLoanCCAF": 0,
         "fee0to60": 0,
         "deLosAndes": 0,
         "incomeTax": 0,
         "totalDiscounts": 0,
         "paymentCash": 0,
         "bank": "",
         "accountType": "",
         "accountNumber": 0,
         "authorizationPaymentGranted": ""
      },
      "response RENTAS": {
         "paymentDate": "",
         "paymentMethod": "",
         "pensionAmount": 0,
         "grossPensionAmount": 0,
         "isapreDiscount": 0,
         "totalAmount": 0,
         "additionalFee": 0,
         "creditLoanCCAF": 0,
         "fee0to60": 0,
         "deLosAndes": 0,
         "incomeTax": 0,
         "totalDiscounts": 0,
         "paymentCash": 0,
         "bank": "",
         "accountType": "",
         "accountNumber": 0,
         "authorizationPaymentGranted": ""
      },
      "response RENTAS PRIVADAS": {
         "paymentDate": "",
         "paymentMethod": "",
         "pensionAmount": 0,
         "grossPensionAmount": 0,
         "isapreDiscount": 0,
         "totalAmount": 0,
         "additionalFee": 0,
         "creditLoanCCAF": 0,
         "fee0to60": 0,
         "deLosAndes": 0,
         "incomeTax": 0,
         "totalDiscounts": 0,
         "paymentCash": 0,
         "bank": "",
         "accountType": "",
         "accountNumber": 0,
         "authorizationPaymentGranted": ""
      }
   }
}</t>
  </si>
  <si>
    <t>{
   "response": {
      "letraGrandeDocument": "JVBERi0xLjQKJf////8KMSAwIG9iago8PCAvQ3JlYXRvciA8ZmVmZjAwNTAwMDcyMDA2..."
   }
}</t>
  </si>
  <si>
    <t>{
   "response OK": {
      "response DM": {
         "letraGrandeDocument": "JVBERi0xLjQKJf////8KMSAwIG9iago8PCAvQ3JlYXRvciA8ZmVmZjAwNTAwMDcyMDA2..."
      },
      "response COLECTIVO": {
         "letraGrandeDocument": "JVBERi0xLjQKJf////8KMSAwIG9iago8PCAvQ3JlYXRvciA8ZmVmZjAwNTAwMDcyMDA2..."
      },
      "response RENTAS": {
         "letraGrandeDocument": "JVBERi0xLjQKJf////8KMSAwIG9iago8PCAvQ3JlYXRvciA8ZmVmZjAwNTAwMDcyMDA2..."
      },
      "response RENTAS PRIVADAS": {
         "letraGrandeDocument": "JVBERi0xLjQKJf////8KMSAwIG9iago8PCAvQ3JlYXRvciA8ZmVmZjAwNTAwMDcyMDA2..."
      }
   }
}</t>
  </si>
  <si>
    <t>{
   "response": {
      "letraGrandeDocument": ""
   }
}</t>
  </si>
  <si>
    <t>{
   "response OK": {
      "response DM": {
         "letraGrandeDocument": ""
      },
      "response COLECTIVO": {
         "letraGrandeDocument": ""
      },
      "response RENTAS": {
         "letraGrandeDocument": ""
      },
      "response RENTAS PRIVADAS": {
         "letraGrandeDocument": ""
      }
   }
}</t>
  </si>
  <si>
    <t>refundsMedical</t>
  </si>
  <si>
    <t>medicalRefunds</t>
  </si>
  <si>
    <t>{
   "response": {
      "showCustomerRefunds": {
         "refundsMedical": "JVBERi0xLjQKJf////8KMSAwIG9iago8PCAvQ3JlYXRvciA8ZmVmZjAwNTAwMDcyMDA2..."
      }
   }
}</t>
  </si>
  <si>
    <t>{
   "response OK": {
      "response DM": {
         "showCustomerRefunds": {
            "refundsMedical": "JVBERi0xLjQKJf////8KMSAwIG9iago8PCAvQ3JlYXRvciA8ZmVmZjAwNTAwMDcyMDA2..."
         }
      },
      "response COLECTIVO": {
         "showCustomerRefunds": {
            "refundsMedical": "JVBERi0xLjQKJf////8KMSAwIG9iago8PCAvQ3JlYXRvciA8ZmVmZjAwNTAwMDcyMDA2..."
         }
      },
      "response RENTAS": {
         "showCustomerRefunds": {
            "refundsMedical": "JVBERi0xLjQKJf////8KMSAwIG9iago8PCAvQ3JlYXRvciA8ZmVmZjAwNTAwMDcyMDA2..."
         }
      },
      "response RENTAS PRIVADAS": {
         "showCustomerRefunds": {
            "refundsMedical": "JVBERi0xLjQKJf////8KMSAwIG9iago8PCAvQ3JlYXRvciA8ZmVmZjAwNTAwMDcyMDA2..."
         }
      }
   }
}</t>
  </si>
  <si>
    <t>{
   "response": {
      "showCustomerRefunds": {
         "refundsMedical": ""
      }
   }
}</t>
  </si>
  <si>
    <t>{
   "response OK": {
      "response DM": {
         "showCustomerRefunds": {
            "refundsMedical": ""
         }
      },
      "response COLECTIVO": {
         "showCustomerRefunds": {
            "refundsMedical": ""
         }
      },
      "response RENTAS": {
         "showCustomerRefunds": {
            "refundsMedical": ""
         }
      },
      "response RENTAS PRIVADAS": {
         "showCustomerRefunds": {
            "refundsMedical": ""
         }
      }
   }
}</t>
  </si>
  <si>
    <t xml:space="preserve">[
        {
                "Contratante.Nombre": "character",
                "Vigencia.FechaInicio": "date",
                "Vigencia.FechaFin": "date",
                "Pago.PrimaTotalUf": "decimal",
                "Cobertura[x].Nombre": [
                    "Cobertura[1].Nombre",
                    "Cobertura[2].Nombre"
                  ],
                "Pago.PrimaUf": "decimal",
                "Pago.MontoAseguradoUf": "decimal",
                "Pago.Deducible": "decimal",
                "Corredor.Nombre": "character",
                "Corredor.Telefono": "character",
                "Corredor.Correo": "character",
                "Pago.FormaPago": "character",
                "Pago.FrecuenciaPago": "character",
                "Pago.Banco": "character",
                "Pago.TipoCuenta": "character",
                "Pago.NumeroCuenta": "character",
                "Pago.TipoTarjeta": "character",
                "Pago.EstadoMandato": "character",
                "Contacto.Dirección": "character",
                "Contacto.País": "character",
                "Contacto.Ciudad": "character",
                "Contacto.CodPostal": "Integer",
                "Contacto.Comuna": "character",
                "Contacto.Region": "character",
                "Contacto.Celular": "character",
                "Contacto.Telefono": "character",
                "Contacto.Correo": "character",
                "Persona.Rut": "character",
                "Persona.Nacimiento": "date",
                "Pago.MontoPensionUf": "decimal",
                "Pago.AfpOrigen": "character",
                "Pago.FechaPrimerPago": "date"
        }
]
</t>
  </si>
  <si>
    <t>InfoBroker</t>
  </si>
  <si>
    <t>[
        {
                "contracting.name": "character",
                "validity.startDateOfValidity": "date",
                "validity.endDateOfValidity": "date",
                "payment.primaTotalUf": "decimal",
                "coverage": [
                    "coverage[1].name",
                    "coverage[2].name"
                  ],
                "payment.primaUf": "decimal",
                "payment.insuredAmountUf": "decimal",
                "payment.deductible": "decimal",
                "broker.name": "character",
                "broker.phone": "character",
                "broker.email": "character",
                "payment.paymentMethod": "character",
                "payment.frequencyOfPayment": "character",
                "payment.bank": "character",
                "payment.accountType": "character",
                "payment.accountNumber": "character",
                "payment.cardType": "character",
                "payment.codConfirmation": "character",
                "payment.mandateStatus": "character",
                "contact.address": "character",
                "contact.country": "character",
                "contact.city": "character",
                "contact.zipCode": "Integer",
                "contact.commune": "character",
                "contact.region": "character",
                "contact.mobileNumber": "character",
                "contact.phone": "character",
                "contact.email": "character",
                "user.rut": "character",
                "user.birthdate": "date",
                "payment.amountPensionUf": "decimal",
                "payment.afpOrigin": "character",
                "payment.dateFirstPayment": "date"
        }
]</t>
  </si>
  <si>
    <t xml:space="preserve">[
      "coverageName": [
                    {"name" : "character"},
                    {"name" : "character"}
                  ],
      "coverageInsuredAmount": [
                    {"insuredAmount" : "decimal"},
                    {"insuredAmount" : "decimal"}
                  ],
      "coverageDeductible": [
                    {"deductible" : "character"},
                    {"deductible" : "character"}
]
</t>
  </si>
  <si>
    <t xml:space="preserve">{
                "brokerName": [
                    {"Name" : "character"},
                    {"Name" : "character"}
                  ],
                  "brokerPhone": [
                    {"Phone" : "character"},
                    {"Phone" : "character"}
                  ],
                  "brokerEmail": [
                    {"Email" : "character"},
                    {"Email" : "character"}
                  ]
          }
}  </t>
  </si>
  <si>
    <t xml:space="preserve">WSColectivo.TraeCoberturasColectivo.?  </t>
  </si>
  <si>
    <t>WSColectivo.MuestraDetallePolizasColectivo.?</t>
  </si>
  <si>
    <t>coverageName[x].name</t>
  </si>
  <si>
    <t>insuredAmount</t>
  </si>
  <si>
    <t>coverageInsuredAmount[x].insuredAmount</t>
  </si>
  <si>
    <t>deductible</t>
  </si>
  <si>
    <t>coverageDeductible[x].deductible</t>
  </si>
  <si>
    <t>{
   "response": {
      "coverageName": [
         {"name": "JUAN DE LA CRUZ MARAMBIO"}
      ],
      "coverageInsuredAmount": [
         {"insuredAmount": 1.38}
      ],
      "coverageDeductible": [
         {"deductible": "PAC"}
      ]
   }
}</t>
  </si>
  <si>
    <t>{
   "response": {
      "brokerName": [
         {"Name": "NOMBRE CORREDOR DM"}
      ],
      "brokerPhone": [
         {"Phone": "56-2-1275818"}
      ],
      "brokerEmail": [
         {"Email": "USUARIO@HOST.COM"}
      ]
   }
}</t>
  </si>
  <si>
    <t>{
   "response OK": {
      "response DM": {
         "coverageName": [
            {"name": "JUAN DE LA CRUZ MARAMBIO"}
         ],
         "coverageInsuredAmount": [
            {"insuredAmount": 1.38}
         ],
         "coverageDeductible": [
            {"deductible": "PAC"}
         ]
      },
      "response COLECTIVO": {
         "coverageName": [
            {"name": "JUAN DE LA CRUZ MARAMBIO"}
         ],
         "coverageInsuredAmount": [
            {"insuredAmount": 1.38}
         ],
         "coverageDeductible": [
            {"deductible": "PAC"}
         ]
      },
      "response RENTAS": {
         "coverageName": [
            {"name": "JUAN DE LA CRUZ MARAMBIO"}
         ],
         "coverageInsuredAmount": [
            {"insuredAmount": 1.38}
         ],
         "coverageDeductible": [
            {"deductible": "PAC"}
         ]
      },
      "response RENTAS PRIVADAS": {
         "coverageName": [
            {"name": "JUAN DE LA CRUZ MARAMBIO"}
         ],
         "coverageInsuredAmount": [
            {"insuredAmount": 1.38}
         ],
         "coverageDeductible": [
            {"deductible": "PAC"}
         ]
      }
   }
}</t>
  </si>
  <si>
    <t>{
   "response OK": {
      "response DM": {
         "brokerName": [
            {"Name": "NOMBRE CORREDOR DM"}
         ],
         "brokerPhone": [
            {"Phone": "56-2-1275818"}
         ],
         "brokerEmail": [
            {"Email": "USUARIO@HOST.COM"}
         ]
      },
      "response COLECTIVO": {
         "brokerName": [
            {"Name": "NOMBRE CORREDOR DM"}
         ],
         "brokerPhone": [
            {"Phone": "56-2-1275818"}
         ],
         "brokerEmail": [
            {"Email": "USUARIO@HOST.COM"}
         ]
      },
      "response RENTAS": {
         "brokerName": [
            {"Name": "NOMBRE CORREDOR DM"}
         ],
         "brokerPhone": [
            {"Phone": "56-2-1275818"}
         ],
         "brokerEmail": [
            {"Email": "USUARIO@HOST.COM"}
         ]
      },
      "response RENTAS PRIVADAS": {
         "brokerName": [
            {"Name": "NOMBRE CORREDOR DM"}
         ],
         "brokerPhone": [
            {"Phone": "56-2-1275818"}
         ],
         "brokerEmail": [
            {"Email": "USUARIO@HOST.COM"}
         ]
      }
   }
}</t>
  </si>
  <si>
    <t>{
   "response": {
      "coverageName": [],
      "coverageInsuredAmount": [],
      "coverageDeductible": []
   }
}</t>
  </si>
  <si>
    <t>{
   "response": {
      "brokerName": [],
      "brokerPhone": [],
      "brokerEmail": []
   }
}</t>
  </si>
  <si>
    <t>{
   "response OK": {
      "response DM": {
         "coverageName": [],
         "coverageInsuredAmount": [],
         "coverageDeductible": []
      },
      "response COLECTIVO": {
         "coverageName": [],
         "coverageInsuredAmount": [],
         "coverageDeductible": []
      },
      "response RENTAS": {
         "coverageName": [],
         "coverageInsuredAmount": [],
         "coverageDeductible": []
      },
      "response RENTAS PRIVADAS": {
         "coverageName": [],
         "coverageInsuredAmount": [],
         "coverageDeductible": []
      }
   }
}</t>
  </si>
  <si>
    <t>{
   "response OK": {
      "response DM": {
         "brokerName": [],
         "brokerPhone": [],
         "brokerEmail": []
      },
      "response COLECTIVO": {
         "brokerName": [],
         "brokerPhone": [],
         "brokerEmail": []
      },
      "response RENTAS": {
         "brokerName": [],
         "brokerPhone": [],
         "brokerEmail": []
      },
      "response RENTAS PRIVADAS": {
         "brokerName": [],
         "brokerPhone": [],
         "brokerEmail": []
      }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</si>
</sst>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7">
    <font>
      <sz val="10"/>
      <color rgb="FF000000"/>
      <name val="Arial"/>
    </font>
    <font>
      <b/>
      <sz val="10"/>
      <color rgb="FFFFFFFF"/>
      <name val="Arial"/>
    </font>
    <font>
      <sz val="10"/>
      <name val="Arial"/>
    </font>
    <font>
      <sz val="26"/>
      <color rgb="FF000000"/>
      <name val="Arial"/>
    </font>
    <font>
      <b/>
      <sz val="10"/>
      <name val="Arial"/>
    </font>
    <font>
      <b/>
      <sz val="16"/>
      <color rgb="FF000000"/>
      <name val="Calibri"/>
    </font>
    <font>
      <sz val="10"/>
      <name val="Arial"/>
    </font>
    <font>
      <u/>
      <sz val="10"/>
      <color rgb="FF0563C1"/>
      <name val="Arial"/>
    </font>
    <font>
      <sz val="11"/>
      <color rgb="FF000000"/>
      <name val="Calibri"/>
    </font>
    <font>
      <sz val="11"/>
      <name val="Calibri"/>
    </font>
    <font>
      <u/>
      <sz val="10"/>
      <color rgb="FF0563C1"/>
      <name val="Arial"/>
    </font>
    <font>
      <u/>
      <sz val="10"/>
      <color rgb="FF0563C1"/>
      <name val="Arial"/>
    </font>
    <font>
      <u/>
      <sz val="10"/>
      <color rgb="FF0563C1"/>
      <name val="Arial"/>
    </font>
    <font>
      <sz val="11"/>
      <color rgb="FF000000"/>
      <name val="Arial"/>
    </font>
    <font>
      <u/>
      <sz val="11"/>
      <color rgb="FF008000"/>
      <name val="Inconsolata"/>
    </font>
    <font>
      <u/>
      <sz val="10"/>
      <color rgb="FF0563C1"/>
      <name val="Arial"/>
    </font>
    <font>
      <u/>
      <sz val="10"/>
      <color rgb="FF0563C1"/>
      <name val="Arial"/>
    </font>
    <font>
      <sz val="24"/>
      <color rgb="FF000000"/>
      <name val="Arial"/>
    </font>
    <font>
      <u/>
      <sz val="10"/>
      <color rgb="FF0563C1"/>
      <name val="Arial"/>
    </font>
    <font>
      <b/>
      <sz val="10"/>
      <color rgb="FF00B050"/>
      <name val="Arial"/>
    </font>
    <font>
      <b/>
      <sz val="11"/>
      <name val="Arial"/>
    </font>
    <font>
      <sz val="36"/>
      <color rgb="FF000000"/>
      <name val="Arial"/>
    </font>
    <font>
      <sz val="16"/>
      <color rgb="FF000000"/>
      <name val="Calibri"/>
    </font>
    <font>
      <u/>
      <sz val="10"/>
      <color rgb="FF0563C1"/>
      <name val="Arial"/>
    </font>
    <font>
      <b/>
      <sz val="11"/>
      <name val="Calibri"/>
    </font>
    <font>
      <b/>
      <sz val="11"/>
      <color rgb="FF000000"/>
      <name val="Calibri"/>
    </font>
    <font>
      <u/>
      <sz val="10"/>
      <color rgb="FF0563C1"/>
      <name val="Arial"/>
    </font>
    <font>
      <b/>
      <sz val="10"/>
      <color rgb="FF000000"/>
      <name val="Arial"/>
    </font>
    <font>
      <u/>
      <sz val="10"/>
      <color rgb="FF0563C1"/>
      <name val="Arial"/>
    </font>
    <font>
      <u/>
      <sz val="10"/>
      <color rgb="FF000000"/>
      <name val="Arial"/>
    </font>
    <font>
      <sz val="10"/>
      <color rgb="FF0563C1"/>
      <name val="Arial"/>
    </font>
    <font>
      <u/>
      <sz val="10"/>
      <color rgb="FF0563C1"/>
      <name val="Arial"/>
    </font>
    <font>
      <u/>
      <sz val="11"/>
      <color rgb="FF1155CC"/>
      <name val="Calibri"/>
    </font>
    <font>
      <sz val="10"/>
      <color rgb="FFFF0000"/>
      <name val="Arial"/>
    </font>
    <font>
      <u/>
      <sz val="11"/>
      <color rgb="FF1155CC"/>
      <name val="Calibri"/>
    </font>
    <font>
      <u/>
      <sz val="10"/>
      <color rgb="FF0563C1"/>
      <name val="Arial"/>
    </font>
    <font>
      <sz val="9"/>
      <color rgb="FF000000"/>
      <name val="Calibri"/>
    </font>
    <font>
      <u/>
      <sz val="10"/>
      <color rgb="FF0000FF"/>
      <name val="Arial"/>
    </font>
    <font>
      <b/>
      <sz val="18"/>
      <color rgb="FF000000"/>
      <name val="Arial"/>
    </font>
    <font>
      <b/>
      <sz val="11"/>
      <color rgb="FF000000"/>
      <name val="Arial"/>
    </font>
    <font>
      <b/>
      <sz val="18"/>
      <name val="Arial"/>
    </font>
    <font>
      <b/>
      <sz val="14"/>
      <name val="Arial"/>
    </font>
    <font>
      <u/>
      <sz val="10"/>
      <color rgb="FF0000FF"/>
      <name val="Arial"/>
    </font>
    <font>
      <u/>
      <sz val="10"/>
      <color rgb="FF0000FF"/>
      <name val="Arial"/>
    </font>
    <font>
      <b/>
      <sz val="10"/>
      <color rgb="FFFF0000"/>
      <name val="Arial"/>
    </font>
    <font>
      <sz val="10"/>
      <color rgb="FF212121"/>
      <name val="Inherit"/>
    </font>
    <font>
      <u/>
      <sz val="10"/>
      <color theme="10"/>
      <name val="Arial"/>
    </font>
  </fonts>
  <fills count="17">
    <fill>
      <patternFill patternType="none"/>
    </fill>
    <fill>
      <patternFill patternType="gray125"/>
    </fill>
    <fill>
      <patternFill patternType="solid">
        <fgColor rgb="FF4A86E8"/>
        <bgColor rgb="FF4A86E8"/>
      </patternFill>
    </fill>
    <fill>
      <patternFill patternType="solid">
        <fgColor rgb="FFFF00FF"/>
        <bgColor rgb="FFFF00FF"/>
      </patternFill>
    </fill>
    <fill>
      <patternFill patternType="solid">
        <fgColor rgb="FF00FF00"/>
        <bgColor rgb="FF00FF00"/>
      </patternFill>
    </fill>
    <fill>
      <patternFill patternType="solid">
        <fgColor rgb="FFFF9900"/>
        <bgColor rgb="FFFF9900"/>
      </patternFill>
    </fill>
    <fill>
      <patternFill patternType="solid">
        <fgColor rgb="FF9900FF"/>
        <bgColor rgb="FF9900FF"/>
      </patternFill>
    </fill>
    <fill>
      <patternFill patternType="solid">
        <fgColor rgb="FFB7B7B7"/>
        <bgColor rgb="FFB7B7B7"/>
      </patternFill>
    </fill>
    <fill>
      <patternFill patternType="solid">
        <fgColor rgb="FFFFFF00"/>
        <bgColor rgb="FFFFFF00"/>
      </patternFill>
    </fill>
    <fill>
      <patternFill patternType="solid">
        <fgColor rgb="FFFFFFFF"/>
        <bgColor rgb="FFFFFFFF"/>
      </patternFill>
    </fill>
    <fill>
      <patternFill patternType="solid">
        <fgColor rgb="FFFF0000"/>
        <bgColor rgb="FFFF0000"/>
      </patternFill>
    </fill>
    <fill>
      <patternFill patternType="solid">
        <fgColor rgb="FF0000FF"/>
        <bgColor rgb="FF0000FF"/>
      </patternFill>
    </fill>
    <fill>
      <patternFill patternType="solid">
        <fgColor rgb="FFB6D7A8"/>
        <bgColor rgb="FFB6D7A8"/>
      </patternFill>
    </fill>
    <fill>
      <patternFill patternType="solid">
        <fgColor rgb="FF000000"/>
        <bgColor rgb="FF000000"/>
      </patternFill>
    </fill>
    <fill>
      <patternFill patternType="solid">
        <fgColor rgb="FFED7D31"/>
        <bgColor rgb="FFED7D31"/>
      </patternFill>
    </fill>
    <fill>
      <patternFill patternType="solid">
        <fgColor rgb="FF5B9BD5"/>
        <bgColor rgb="FF5B9BD5"/>
      </patternFill>
    </fill>
    <fill>
      <patternFill patternType="solid">
        <fgColor rgb="FFFFC000"/>
        <bgColor rgb="FFFFC000"/>
      </patternFill>
    </fill>
  </fills>
  <borders count="227">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top/>
      <bottom style="thick">
        <color rgb="FF000000"/>
      </bottom>
      <diagonal/>
    </border>
    <border>
      <left style="thick">
        <color rgb="FF000000"/>
      </left>
      <right/>
      <top style="thick">
        <color rgb="FF000000"/>
      </top>
      <bottom/>
      <diagonal/>
    </border>
    <border>
      <left/>
      <right/>
      <top style="thick">
        <color rgb="FF000000"/>
      </top>
      <bottom style="thick">
        <color rgb="FF000000"/>
      </bottom>
      <diagonal/>
    </border>
    <border>
      <left style="thick">
        <color rgb="FF000000"/>
      </left>
      <right/>
      <top style="thick">
        <color rgb="FF000000"/>
      </top>
      <bottom/>
      <diagonal/>
    </border>
    <border>
      <left/>
      <right/>
      <top style="thick">
        <color rgb="FF000000"/>
      </top>
      <bottom/>
      <diagonal/>
    </border>
    <border>
      <left/>
      <right style="thick">
        <color rgb="FF000000"/>
      </right>
      <top style="thick">
        <color rgb="FF000000"/>
      </top>
      <bottom/>
      <diagonal/>
    </border>
    <border>
      <left/>
      <right/>
      <top style="thick">
        <color rgb="FF000000"/>
      </top>
      <bottom/>
      <diagonal/>
    </border>
    <border>
      <left/>
      <right/>
      <top style="thick">
        <color rgb="FF000000"/>
      </top>
      <bottom/>
      <diagonal/>
    </border>
    <border>
      <left style="thin">
        <color rgb="FF000000"/>
      </left>
      <right style="thin">
        <color rgb="FF000000"/>
      </right>
      <top style="thick">
        <color rgb="FF000000"/>
      </top>
      <bottom style="thin">
        <color rgb="FF000000"/>
      </bottom>
      <diagonal/>
    </border>
    <border>
      <left/>
      <right style="thin">
        <color rgb="FF000000"/>
      </right>
      <top style="thick">
        <color rgb="FF000000"/>
      </top>
      <bottom style="thin">
        <color rgb="FF000000"/>
      </bottom>
      <diagonal/>
    </border>
    <border>
      <left/>
      <right style="thick">
        <color rgb="FF000000"/>
      </right>
      <top style="thick">
        <color rgb="FF000000"/>
      </top>
      <bottom style="thick">
        <color rgb="FF000000"/>
      </bottom>
      <diagonal/>
    </border>
    <border>
      <left/>
      <right style="thin">
        <color rgb="FF000000"/>
      </right>
      <top style="thick">
        <color rgb="FF000000"/>
      </top>
      <bottom/>
      <diagonal/>
    </border>
    <border>
      <left/>
      <right style="thin">
        <color rgb="FF000000"/>
      </right>
      <top style="thick">
        <color rgb="FF000000"/>
      </top>
      <bottom style="thin">
        <color rgb="FF000000"/>
      </bottom>
      <diagonal/>
    </border>
    <border>
      <left/>
      <right style="thick">
        <color rgb="FF000000"/>
      </right>
      <top style="thick">
        <color rgb="FF000000"/>
      </top>
      <bottom style="thin">
        <color rgb="FF000000"/>
      </bottom>
      <diagonal/>
    </border>
    <border>
      <left/>
      <right style="thick">
        <color rgb="FF000000"/>
      </right>
      <top style="thick">
        <color rgb="FF000000"/>
      </top>
      <bottom style="thick">
        <color rgb="FF000000"/>
      </bottom>
      <diagonal/>
    </border>
    <border>
      <left style="thick">
        <color rgb="FF000000"/>
      </left>
      <right style="thin">
        <color rgb="FF000000"/>
      </right>
      <top/>
      <bottom/>
      <diagonal/>
    </border>
    <border>
      <left/>
      <right style="thin">
        <color rgb="FF000000"/>
      </right>
      <top/>
      <bottom style="thin">
        <color rgb="FF000000"/>
      </bottom>
      <diagonal/>
    </border>
    <border>
      <left/>
      <right style="thin">
        <color rgb="FF000000"/>
      </right>
      <top/>
      <bottom/>
      <diagonal/>
    </border>
    <border>
      <left/>
      <right style="thick">
        <color rgb="FF000000"/>
      </right>
      <top/>
      <bottom style="thin">
        <color rgb="FF000000"/>
      </bottom>
      <diagonal/>
    </border>
    <border>
      <left/>
      <right style="thick">
        <color rgb="FF000000"/>
      </right>
      <top/>
      <bottom/>
      <diagonal/>
    </border>
    <border>
      <left/>
      <right style="thick">
        <color rgb="FF000000"/>
      </right>
      <top style="thick">
        <color rgb="FF000000"/>
      </top>
      <bottom/>
      <diagonal/>
    </border>
    <border>
      <left/>
      <right style="thin">
        <color rgb="FF000000"/>
      </right>
      <top/>
      <bottom style="thin">
        <color rgb="FF000000"/>
      </bottom>
      <diagonal/>
    </border>
    <border>
      <left style="thick">
        <color rgb="FF000000"/>
      </left>
      <right/>
      <top/>
      <bottom/>
      <diagonal/>
    </border>
    <border>
      <left style="thick">
        <color rgb="FF000000"/>
      </left>
      <right/>
      <top/>
      <bottom style="thick">
        <color rgb="FF000000"/>
      </bottom>
      <diagonal/>
    </border>
    <border>
      <left/>
      <right style="thick">
        <color rgb="FF000000"/>
      </right>
      <top/>
      <bottom style="thin">
        <color rgb="FF000000"/>
      </bottom>
      <diagonal/>
    </border>
    <border>
      <left/>
      <right style="thick">
        <color rgb="FF000000"/>
      </right>
      <top/>
      <bottom style="thick">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thick">
        <color rgb="FF000000"/>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top/>
      <bottom/>
      <diagonal/>
    </border>
    <border>
      <left/>
      <right style="thin">
        <color rgb="FF000000"/>
      </right>
      <top style="thick">
        <color rgb="FF000000"/>
      </top>
      <bottom style="thick">
        <color rgb="FF000000"/>
      </bottom>
      <diagonal/>
    </border>
    <border>
      <left style="thick">
        <color rgb="FF000000"/>
      </left>
      <right style="thick">
        <color rgb="FF000000"/>
      </right>
      <top style="thick">
        <color rgb="FF000000"/>
      </top>
      <bottom/>
      <diagonal/>
    </border>
    <border>
      <left style="thick">
        <color rgb="FF000000"/>
      </left>
      <right style="thick">
        <color rgb="FF000000"/>
      </right>
      <top/>
      <bottom/>
      <diagonal/>
    </border>
    <border>
      <left/>
      <right style="thin">
        <color rgb="FF000000"/>
      </right>
      <top/>
      <bottom style="thick">
        <color rgb="FF000000"/>
      </bottom>
      <diagonal/>
    </border>
    <border>
      <left style="thick">
        <color rgb="FF000000"/>
      </left>
      <right style="thick">
        <color rgb="FF000000"/>
      </right>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bottom style="thin">
        <color rgb="FF000000"/>
      </bottom>
      <diagonal/>
    </border>
    <border>
      <left style="medium">
        <color rgb="FF000000"/>
      </left>
      <right/>
      <top style="medium">
        <color rgb="FF000000"/>
      </top>
      <bottom style="medium">
        <color rgb="FF000000"/>
      </bottom>
      <diagonal/>
    </border>
    <border>
      <left/>
      <right/>
      <top/>
      <bottom style="thin">
        <color rgb="FF000000"/>
      </bottom>
      <diagonal/>
    </border>
    <border>
      <left/>
      <right/>
      <top style="medium">
        <color rgb="FF000000"/>
      </top>
      <bottom style="medium">
        <color rgb="FF000000"/>
      </bottom>
      <diagonal/>
    </border>
    <border>
      <left style="thick">
        <color rgb="FF000000"/>
      </left>
      <right style="thin">
        <color rgb="FF000000"/>
      </right>
      <top/>
      <bottom style="thin">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ck">
        <color rgb="FF000000"/>
      </left>
      <right style="thick">
        <color rgb="FF000000"/>
      </right>
      <top/>
      <bottom style="thin">
        <color rgb="FF000000"/>
      </bottom>
      <diagonal/>
    </border>
    <border>
      <left/>
      <right style="thin">
        <color rgb="FF000000"/>
      </right>
      <top style="medium">
        <color rgb="FF000000"/>
      </top>
      <bottom/>
      <diagonal/>
    </border>
    <border>
      <left/>
      <right style="thin">
        <color rgb="FF000000"/>
      </right>
      <top style="medium">
        <color rgb="FF000000"/>
      </top>
      <bottom style="thin">
        <color rgb="FF000000"/>
      </bottom>
      <diagonal/>
    </border>
    <border>
      <left style="thin">
        <color rgb="FF000000"/>
      </left>
      <right style="thick">
        <color rgb="FF000000"/>
      </right>
      <top style="thick">
        <color rgb="FF000000"/>
      </top>
      <bottom style="thin">
        <color rgb="FF000000"/>
      </bottom>
      <diagonal/>
    </border>
    <border>
      <left/>
      <right/>
      <top style="medium">
        <color rgb="FF000000"/>
      </top>
      <bottom style="thin">
        <color rgb="FF000000"/>
      </bottom>
      <diagonal/>
    </border>
    <border>
      <left style="thin">
        <color rgb="FF000000"/>
      </left>
      <right style="thin">
        <color rgb="FF000000"/>
      </right>
      <top style="medium">
        <color rgb="FF000000"/>
      </top>
      <bottom/>
      <diagonal/>
    </border>
    <border>
      <left/>
      <right style="medium">
        <color rgb="FF000000"/>
      </right>
      <top style="medium">
        <color rgb="FF000000"/>
      </top>
      <bottom/>
      <diagonal/>
    </border>
    <border>
      <left style="medium">
        <color rgb="FF000000"/>
      </left>
      <right style="thin">
        <color rgb="FF000000"/>
      </right>
      <top/>
      <bottom/>
      <diagonal/>
    </border>
    <border>
      <left style="thin">
        <color rgb="FF000000"/>
      </left>
      <right style="thin">
        <color rgb="FF000000"/>
      </right>
      <top style="thin">
        <color rgb="FF000000"/>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n">
        <color rgb="FF000000"/>
      </bottom>
      <diagonal/>
    </border>
    <border>
      <left/>
      <right style="thin">
        <color rgb="FF000000"/>
      </right>
      <top style="thin">
        <color rgb="FF000000"/>
      </top>
      <bottom/>
      <diagonal/>
    </border>
    <border>
      <left style="thick">
        <color rgb="FF000000"/>
      </left>
      <right style="thin">
        <color rgb="FF000000"/>
      </right>
      <top/>
      <bottom style="thin">
        <color rgb="FF000000"/>
      </bottom>
      <diagonal/>
    </border>
    <border>
      <left/>
      <right style="thin">
        <color rgb="FF000000"/>
      </right>
      <top/>
      <bottom/>
      <diagonal/>
    </border>
    <border>
      <left style="thin">
        <color rgb="FF000000"/>
      </left>
      <right style="thin">
        <color rgb="FF000000"/>
      </right>
      <top style="thin">
        <color rgb="FF000000"/>
      </top>
      <bottom style="thick">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ck">
        <color rgb="FF000000"/>
      </right>
      <top style="thick">
        <color rgb="FF000000"/>
      </top>
      <bottom/>
      <diagonal/>
    </border>
    <border>
      <left style="thin">
        <color rgb="FF000000"/>
      </left>
      <right style="medium">
        <color rgb="FF000000"/>
      </right>
      <top style="thin">
        <color rgb="FF000000"/>
      </top>
      <bottom style="medium">
        <color rgb="FF000000"/>
      </bottom>
      <diagonal/>
    </border>
    <border>
      <left/>
      <right/>
      <top style="thin">
        <color rgb="FF000000"/>
      </top>
      <bottom/>
      <diagonal/>
    </border>
    <border>
      <left style="thick">
        <color rgb="FF000000"/>
      </left>
      <right style="thick">
        <color rgb="FF000000"/>
      </right>
      <top style="thin">
        <color rgb="FF000000"/>
      </top>
      <bottom/>
      <diagonal/>
    </border>
    <border>
      <left style="thin">
        <color rgb="FF000000"/>
      </left>
      <right/>
      <top style="thin">
        <color rgb="FF000000"/>
      </top>
      <bottom/>
      <diagonal/>
    </border>
    <border>
      <left style="thin">
        <color rgb="FF000000"/>
      </left>
      <right style="thick">
        <color rgb="FF000000"/>
      </right>
      <top style="thin">
        <color rgb="FF000000"/>
      </top>
      <bottom/>
      <diagonal/>
    </border>
    <border>
      <left/>
      <right/>
      <top style="thick">
        <color rgb="FF000000"/>
      </top>
      <bottom style="thin">
        <color rgb="FF000000"/>
      </bottom>
      <diagonal/>
    </border>
    <border>
      <left style="medium">
        <color rgb="FF000000"/>
      </left>
      <right style="medium">
        <color rgb="FF000000"/>
      </right>
      <top/>
      <bottom style="medium">
        <color rgb="FF000000"/>
      </bottom>
      <diagonal/>
    </border>
    <border>
      <left style="thin">
        <color rgb="FF000000"/>
      </left>
      <right/>
      <top style="thick">
        <color rgb="FF000000"/>
      </top>
      <bottom/>
      <diagonal/>
    </border>
    <border>
      <left/>
      <right style="thin">
        <color rgb="FF000000"/>
      </right>
      <top style="thick">
        <color rgb="FF000000"/>
      </top>
      <bottom/>
      <diagonal/>
    </border>
    <border>
      <left style="thin">
        <color rgb="FF000000"/>
      </left>
      <right style="thin">
        <color rgb="FF000000"/>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ck">
        <color rgb="FF000000"/>
      </top>
      <bottom/>
      <diagonal/>
    </border>
    <border>
      <left style="thick">
        <color rgb="FF000000"/>
      </left>
      <right/>
      <top/>
      <bottom style="thin">
        <color rgb="FF000000"/>
      </bottom>
      <diagonal/>
    </border>
    <border>
      <left style="thick">
        <color rgb="FF000000"/>
      </left>
      <right style="thin">
        <color rgb="FF000000"/>
      </right>
      <top style="thin">
        <color rgb="FF000000"/>
      </top>
      <bottom/>
      <diagonal/>
    </border>
    <border>
      <left style="thin">
        <color rgb="FF000000"/>
      </left>
      <right style="thin">
        <color rgb="FF000000"/>
      </right>
      <top/>
      <bottom/>
      <diagonal/>
    </border>
    <border>
      <left style="thick">
        <color rgb="FF000000"/>
      </left>
      <right style="thin">
        <color rgb="FF000000"/>
      </right>
      <top/>
      <bottom/>
      <diagonal/>
    </border>
    <border>
      <left style="thin">
        <color rgb="FF000000"/>
      </left>
      <right style="thin">
        <color rgb="FF000000"/>
      </right>
      <top/>
      <bottom style="thick">
        <color rgb="FF000000"/>
      </bottom>
      <diagonal/>
    </border>
    <border>
      <left style="thin">
        <color rgb="FF000000"/>
      </left>
      <right/>
      <top/>
      <bottom style="thick">
        <color rgb="FF000000"/>
      </bottom>
      <diagonal/>
    </border>
    <border>
      <left style="thin">
        <color rgb="FF000000"/>
      </left>
      <right style="thick">
        <color rgb="FF000000"/>
      </right>
      <top/>
      <bottom/>
      <diagonal/>
    </border>
    <border>
      <left style="thick">
        <color rgb="FF000000"/>
      </left>
      <right style="thick">
        <color rgb="FF000000"/>
      </right>
      <top/>
      <bottom/>
      <diagonal/>
    </border>
    <border>
      <left style="thin">
        <color rgb="FF000000"/>
      </left>
      <right/>
      <top style="thick">
        <color rgb="FF000000"/>
      </top>
      <bottom style="thin">
        <color rgb="FF000000"/>
      </bottom>
      <diagonal/>
    </border>
    <border>
      <left/>
      <right/>
      <top style="thin">
        <color rgb="FF000000"/>
      </top>
      <bottom style="thin">
        <color rgb="FF000000"/>
      </bottom>
      <diagonal/>
    </border>
    <border>
      <left/>
      <right style="thin">
        <color rgb="FF000000"/>
      </right>
      <top/>
      <bottom style="medium">
        <color rgb="FF000000"/>
      </bottom>
      <diagonal/>
    </border>
    <border>
      <left/>
      <right style="thick">
        <color rgb="FF000000"/>
      </right>
      <top style="thick">
        <color rgb="FF000000"/>
      </top>
      <bottom style="thin">
        <color rgb="FF000000"/>
      </bottom>
      <diagonal/>
    </border>
    <border>
      <left style="thin">
        <color rgb="FF000000"/>
      </left>
      <right style="thick">
        <color rgb="FF000000"/>
      </right>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style="thin">
        <color rgb="FF000000"/>
      </bottom>
      <diagonal/>
    </border>
    <border>
      <left style="thick">
        <color rgb="FF000000"/>
      </left>
      <right/>
      <top/>
      <bottom/>
      <diagonal/>
    </border>
    <border>
      <left/>
      <right/>
      <top/>
      <bottom/>
      <diagonal/>
    </border>
    <border>
      <left/>
      <right style="thick">
        <color rgb="FF000000"/>
      </right>
      <top/>
      <bottom/>
      <diagonal/>
    </border>
    <border>
      <left style="thick">
        <color rgb="FF000000"/>
      </left>
      <right/>
      <top style="thick">
        <color rgb="FF000000"/>
      </top>
      <bottom/>
      <diagonal/>
    </border>
    <border>
      <left style="thick">
        <color rgb="FF000000"/>
      </left>
      <right style="thin">
        <color rgb="FF000000"/>
      </right>
      <top style="thick">
        <color rgb="FF000000"/>
      </top>
      <bottom/>
      <diagonal/>
    </border>
    <border>
      <left style="thick">
        <color rgb="FF000000"/>
      </left>
      <right/>
      <top/>
      <bottom style="thick">
        <color rgb="FF000000"/>
      </bottom>
      <diagonal/>
    </border>
    <border>
      <left style="thick">
        <color rgb="FF000000"/>
      </left>
      <right style="thin">
        <color rgb="FF000000"/>
      </right>
      <top style="thick">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thick">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bottom style="thick">
        <color rgb="FF000000"/>
      </bottom>
      <diagonal/>
    </border>
    <border>
      <left/>
      <right/>
      <top/>
      <bottom style="thick">
        <color rgb="FF000000"/>
      </bottom>
      <diagonal/>
    </border>
    <border>
      <left style="medium">
        <color rgb="FF000000"/>
      </left>
      <right/>
      <top/>
      <bottom/>
      <diagonal/>
    </border>
    <border>
      <left/>
      <right/>
      <top/>
      <bottom/>
      <diagonal/>
    </border>
    <border>
      <left style="thin">
        <color rgb="FF000000"/>
      </left>
      <right/>
      <top/>
      <bottom/>
      <diagonal/>
    </border>
    <border>
      <left style="medium">
        <color rgb="FF000000"/>
      </left>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style="thin">
        <color rgb="FF000000"/>
      </right>
      <top/>
      <bottom/>
      <diagonal/>
    </border>
    <border>
      <left/>
      <right/>
      <top/>
      <bottom/>
      <diagonal/>
    </border>
    <border>
      <left style="thick">
        <color rgb="FF000000"/>
      </left>
      <right/>
      <top style="thick">
        <color rgb="FF000000"/>
      </top>
      <bottom/>
      <diagonal/>
    </border>
    <border>
      <left style="thick">
        <color rgb="FF000000"/>
      </left>
      <right/>
      <top/>
      <bottom/>
      <diagonal/>
    </border>
    <border>
      <left style="medium">
        <color indexed="64"/>
      </left>
      <right/>
      <top style="medium">
        <color indexed="64"/>
      </top>
      <bottom style="thick">
        <color rgb="FF000000"/>
      </bottom>
      <diagonal/>
    </border>
    <border>
      <left/>
      <right/>
      <top style="medium">
        <color indexed="64"/>
      </top>
      <bottom style="thick">
        <color rgb="FF000000"/>
      </bottom>
      <diagonal/>
    </border>
    <border>
      <left style="thick">
        <color rgb="FF000000"/>
      </left>
      <right/>
      <top style="medium">
        <color indexed="64"/>
      </top>
      <bottom style="thick">
        <color rgb="FF000000"/>
      </bottom>
      <diagonal/>
    </border>
    <border>
      <left/>
      <right style="thick">
        <color rgb="FF000000"/>
      </right>
      <top style="medium">
        <color indexed="64"/>
      </top>
      <bottom style="thick">
        <color rgb="FF000000"/>
      </bottom>
      <diagonal/>
    </border>
    <border>
      <left/>
      <right/>
      <top style="medium">
        <color indexed="64"/>
      </top>
      <bottom/>
      <diagonal/>
    </border>
    <border>
      <left style="thick">
        <color rgb="FF000000"/>
      </left>
      <right style="thick">
        <color rgb="FF000000"/>
      </right>
      <top style="medium">
        <color indexed="64"/>
      </top>
      <bottom style="thick">
        <color rgb="FF000000"/>
      </bottom>
      <diagonal/>
    </border>
    <border>
      <left/>
      <right style="medium">
        <color rgb="FF000000"/>
      </right>
      <top style="medium">
        <color indexed="64"/>
      </top>
      <bottom style="thick">
        <color rgb="FF000000"/>
      </bottom>
      <diagonal/>
    </border>
    <border>
      <left style="medium">
        <color rgb="FF000000"/>
      </left>
      <right style="medium">
        <color indexed="64"/>
      </right>
      <top style="medium">
        <color indexed="64"/>
      </top>
      <bottom style="thick">
        <color rgb="FF000000"/>
      </bottom>
      <diagonal/>
    </border>
    <border>
      <left style="medium">
        <color indexed="64"/>
      </left>
      <right style="thin">
        <color rgb="FF000000"/>
      </right>
      <top/>
      <bottom style="thin">
        <color rgb="FF000000"/>
      </bottom>
      <diagonal/>
    </border>
    <border>
      <left style="thin">
        <color rgb="FF000000"/>
      </left>
      <right style="medium">
        <color indexed="64"/>
      </right>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diagonal/>
    </border>
    <border>
      <left style="thin">
        <color rgb="FF000000"/>
      </left>
      <right style="medium">
        <color indexed="64"/>
      </right>
      <top style="thin">
        <color rgb="FF000000"/>
      </top>
      <bottom/>
      <diagonal/>
    </border>
    <border>
      <left style="medium">
        <color indexed="64"/>
      </left>
      <right style="thin">
        <color rgb="FF000000"/>
      </right>
      <top style="thick">
        <color rgb="FF000000"/>
      </top>
      <bottom/>
      <diagonal/>
    </border>
    <border>
      <left style="medium">
        <color indexed="64"/>
      </left>
      <right style="thin">
        <color rgb="FF000000"/>
      </right>
      <top/>
      <bottom/>
      <diagonal/>
    </border>
    <border>
      <left style="medium">
        <color indexed="64"/>
      </left>
      <right style="thin">
        <color rgb="FF000000"/>
      </right>
      <top style="thick">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top style="thin">
        <color rgb="FF000000"/>
      </top>
      <bottom style="medium">
        <color indexed="64"/>
      </bottom>
      <diagonal/>
    </border>
    <border>
      <left style="thick">
        <color rgb="FF000000"/>
      </left>
      <right style="thin">
        <color rgb="FF000000"/>
      </right>
      <top style="thin">
        <color rgb="FF000000"/>
      </top>
      <bottom style="medium">
        <color indexed="64"/>
      </bottom>
      <diagonal/>
    </border>
    <border>
      <left style="thick">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style="thin">
        <color rgb="FF000000"/>
      </left>
      <right style="thick">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medium">
        <color indexed="64"/>
      </left>
      <right/>
      <top style="medium">
        <color indexed="64"/>
      </top>
      <bottom/>
      <diagonal/>
    </border>
    <border>
      <left style="thin">
        <color rgb="FF000000"/>
      </left>
      <right style="thin">
        <color rgb="FF000000"/>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thin">
        <color rgb="FF000000"/>
      </left>
      <right style="thin">
        <color rgb="FF000000"/>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00"/>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rgb="FF000000"/>
      </right>
      <top style="medium">
        <color indexed="64"/>
      </top>
      <bottom/>
      <diagonal/>
    </border>
    <border>
      <left style="thick">
        <color rgb="FF000000"/>
      </left>
      <right/>
      <top style="medium">
        <color indexed="64"/>
      </top>
      <bottom style="thin">
        <color rgb="FF000000"/>
      </bottom>
      <diagonal/>
    </border>
    <border>
      <left/>
      <right style="medium">
        <color indexed="64"/>
      </right>
      <top style="medium">
        <color indexed="64"/>
      </top>
      <bottom style="thin">
        <color rgb="FF000000"/>
      </bottom>
      <diagonal/>
    </border>
    <border>
      <left style="medium">
        <color indexed="64"/>
      </left>
      <right style="thick">
        <color rgb="FF000000"/>
      </right>
      <top style="thin">
        <color rgb="FF000000"/>
      </top>
      <bottom/>
      <diagonal/>
    </border>
    <border>
      <left/>
      <right style="medium">
        <color indexed="64"/>
      </right>
      <top style="thin">
        <color rgb="FF000000"/>
      </top>
      <bottom style="thin">
        <color rgb="FF000000"/>
      </bottom>
      <diagonal/>
    </border>
    <border>
      <left style="medium">
        <color indexed="64"/>
      </left>
      <right style="thick">
        <color rgb="FF000000"/>
      </right>
      <top style="thin">
        <color rgb="FF000000"/>
      </top>
      <bottom style="thin">
        <color rgb="FF000000"/>
      </bottom>
      <diagonal/>
    </border>
    <border>
      <left style="medium">
        <color indexed="64"/>
      </left>
      <right style="thick">
        <color rgb="FF000000"/>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thick">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thick">
        <color rgb="FF000000"/>
      </left>
      <right/>
      <top style="thin">
        <color rgb="FF000000"/>
      </top>
      <bottom/>
      <diagonal/>
    </border>
    <border>
      <left style="thick">
        <color rgb="FF000000"/>
      </left>
      <right style="thin">
        <color rgb="FF000000"/>
      </right>
      <top style="medium">
        <color indexed="64"/>
      </top>
      <bottom style="thin">
        <color rgb="FF000000"/>
      </bottom>
      <diagonal/>
    </border>
    <border>
      <left/>
      <right style="thin">
        <color rgb="FF000000"/>
      </right>
      <top style="medium">
        <color indexed="64"/>
      </top>
      <bottom/>
      <diagonal/>
    </border>
    <border>
      <left style="thin">
        <color rgb="FF000000"/>
      </left>
      <right style="medium">
        <color indexed="64"/>
      </right>
      <top style="medium">
        <color indexed="64"/>
      </top>
      <bottom/>
      <diagonal/>
    </border>
    <border>
      <left style="medium">
        <color indexed="64"/>
      </left>
      <right style="thick">
        <color rgb="FF000000"/>
      </right>
      <top/>
      <bottom style="medium">
        <color indexed="64"/>
      </bottom>
      <diagonal/>
    </border>
    <border>
      <left style="medium">
        <color indexed="64"/>
      </left>
      <right/>
      <top style="medium">
        <color indexed="64"/>
      </top>
      <bottom style="thin">
        <color rgb="FF000000"/>
      </bottom>
      <diagonal/>
    </border>
    <border>
      <left/>
      <right/>
      <top style="medium">
        <color indexed="64"/>
      </top>
      <bottom style="thin">
        <color rgb="FF000000"/>
      </bottom>
      <diagonal/>
    </border>
    <border>
      <left style="thin">
        <color rgb="FF000000"/>
      </left>
      <right style="medium">
        <color indexed="64"/>
      </right>
      <top/>
      <bottom/>
      <diagonal/>
    </border>
    <border>
      <left style="medium">
        <color indexed="64"/>
      </left>
      <right style="thin">
        <color rgb="FF000000"/>
      </right>
      <top/>
      <bottom style="medium">
        <color indexed="64"/>
      </bottom>
      <diagonal/>
    </border>
    <border>
      <left style="thin">
        <color rgb="FF000000"/>
      </left>
      <right style="medium">
        <color indexed="64"/>
      </right>
      <top/>
      <bottom style="medium">
        <color indexed="64"/>
      </bottom>
      <diagonal/>
    </border>
    <border>
      <left/>
      <right style="thick">
        <color rgb="FF000000"/>
      </right>
      <top style="medium">
        <color indexed="64"/>
      </top>
      <bottom/>
      <diagonal/>
    </border>
    <border>
      <left style="medium">
        <color indexed="64"/>
      </left>
      <right/>
      <top style="thick">
        <color rgb="FF000000"/>
      </top>
      <bottom/>
      <diagonal/>
    </border>
    <border>
      <left style="medium">
        <color indexed="64"/>
      </left>
      <right/>
      <top/>
      <bottom style="thin">
        <color rgb="FF000000"/>
      </bottom>
      <diagonal/>
    </border>
    <border>
      <left/>
      <right style="thin">
        <color rgb="FF000000"/>
      </right>
      <top/>
      <bottom style="medium">
        <color indexed="64"/>
      </bottom>
      <diagonal/>
    </border>
    <border>
      <left style="medium">
        <color indexed="64"/>
      </left>
      <right style="thin">
        <color rgb="FF000000"/>
      </right>
      <top style="medium">
        <color indexed="64"/>
      </top>
      <bottom style="thin">
        <color rgb="FF000000"/>
      </bottom>
      <diagonal/>
    </border>
    <border>
      <left style="medium">
        <color indexed="64"/>
      </left>
      <right style="thick">
        <color rgb="FF000000"/>
      </right>
      <top style="medium">
        <color indexed="64"/>
      </top>
      <bottom style="thick">
        <color rgb="FF000000"/>
      </bottom>
      <diagonal/>
    </border>
    <border>
      <left style="thick">
        <color rgb="FF000000"/>
      </left>
      <right style="medium">
        <color indexed="64"/>
      </right>
      <top style="medium">
        <color indexed="64"/>
      </top>
      <bottom style="thick">
        <color rgb="FF000000"/>
      </bottom>
      <diagonal/>
    </border>
    <border>
      <left/>
      <right/>
      <top style="thin">
        <color rgb="FF000000"/>
      </top>
      <bottom style="medium">
        <color indexed="64"/>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ck">
        <color rgb="FF000000"/>
      </right>
      <top/>
      <bottom style="thick">
        <color rgb="FF000000"/>
      </bottom>
      <diagonal/>
    </border>
    <border>
      <left style="thick">
        <color rgb="FF000000"/>
      </left>
      <right style="medium">
        <color indexed="64"/>
      </right>
      <top/>
      <bottom style="thick">
        <color rgb="FF000000"/>
      </bottom>
      <diagonal/>
    </border>
    <border>
      <left style="medium">
        <color indexed="64"/>
      </left>
      <right style="medium">
        <color indexed="64"/>
      </right>
      <top style="medium">
        <color indexed="64"/>
      </top>
      <bottom style="medium">
        <color rgb="FF000000"/>
      </bottom>
      <diagonal/>
    </border>
    <border>
      <left style="medium">
        <color indexed="64"/>
      </left>
      <right style="medium">
        <color indexed="64"/>
      </right>
      <top style="medium">
        <color rgb="FF000000"/>
      </top>
      <bottom style="medium">
        <color rgb="FF000000"/>
      </bottom>
      <diagonal/>
    </border>
    <border>
      <left style="medium">
        <color indexed="64"/>
      </left>
      <right style="medium">
        <color indexed="64"/>
      </right>
      <top style="medium">
        <color rgb="FF000000"/>
      </top>
      <bottom/>
      <diagonal/>
    </border>
    <border>
      <left/>
      <right style="medium">
        <color indexed="64"/>
      </right>
      <top/>
      <bottom style="thin">
        <color rgb="FF000000"/>
      </bottom>
      <diagonal/>
    </border>
  </borders>
  <cellStyleXfs count="2">
    <xf numFmtId="0" fontId="0" fillId="0" borderId="0"/>
    <xf numFmtId="0" fontId="46" fillId="0" borderId="0" applyNumberFormat="0" applyFill="0" applyBorder="0" applyAlignment="0" applyProtection="0"/>
  </cellStyleXfs>
  <cellXfs count="746">
    <xf numFmtId="0" fontId="0" fillId="0" borderId="0" xfId="0" applyFont="1" applyAlignment="1"/>
    <xf numFmtId="0" fontId="0" fillId="0" borderId="0" xfId="0" applyFont="1" applyAlignment="1">
      <alignment horizontal="center"/>
    </xf>
    <xf numFmtId="0" fontId="6" fillId="0" borderId="0" xfId="0" applyFont="1" applyAlignment="1">
      <alignment horizontal="center"/>
    </xf>
    <xf numFmtId="0" fontId="5" fillId="2" borderId="11" xfId="0" applyFont="1" applyFill="1" applyBorder="1"/>
    <xf numFmtId="0" fontId="8" fillId="0" borderId="12" xfId="0" applyFont="1" applyBorder="1"/>
    <xf numFmtId="0" fontId="8" fillId="0" borderId="12" xfId="0" applyFont="1" applyBorder="1" applyAlignment="1">
      <alignment horizontal="center"/>
    </xf>
    <xf numFmtId="0" fontId="9" fillId="0" borderId="14" xfId="0" applyFont="1" applyBorder="1"/>
    <xf numFmtId="0" fontId="5" fillId="2" borderId="15" xfId="0" applyFont="1" applyFill="1" applyBorder="1" applyAlignment="1">
      <alignment horizontal="center"/>
    </xf>
    <xf numFmtId="0" fontId="5" fillId="2" borderId="16" xfId="0" applyFont="1" applyFill="1" applyBorder="1" applyAlignment="1">
      <alignment horizontal="center"/>
    </xf>
    <xf numFmtId="0" fontId="5" fillId="2" borderId="17" xfId="0" applyFont="1" applyFill="1" applyBorder="1" applyAlignment="1">
      <alignment horizontal="center"/>
    </xf>
    <xf numFmtId="0" fontId="9" fillId="0" borderId="18" xfId="0" applyFont="1" applyBorder="1"/>
    <xf numFmtId="0" fontId="8" fillId="0" borderId="19" xfId="0" applyFont="1" applyBorder="1"/>
    <xf numFmtId="0" fontId="8" fillId="0" borderId="19" xfId="0" applyFont="1" applyBorder="1" applyAlignment="1">
      <alignment horizontal="center"/>
    </xf>
    <xf numFmtId="0" fontId="9" fillId="0" borderId="20" xfId="0" applyFont="1" applyBorder="1"/>
    <xf numFmtId="0" fontId="9" fillId="0" borderId="19" xfId="0" applyFont="1" applyBorder="1"/>
    <xf numFmtId="0" fontId="9" fillId="0" borderId="21" xfId="0" applyFont="1" applyBorder="1"/>
    <xf numFmtId="0" fontId="8" fillId="8" borderId="24" xfId="0" applyFont="1" applyFill="1" applyBorder="1"/>
    <xf numFmtId="0" fontId="8" fillId="0" borderId="25" xfId="0" applyFont="1" applyBorder="1"/>
    <xf numFmtId="0" fontId="8" fillId="8" borderId="24" xfId="0" applyFont="1" applyFill="1" applyBorder="1" applyAlignment="1">
      <alignment horizontal="center"/>
    </xf>
    <xf numFmtId="0" fontId="6" fillId="0" borderId="22" xfId="0" applyFont="1" applyBorder="1"/>
    <xf numFmtId="0" fontId="6" fillId="0" borderId="25" xfId="0" applyFont="1" applyBorder="1"/>
    <xf numFmtId="0" fontId="6" fillId="0" borderId="0" xfId="0" applyFont="1"/>
    <xf numFmtId="0" fontId="8" fillId="9" borderId="27" xfId="0" applyFont="1" applyFill="1" applyBorder="1"/>
    <xf numFmtId="0" fontId="6" fillId="0" borderId="25" xfId="0" applyFont="1" applyBorder="1" applyAlignment="1">
      <alignment horizontal="center"/>
    </xf>
    <xf numFmtId="0" fontId="9" fillId="8" borderId="24" xfId="0" applyFont="1" applyFill="1" applyBorder="1"/>
    <xf numFmtId="0" fontId="6" fillId="0" borderId="26" xfId="0" applyFont="1" applyBorder="1" applyAlignment="1">
      <alignment horizontal="center"/>
    </xf>
    <xf numFmtId="0" fontId="6" fillId="0" borderId="3" xfId="0" applyFont="1" applyBorder="1"/>
    <xf numFmtId="0" fontId="9" fillId="0" borderId="26" xfId="0" applyFont="1" applyBorder="1"/>
    <xf numFmtId="0" fontId="9" fillId="0" borderId="29" xfId="0" applyFont="1" applyBorder="1"/>
    <xf numFmtId="0" fontId="6" fillId="0" borderId="28" xfId="0" applyFont="1" applyBorder="1"/>
    <xf numFmtId="0" fontId="9" fillId="0" borderId="29" xfId="0" applyFont="1" applyBorder="1" applyAlignment="1">
      <alignment horizontal="center"/>
    </xf>
    <xf numFmtId="0" fontId="6" fillId="0" borderId="26" xfId="0" applyFont="1" applyBorder="1"/>
    <xf numFmtId="0" fontId="8" fillId="0" borderId="29" xfId="0" applyFont="1" applyBorder="1"/>
    <xf numFmtId="0" fontId="0" fillId="0" borderId="0" xfId="0" applyFont="1"/>
    <xf numFmtId="0" fontId="5" fillId="2" borderId="30" xfId="0" applyFont="1" applyFill="1" applyBorder="1"/>
    <xf numFmtId="0" fontId="9" fillId="8" borderId="27" xfId="0" applyFont="1" applyFill="1" applyBorder="1"/>
    <xf numFmtId="0" fontId="6" fillId="0" borderId="34" xfId="0" applyFont="1" applyBorder="1"/>
    <xf numFmtId="0" fontId="13" fillId="8" borderId="24" xfId="0" applyFont="1" applyFill="1" applyBorder="1" applyAlignment="1">
      <alignment horizontal="center"/>
    </xf>
    <xf numFmtId="0" fontId="0" fillId="0" borderId="35" xfId="0" applyFont="1" applyBorder="1"/>
    <xf numFmtId="0" fontId="9" fillId="8" borderId="24" xfId="0" applyFont="1" applyFill="1" applyBorder="1" applyAlignment="1">
      <alignment horizontal="center"/>
    </xf>
    <xf numFmtId="0" fontId="14" fillId="9" borderId="36" xfId="0" applyFont="1" applyFill="1" applyBorder="1" applyAlignment="1">
      <alignment horizontal="center"/>
    </xf>
    <xf numFmtId="0" fontId="9" fillId="0" borderId="0" xfId="0" applyFont="1"/>
    <xf numFmtId="0" fontId="9" fillId="0" borderId="22" xfId="0" applyFont="1" applyBorder="1"/>
    <xf numFmtId="0" fontId="13" fillId="0" borderId="19" xfId="0" applyFont="1" applyBorder="1" applyAlignment="1">
      <alignment horizontal="center"/>
    </xf>
    <xf numFmtId="0" fontId="9" fillId="0" borderId="19" xfId="0" applyFont="1" applyBorder="1" applyAlignment="1">
      <alignment horizontal="center"/>
    </xf>
    <xf numFmtId="0" fontId="6" fillId="0" borderId="37" xfId="0" applyFont="1" applyBorder="1"/>
    <xf numFmtId="0" fontId="0" fillId="0" borderId="38" xfId="0" applyFont="1" applyBorder="1"/>
    <xf numFmtId="0" fontId="6" fillId="0" borderId="38" xfId="0" applyFont="1" applyBorder="1"/>
    <xf numFmtId="0" fontId="0" fillId="0" borderId="39" xfId="0" applyFont="1" applyBorder="1"/>
    <xf numFmtId="0" fontId="9" fillId="0" borderId="40" xfId="0" applyFont="1" applyBorder="1"/>
    <xf numFmtId="0" fontId="8" fillId="0" borderId="41" xfId="0" applyFont="1" applyBorder="1"/>
    <xf numFmtId="0" fontId="8" fillId="0" borderId="41" xfId="0" applyFont="1" applyBorder="1" applyAlignment="1">
      <alignment horizontal="center"/>
    </xf>
    <xf numFmtId="0" fontId="9" fillId="0" borderId="3" xfId="0" applyFont="1" applyBorder="1"/>
    <xf numFmtId="0" fontId="9" fillId="0" borderId="28" xfId="0" applyFont="1" applyBorder="1"/>
    <xf numFmtId="0" fontId="5" fillId="9" borderId="42" xfId="0" applyFont="1" applyFill="1" applyBorder="1" applyAlignment="1">
      <alignment horizontal="center"/>
    </xf>
    <xf numFmtId="0" fontId="5" fillId="2" borderId="43" xfId="0" applyFont="1" applyFill="1" applyBorder="1" applyAlignment="1">
      <alignment horizontal="center"/>
    </xf>
    <xf numFmtId="0" fontId="13" fillId="0" borderId="19" xfId="0" applyFont="1" applyBorder="1"/>
    <xf numFmtId="0" fontId="8" fillId="8" borderId="46" xfId="0" applyFont="1" applyFill="1" applyBorder="1"/>
    <xf numFmtId="0" fontId="8" fillId="8" borderId="46" xfId="0" applyFont="1" applyFill="1" applyBorder="1" applyAlignment="1">
      <alignment horizontal="center"/>
    </xf>
    <xf numFmtId="0" fontId="17" fillId="0" borderId="0" xfId="0" applyFont="1" applyAlignment="1">
      <alignment horizontal="center"/>
    </xf>
    <xf numFmtId="0" fontId="5" fillId="2" borderId="48" xfId="0" applyFont="1" applyFill="1" applyBorder="1"/>
    <xf numFmtId="0" fontId="9" fillId="0" borderId="7" xfId="0" applyFont="1" applyBorder="1"/>
    <xf numFmtId="0" fontId="5" fillId="2" borderId="48" xfId="0" applyFont="1" applyFill="1" applyBorder="1" applyAlignment="1">
      <alignment horizontal="center"/>
    </xf>
    <xf numFmtId="0" fontId="8" fillId="0" borderId="49" xfId="0" applyFont="1" applyBorder="1"/>
    <xf numFmtId="0" fontId="19" fillId="0" borderId="0" xfId="0" applyFont="1"/>
    <xf numFmtId="0" fontId="8" fillId="0" borderId="49" xfId="0" applyFont="1" applyBorder="1" applyAlignment="1">
      <alignment horizontal="center"/>
    </xf>
    <xf numFmtId="0" fontId="9" fillId="0" borderId="49" xfId="0" applyFont="1" applyBorder="1"/>
    <xf numFmtId="0" fontId="6" fillId="0" borderId="3" xfId="0" applyFont="1" applyBorder="1" applyAlignment="1">
      <alignment horizontal="center"/>
    </xf>
    <xf numFmtId="0" fontId="4" fillId="9" borderId="52" xfId="0" applyFont="1" applyFill="1" applyBorder="1" applyAlignment="1">
      <alignment horizontal="center" vertical="center"/>
    </xf>
    <xf numFmtId="0" fontId="4" fillId="9" borderId="24" xfId="0" applyFont="1" applyFill="1" applyBorder="1" applyAlignment="1">
      <alignment horizontal="center" vertical="center"/>
    </xf>
    <xf numFmtId="0" fontId="5" fillId="2" borderId="56" xfId="0" applyFont="1" applyFill="1" applyBorder="1"/>
    <xf numFmtId="0" fontId="8" fillId="0" borderId="57" xfId="0" applyFont="1" applyBorder="1"/>
    <xf numFmtId="0" fontId="4" fillId="9" borderId="11" xfId="0" applyFont="1" applyFill="1" applyBorder="1" applyAlignment="1">
      <alignment horizontal="center" vertical="center"/>
    </xf>
    <xf numFmtId="0" fontId="8" fillId="0" borderId="57" xfId="0" applyFont="1" applyBorder="1" applyAlignment="1">
      <alignment horizontal="center"/>
    </xf>
    <xf numFmtId="0" fontId="6" fillId="0" borderId="58" xfId="0" applyFont="1" applyBorder="1" applyAlignment="1">
      <alignment horizontal="center"/>
    </xf>
    <xf numFmtId="0" fontId="9" fillId="0" borderId="59" xfId="0" applyFont="1" applyBorder="1"/>
    <xf numFmtId="0" fontId="22" fillId="2" borderId="60" xfId="0" applyFont="1" applyFill="1" applyBorder="1"/>
    <xf numFmtId="0" fontId="5" fillId="2" borderId="60" xfId="0" applyFont="1" applyFill="1" applyBorder="1"/>
    <xf numFmtId="0" fontId="5" fillId="2" borderId="62" xfId="0" applyFont="1" applyFill="1" applyBorder="1"/>
    <xf numFmtId="0" fontId="5" fillId="2" borderId="63" xfId="0" applyFont="1" applyFill="1" applyBorder="1" applyAlignment="1">
      <alignment horizontal="center"/>
    </xf>
    <xf numFmtId="0" fontId="5" fillId="2" borderId="64" xfId="0" applyFont="1" applyFill="1" applyBorder="1" applyAlignment="1">
      <alignment horizontal="center"/>
    </xf>
    <xf numFmtId="0" fontId="9" fillId="0" borderId="65" xfId="0" applyFont="1" applyBorder="1"/>
    <xf numFmtId="0" fontId="6" fillId="9" borderId="24" xfId="0" applyFont="1" applyFill="1" applyBorder="1" applyAlignment="1">
      <alignment horizontal="center"/>
    </xf>
    <xf numFmtId="0" fontId="8" fillId="9" borderId="52" xfId="0" applyFont="1" applyFill="1" applyBorder="1"/>
    <xf numFmtId="0" fontId="4" fillId="9" borderId="70" xfId="0" applyFont="1" applyFill="1" applyBorder="1" applyAlignment="1">
      <alignment horizontal="center" vertical="center"/>
    </xf>
    <xf numFmtId="0" fontId="8" fillId="9" borderId="24" xfId="0" applyFont="1" applyFill="1" applyBorder="1"/>
    <xf numFmtId="0" fontId="4" fillId="9" borderId="71" xfId="0" applyFont="1" applyFill="1" applyBorder="1" applyAlignment="1">
      <alignment horizontal="center" vertical="center"/>
    </xf>
    <xf numFmtId="0" fontId="4" fillId="9" borderId="72" xfId="0" applyFont="1" applyFill="1" applyBorder="1" applyAlignment="1">
      <alignment horizontal="center" vertical="center"/>
    </xf>
    <xf numFmtId="0" fontId="6" fillId="0" borderId="72" xfId="0" applyFont="1" applyBorder="1" applyAlignment="1">
      <alignment horizontal="center"/>
    </xf>
    <xf numFmtId="0" fontId="6" fillId="9" borderId="72" xfId="0" applyFont="1" applyFill="1" applyBorder="1"/>
    <xf numFmtId="0" fontId="26" fillId="9" borderId="72" xfId="0" applyFont="1" applyFill="1" applyBorder="1"/>
    <xf numFmtId="0" fontId="6" fillId="9" borderId="70" xfId="0" applyFont="1" applyFill="1" applyBorder="1"/>
    <xf numFmtId="0" fontId="8" fillId="0" borderId="20" xfId="0" applyFont="1" applyBorder="1"/>
    <xf numFmtId="0" fontId="8" fillId="0" borderId="20" xfId="0" applyFont="1" applyBorder="1" applyAlignment="1">
      <alignment horizontal="center"/>
    </xf>
    <xf numFmtId="0" fontId="8" fillId="9" borderId="75" xfId="0" applyFont="1" applyFill="1" applyBorder="1"/>
    <xf numFmtId="0" fontId="6" fillId="9" borderId="49" xfId="0" applyFont="1" applyFill="1" applyBorder="1"/>
    <xf numFmtId="0" fontId="6" fillId="9" borderId="71" xfId="0" applyFont="1" applyFill="1" applyBorder="1"/>
    <xf numFmtId="0" fontId="6" fillId="9" borderId="49" xfId="0" applyFont="1" applyFill="1" applyBorder="1" applyAlignment="1">
      <alignment horizontal="center"/>
    </xf>
    <xf numFmtId="0" fontId="9" fillId="0" borderId="34" xfId="0" applyFont="1" applyBorder="1"/>
    <xf numFmtId="0" fontId="8" fillId="9" borderId="49" xfId="0" applyFont="1" applyFill="1" applyBorder="1"/>
    <xf numFmtId="0" fontId="9" fillId="0" borderId="78" xfId="0" applyFont="1" applyBorder="1"/>
    <xf numFmtId="0" fontId="4" fillId="9" borderId="49" xfId="0" applyFont="1" applyFill="1" applyBorder="1" applyAlignment="1">
      <alignment horizontal="center" vertical="center"/>
    </xf>
    <xf numFmtId="0" fontId="8" fillId="0" borderId="56" xfId="0" applyFont="1" applyBorder="1"/>
    <xf numFmtId="0" fontId="9" fillId="0" borderId="79" xfId="0" applyFont="1" applyBorder="1" applyAlignment="1">
      <alignment horizontal="center"/>
    </xf>
    <xf numFmtId="0" fontId="9" fillId="0" borderId="80" xfId="0" applyFont="1" applyBorder="1"/>
    <xf numFmtId="0" fontId="9" fillId="0" borderId="49" xfId="0" applyFont="1" applyBorder="1" applyAlignment="1">
      <alignment horizontal="center"/>
    </xf>
    <xf numFmtId="0" fontId="0" fillId="0" borderId="49" xfId="0" applyFont="1" applyBorder="1"/>
    <xf numFmtId="0" fontId="8" fillId="0" borderId="76" xfId="0" applyFont="1" applyBorder="1"/>
    <xf numFmtId="0" fontId="0" fillId="0" borderId="78" xfId="0" applyFont="1" applyBorder="1"/>
    <xf numFmtId="0" fontId="27" fillId="9" borderId="49" xfId="0" applyFont="1" applyFill="1" applyBorder="1" applyAlignment="1">
      <alignment horizontal="center" vertical="center"/>
    </xf>
    <xf numFmtId="0" fontId="0" fillId="0" borderId="34" xfId="0" applyFont="1" applyBorder="1"/>
    <xf numFmtId="0" fontId="8" fillId="0" borderId="69" xfId="0" applyFont="1" applyBorder="1"/>
    <xf numFmtId="0" fontId="8" fillId="0" borderId="81" xfId="0" applyFont="1" applyBorder="1"/>
    <xf numFmtId="0" fontId="0" fillId="0" borderId="82" xfId="0" applyFont="1" applyBorder="1"/>
    <xf numFmtId="0" fontId="8" fillId="0" borderId="84" xfId="0" applyFont="1" applyBorder="1"/>
    <xf numFmtId="0" fontId="9" fillId="0" borderId="66" xfId="0" applyFont="1" applyBorder="1" applyAlignment="1">
      <alignment horizontal="center"/>
    </xf>
    <xf numFmtId="0" fontId="8" fillId="0" borderId="83" xfId="0" applyFont="1" applyBorder="1"/>
    <xf numFmtId="0" fontId="4" fillId="9" borderId="85" xfId="0" applyFont="1" applyFill="1" applyBorder="1" applyAlignment="1">
      <alignment horizontal="center" vertical="center"/>
    </xf>
    <xf numFmtId="0" fontId="8" fillId="0" borderId="35" xfId="0" applyFont="1" applyBorder="1"/>
    <xf numFmtId="0" fontId="8" fillId="8" borderId="87" xfId="0" applyFont="1" applyFill="1" applyBorder="1"/>
    <xf numFmtId="0" fontId="8" fillId="8" borderId="88" xfId="0" applyFont="1" applyFill="1" applyBorder="1" applyAlignment="1">
      <alignment horizontal="center"/>
    </xf>
    <xf numFmtId="0" fontId="8" fillId="0" borderId="77" xfId="0" applyFont="1" applyBorder="1"/>
    <xf numFmtId="0" fontId="9" fillId="8" borderId="88" xfId="0" applyFont="1" applyFill="1" applyBorder="1" applyAlignment="1">
      <alignment horizontal="center"/>
    </xf>
    <xf numFmtId="0" fontId="8" fillId="8" borderId="90" xfId="0" applyFont="1" applyFill="1" applyBorder="1"/>
    <xf numFmtId="0" fontId="6" fillId="9" borderId="85" xfId="0" applyFont="1" applyFill="1" applyBorder="1" applyAlignment="1">
      <alignment horizontal="center"/>
    </xf>
    <xf numFmtId="0" fontId="8" fillId="0" borderId="0" xfId="0" applyFont="1" applyAlignment="1">
      <alignment horizontal="center"/>
    </xf>
    <xf numFmtId="0" fontId="4" fillId="0" borderId="91" xfId="0" applyFont="1" applyBorder="1" applyAlignment="1">
      <alignment horizontal="center" vertical="center"/>
    </xf>
    <xf numFmtId="0" fontId="8" fillId="9" borderId="42" xfId="0" applyFont="1" applyFill="1" applyBorder="1"/>
    <xf numFmtId="0" fontId="4" fillId="0" borderId="70" xfId="0" applyFont="1" applyBorder="1" applyAlignment="1">
      <alignment horizontal="center" vertical="center"/>
    </xf>
    <xf numFmtId="0" fontId="5" fillId="2" borderId="69" xfId="0" applyFont="1" applyFill="1" applyBorder="1"/>
    <xf numFmtId="0" fontId="4" fillId="0" borderId="49" xfId="0" applyFont="1" applyBorder="1" applyAlignment="1">
      <alignment horizontal="center" vertical="center"/>
    </xf>
    <xf numFmtId="0" fontId="4" fillId="0" borderId="83" xfId="0" applyFont="1" applyBorder="1" applyAlignment="1">
      <alignment horizontal="center" vertical="center"/>
    </xf>
    <xf numFmtId="0" fontId="4" fillId="0" borderId="71" xfId="0" applyFont="1" applyBorder="1" applyAlignment="1">
      <alignment horizontal="center" vertical="center"/>
    </xf>
    <xf numFmtId="0" fontId="8" fillId="9" borderId="24" xfId="0" applyFont="1" applyFill="1" applyBorder="1" applyAlignment="1">
      <alignment horizontal="center"/>
    </xf>
    <xf numFmtId="0" fontId="4" fillId="0" borderId="92" xfId="0" applyFont="1" applyBorder="1" applyAlignment="1">
      <alignment horizontal="center" vertical="center"/>
    </xf>
    <xf numFmtId="0" fontId="9" fillId="0" borderId="0" xfId="0" applyFont="1" applyAlignment="1">
      <alignment horizontal="center"/>
    </xf>
    <xf numFmtId="0" fontId="8" fillId="0" borderId="78" xfId="0" applyFont="1" applyBorder="1" applyAlignment="1">
      <alignment horizontal="center"/>
    </xf>
    <xf numFmtId="0" fontId="6" fillId="0" borderId="73" xfId="0" applyFont="1" applyBorder="1" applyAlignment="1">
      <alignment horizontal="center"/>
    </xf>
    <xf numFmtId="0" fontId="8" fillId="0" borderId="29" xfId="0" applyFont="1" applyBorder="1" applyAlignment="1">
      <alignment horizontal="center"/>
    </xf>
    <xf numFmtId="0" fontId="0" fillId="0" borderId="49" xfId="0" applyFont="1" applyBorder="1" applyAlignment="1">
      <alignment horizontal="center"/>
    </xf>
    <xf numFmtId="0" fontId="6" fillId="0" borderId="93" xfId="0" applyFont="1" applyBorder="1" applyAlignment="1">
      <alignment horizontal="center"/>
    </xf>
    <xf numFmtId="0" fontId="4" fillId="8" borderId="85" xfId="0" applyFont="1" applyFill="1" applyBorder="1" applyAlignment="1">
      <alignment horizontal="center" vertical="center"/>
    </xf>
    <xf numFmtId="0" fontId="6" fillId="8" borderId="72" xfId="0" applyFont="1" applyFill="1" applyBorder="1"/>
    <xf numFmtId="0" fontId="6" fillId="0" borderId="70" xfId="0" applyFont="1" applyBorder="1"/>
    <xf numFmtId="0" fontId="6" fillId="0" borderId="49" xfId="0" applyFont="1" applyBorder="1"/>
    <xf numFmtId="0" fontId="4" fillId="0" borderId="73" xfId="0" applyFont="1" applyBorder="1" applyAlignment="1">
      <alignment horizontal="center" vertical="center"/>
    </xf>
    <xf numFmtId="0" fontId="4" fillId="0" borderId="94" xfId="0" applyFont="1" applyBorder="1" applyAlignment="1">
      <alignment horizontal="center" vertical="center"/>
    </xf>
    <xf numFmtId="0" fontId="8" fillId="0" borderId="66" xfId="0" applyFont="1" applyBorder="1"/>
    <xf numFmtId="0" fontId="4" fillId="0" borderId="97" xfId="0" applyFont="1" applyBorder="1" applyAlignment="1">
      <alignment horizontal="center" vertical="center"/>
    </xf>
    <xf numFmtId="0" fontId="4" fillId="0" borderId="11" xfId="0" applyFont="1" applyBorder="1" applyAlignment="1">
      <alignment horizontal="center" vertical="center"/>
    </xf>
    <xf numFmtId="0" fontId="4" fillId="9" borderId="98" xfId="0" applyFont="1" applyFill="1" applyBorder="1" applyAlignment="1">
      <alignment horizontal="center" vertical="center"/>
    </xf>
    <xf numFmtId="0" fontId="4" fillId="9" borderId="99" xfId="0" applyFont="1" applyFill="1" applyBorder="1" applyAlignment="1">
      <alignment horizontal="center" vertical="center"/>
    </xf>
    <xf numFmtId="0" fontId="0" fillId="0" borderId="37" xfId="0" applyFont="1" applyBorder="1"/>
    <xf numFmtId="0" fontId="4" fillId="9" borderId="100" xfId="0" applyFont="1" applyFill="1" applyBorder="1" applyAlignment="1">
      <alignment horizontal="center" vertical="center"/>
    </xf>
    <xf numFmtId="0" fontId="4" fillId="9" borderId="48" xfId="0" applyFont="1" applyFill="1" applyBorder="1" applyAlignment="1">
      <alignment horizontal="center" vertical="center"/>
    </xf>
    <xf numFmtId="0" fontId="4" fillId="9" borderId="15" xfId="0" applyFont="1" applyFill="1" applyBorder="1" applyAlignment="1">
      <alignment horizontal="center" vertical="center"/>
    </xf>
    <xf numFmtId="0" fontId="4" fillId="9" borderId="61" xfId="0" applyFont="1" applyFill="1" applyBorder="1" applyAlignment="1">
      <alignment horizontal="center" vertical="center"/>
    </xf>
    <xf numFmtId="0" fontId="5" fillId="2" borderId="15" xfId="0" applyFont="1" applyFill="1" applyBorder="1" applyAlignment="1">
      <alignment horizontal="center" vertical="center"/>
    </xf>
    <xf numFmtId="0" fontId="5" fillId="2" borderId="43" xfId="0" applyFont="1" applyFill="1" applyBorder="1" applyAlignment="1">
      <alignment horizontal="center" vertical="center"/>
    </xf>
    <xf numFmtId="0" fontId="4" fillId="9" borderId="101" xfId="0" applyFont="1" applyFill="1" applyBorder="1" applyAlignment="1">
      <alignment horizontal="center" vertical="center"/>
    </xf>
    <xf numFmtId="0" fontId="6" fillId="4" borderId="102" xfId="0" applyFont="1" applyFill="1" applyBorder="1"/>
    <xf numFmtId="0" fontId="32" fillId="0" borderId="21" xfId="0" applyFont="1" applyBorder="1"/>
    <xf numFmtId="0" fontId="4" fillId="0" borderId="93" xfId="0" applyFont="1" applyBorder="1" applyAlignment="1">
      <alignment horizontal="center" vertical="center"/>
    </xf>
    <xf numFmtId="0" fontId="6" fillId="0" borderId="92" xfId="0" applyFont="1" applyBorder="1" applyAlignment="1">
      <alignment horizontal="center"/>
    </xf>
    <xf numFmtId="0" fontId="6" fillId="4" borderId="72" xfId="0" applyFont="1" applyFill="1" applyBorder="1"/>
    <xf numFmtId="0" fontId="33" fillId="4" borderId="72" xfId="0" applyFont="1" applyFill="1" applyBorder="1"/>
    <xf numFmtId="0" fontId="9" fillId="8" borderId="24" xfId="0" applyFont="1" applyFill="1" applyBorder="1" applyAlignment="1">
      <alignment wrapText="1"/>
    </xf>
    <xf numFmtId="0" fontId="9" fillId="0" borderId="104" xfId="0" applyFont="1" applyBorder="1"/>
    <xf numFmtId="0" fontId="4" fillId="9" borderId="105" xfId="0" applyFont="1" applyFill="1" applyBorder="1" applyAlignment="1">
      <alignment horizontal="center" vertical="center"/>
    </xf>
    <xf numFmtId="0" fontId="4" fillId="0" borderId="72" xfId="0" applyFont="1" applyBorder="1" applyAlignment="1">
      <alignment horizontal="center" vertical="center"/>
    </xf>
    <xf numFmtId="0" fontId="9" fillId="8" borderId="15" xfId="0" applyFont="1" applyFill="1" applyBorder="1"/>
    <xf numFmtId="0" fontId="9" fillId="8" borderId="15" xfId="0" applyFont="1" applyFill="1" applyBorder="1" applyAlignment="1">
      <alignment horizontal="center"/>
    </xf>
    <xf numFmtId="0" fontId="4" fillId="9" borderId="106" xfId="0" applyFont="1" applyFill="1" applyBorder="1" applyAlignment="1">
      <alignment horizontal="center" vertical="center"/>
    </xf>
    <xf numFmtId="0" fontId="4" fillId="9" borderId="107" xfId="0" applyFont="1" applyFill="1" applyBorder="1" applyAlignment="1">
      <alignment horizontal="center" vertical="center"/>
    </xf>
    <xf numFmtId="0" fontId="4" fillId="9" borderId="46" xfId="0" applyFont="1" applyFill="1" applyBorder="1" applyAlignment="1">
      <alignment horizontal="center" vertical="center"/>
    </xf>
    <xf numFmtId="0" fontId="4" fillId="9" borderId="108" xfId="0" applyFont="1" applyFill="1" applyBorder="1" applyAlignment="1">
      <alignment horizontal="center" vertical="center"/>
    </xf>
    <xf numFmtId="0" fontId="4" fillId="9" borderId="109" xfId="0" applyFont="1" applyFill="1" applyBorder="1" applyAlignment="1">
      <alignment horizontal="center" vertical="center"/>
    </xf>
    <xf numFmtId="0" fontId="4" fillId="9" borderId="110" xfId="0" applyFont="1" applyFill="1" applyBorder="1" applyAlignment="1">
      <alignment horizontal="center" vertical="center"/>
    </xf>
    <xf numFmtId="0" fontId="8" fillId="0" borderId="73" xfId="0" applyFont="1" applyBorder="1"/>
    <xf numFmtId="0" fontId="5" fillId="2" borderId="54" xfId="0" applyFont="1" applyFill="1" applyBorder="1"/>
    <xf numFmtId="0" fontId="9" fillId="0" borderId="41" xfId="0" applyFont="1" applyBorder="1"/>
    <xf numFmtId="0" fontId="9" fillId="0" borderId="41" xfId="0" applyFont="1" applyBorder="1" applyAlignment="1">
      <alignment horizontal="center"/>
    </xf>
    <xf numFmtId="0" fontId="6" fillId="0" borderId="48" xfId="0" applyFont="1" applyBorder="1" applyAlignment="1">
      <alignment horizontal="center" vertical="center"/>
    </xf>
    <xf numFmtId="0" fontId="6" fillId="0" borderId="11" xfId="0" applyFont="1" applyBorder="1" applyAlignment="1">
      <alignment horizontal="center" vertical="center"/>
    </xf>
    <xf numFmtId="0" fontId="6" fillId="0" borderId="112" xfId="0" applyFont="1" applyBorder="1" applyAlignment="1">
      <alignment horizontal="center" vertical="center"/>
    </xf>
    <xf numFmtId="0" fontId="4" fillId="10" borderId="11" xfId="0" applyFont="1" applyFill="1" applyBorder="1" applyAlignment="1">
      <alignment horizontal="center" vertical="center"/>
    </xf>
    <xf numFmtId="0" fontId="6" fillId="0" borderId="77" xfId="0" applyFont="1" applyBorder="1" applyAlignment="1">
      <alignment horizontal="center" vertical="center"/>
    </xf>
    <xf numFmtId="0" fontId="34" fillId="0" borderId="29" xfId="0" applyFont="1" applyBorder="1"/>
    <xf numFmtId="0" fontId="6" fillId="0" borderId="86" xfId="0" applyFont="1" applyBorder="1" applyAlignment="1">
      <alignment horizontal="center" vertical="center"/>
    </xf>
    <xf numFmtId="0" fontId="6" fillId="0" borderId="61" xfId="0" applyFont="1" applyBorder="1" applyAlignment="1">
      <alignment horizontal="center" vertical="center"/>
    </xf>
    <xf numFmtId="0" fontId="8" fillId="0" borderId="114" xfId="0" applyFont="1" applyBorder="1"/>
    <xf numFmtId="0" fontId="8" fillId="0" borderId="114" xfId="0" applyFont="1" applyBorder="1" applyAlignment="1">
      <alignment horizontal="center"/>
    </xf>
    <xf numFmtId="0" fontId="6" fillId="9" borderId="15" xfId="0" applyFont="1" applyFill="1" applyBorder="1" applyAlignment="1">
      <alignment horizontal="center" vertical="center"/>
    </xf>
    <xf numFmtId="0" fontId="9" fillId="0" borderId="38" xfId="0" applyFont="1" applyBorder="1"/>
    <xf numFmtId="0" fontId="9" fillId="0" borderId="38" xfId="0" applyFont="1" applyBorder="1" applyAlignment="1">
      <alignment horizontal="center"/>
    </xf>
    <xf numFmtId="0" fontId="6" fillId="9" borderId="11" xfId="0" applyFont="1" applyFill="1" applyBorder="1" applyAlignment="1">
      <alignment horizontal="center" vertical="center"/>
    </xf>
    <xf numFmtId="0" fontId="6" fillId="9" borderId="61" xfId="0" applyFont="1" applyFill="1" applyBorder="1" applyAlignment="1">
      <alignment horizontal="center" vertical="center"/>
    </xf>
    <xf numFmtId="0" fontId="6" fillId="0" borderId="115" xfId="0" applyFont="1" applyBorder="1" applyAlignment="1">
      <alignment horizontal="center" vertical="center"/>
    </xf>
    <xf numFmtId="0" fontId="6" fillId="0" borderId="70" xfId="0" applyFont="1" applyBorder="1" applyAlignment="1">
      <alignment horizontal="center" vertical="center"/>
    </xf>
    <xf numFmtId="0" fontId="6" fillId="0" borderId="49" xfId="0" applyFont="1" applyBorder="1" applyAlignment="1">
      <alignment horizontal="center" vertical="center"/>
    </xf>
    <xf numFmtId="0" fontId="4" fillId="8" borderId="49" xfId="0" applyFont="1" applyFill="1" applyBorder="1" applyAlignment="1">
      <alignment horizontal="center" vertical="center"/>
    </xf>
    <xf numFmtId="0" fontId="9" fillId="0" borderId="25" xfId="0" applyFont="1" applyBorder="1"/>
    <xf numFmtId="0" fontId="6" fillId="0" borderId="78" xfId="0" applyFont="1" applyBorder="1" applyAlignment="1">
      <alignment horizontal="center" vertical="center"/>
    </xf>
    <xf numFmtId="0" fontId="6" fillId="9" borderId="49" xfId="0" applyFont="1" applyFill="1" applyBorder="1" applyAlignment="1">
      <alignment horizontal="center" vertical="center"/>
    </xf>
    <xf numFmtId="0" fontId="36" fillId="0" borderId="19" xfId="0" applyFont="1" applyBorder="1"/>
    <xf numFmtId="0" fontId="6" fillId="0" borderId="83" xfId="0" applyFont="1" applyBorder="1" applyAlignment="1">
      <alignment horizontal="center" vertical="center"/>
    </xf>
    <xf numFmtId="0" fontId="6" fillId="0" borderId="71" xfId="0" applyFont="1" applyBorder="1" applyAlignment="1">
      <alignment horizontal="center" vertical="center"/>
    </xf>
    <xf numFmtId="0" fontId="6" fillId="9" borderId="71" xfId="0" applyFont="1" applyFill="1" applyBorder="1" applyAlignment="1">
      <alignment horizontal="center" vertical="center"/>
    </xf>
    <xf numFmtId="0" fontId="6" fillId="0" borderId="83" xfId="0" applyFont="1" applyBorder="1" applyAlignment="1">
      <alignment horizontal="center"/>
    </xf>
    <xf numFmtId="0" fontId="6" fillId="0" borderId="49" xfId="0" applyFont="1" applyBorder="1" applyAlignment="1">
      <alignment horizontal="center"/>
    </xf>
    <xf numFmtId="0" fontId="4" fillId="0" borderId="117" xfId="0" applyFont="1" applyBorder="1" applyAlignment="1">
      <alignment horizontal="center" vertical="center"/>
    </xf>
    <xf numFmtId="0" fontId="6" fillId="0" borderId="117" xfId="0" applyFont="1" applyBorder="1" applyAlignment="1">
      <alignment horizontal="center" vertical="center"/>
    </xf>
    <xf numFmtId="0" fontId="6" fillId="10" borderId="49" xfId="0" applyFont="1" applyFill="1" applyBorder="1" applyAlignment="1">
      <alignment horizontal="center" vertical="center"/>
    </xf>
    <xf numFmtId="0" fontId="9" fillId="0" borderId="12" xfId="0" applyFont="1" applyBorder="1"/>
    <xf numFmtId="0" fontId="9" fillId="9" borderId="24" xfId="0" applyFont="1" applyFill="1" applyBorder="1"/>
    <xf numFmtId="0" fontId="6" fillId="0" borderId="83" xfId="0" applyFont="1" applyBorder="1"/>
    <xf numFmtId="0" fontId="9" fillId="9" borderId="46" xfId="0" applyFont="1" applyFill="1" applyBorder="1"/>
    <xf numFmtId="0" fontId="9" fillId="0" borderId="12" xfId="0" applyFont="1" applyBorder="1" applyAlignment="1">
      <alignment horizontal="center"/>
    </xf>
    <xf numFmtId="0" fontId="0" fillId="8" borderId="118" xfId="0" applyFont="1" applyFill="1" applyBorder="1"/>
    <xf numFmtId="0" fontId="9" fillId="9" borderId="42" xfId="0" applyFont="1" applyFill="1" applyBorder="1"/>
    <xf numFmtId="0" fontId="4" fillId="10" borderId="122" xfId="0" applyFont="1" applyFill="1" applyBorder="1" applyAlignment="1">
      <alignment horizontal="center" vertical="center"/>
    </xf>
    <xf numFmtId="0" fontId="5" fillId="2" borderId="123" xfId="0" applyFont="1" applyFill="1" applyBorder="1"/>
    <xf numFmtId="0" fontId="8" fillId="0" borderId="14" xfId="0" applyFont="1" applyBorder="1" applyAlignment="1">
      <alignment horizontal="center"/>
    </xf>
    <xf numFmtId="0" fontId="4" fillId="8" borderId="36" xfId="0" applyFont="1" applyFill="1" applyBorder="1" applyAlignment="1">
      <alignment horizontal="center" vertical="center"/>
    </xf>
    <xf numFmtId="0" fontId="8" fillId="0" borderId="11" xfId="0" applyFont="1" applyBorder="1"/>
    <xf numFmtId="0" fontId="6" fillId="0" borderId="7" xfId="0" applyFont="1" applyBorder="1"/>
    <xf numFmtId="0" fontId="6" fillId="4" borderId="124" xfId="0" applyFont="1" applyFill="1" applyBorder="1"/>
    <xf numFmtId="0" fontId="5" fillId="2" borderId="98" xfId="0" applyFont="1" applyFill="1" applyBorder="1" applyAlignment="1">
      <alignment horizontal="center"/>
    </xf>
    <xf numFmtId="0" fontId="9" fillId="0" borderId="125" xfId="0" applyFont="1" applyBorder="1"/>
    <xf numFmtId="0" fontId="9" fillId="9" borderId="15" xfId="0" applyFont="1" applyFill="1" applyBorder="1"/>
    <xf numFmtId="0" fontId="9" fillId="0" borderId="115" xfId="0" applyFont="1" applyBorder="1"/>
    <xf numFmtId="0" fontId="8" fillId="0" borderId="49" xfId="0" applyFont="1" applyBorder="1" applyAlignment="1">
      <alignment horizontal="left"/>
    </xf>
    <xf numFmtId="0" fontId="8" fillId="0" borderId="11" xfId="0" applyFont="1" applyBorder="1" applyAlignment="1">
      <alignment horizontal="center"/>
    </xf>
    <xf numFmtId="0" fontId="13" fillId="0" borderId="49" xfId="0" applyFont="1" applyBorder="1" applyAlignment="1">
      <alignment horizontal="center"/>
    </xf>
    <xf numFmtId="0" fontId="13" fillId="0" borderId="77" xfId="0" applyFont="1" applyBorder="1" applyAlignment="1">
      <alignment horizontal="center"/>
    </xf>
    <xf numFmtId="0" fontId="27" fillId="14" borderId="126" xfId="0" applyFont="1" applyFill="1" applyBorder="1" applyAlignment="1">
      <alignment horizontal="center"/>
    </xf>
    <xf numFmtId="0" fontId="4" fillId="0" borderId="126" xfId="0" applyFont="1" applyBorder="1"/>
    <xf numFmtId="0" fontId="4" fillId="0" borderId="55" xfId="0" applyFont="1" applyBorder="1"/>
    <xf numFmtId="0" fontId="4" fillId="14" borderId="126" xfId="0" applyFont="1" applyFill="1" applyBorder="1" applyAlignment="1">
      <alignment horizontal="center"/>
    </xf>
    <xf numFmtId="0" fontId="13" fillId="0" borderId="41" xfId="0" applyFont="1" applyBorder="1" applyAlignment="1">
      <alignment horizontal="center"/>
    </xf>
    <xf numFmtId="0" fontId="13" fillId="0" borderId="41" xfId="0" applyFont="1" applyBorder="1"/>
    <xf numFmtId="0" fontId="0" fillId="0" borderId="127" xfId="0" applyFont="1" applyBorder="1"/>
    <xf numFmtId="0" fontId="0" fillId="0" borderId="128" xfId="0" applyFont="1" applyBorder="1"/>
    <xf numFmtId="0" fontId="6" fillId="0" borderId="128" xfId="0" applyFont="1" applyBorder="1" applyAlignment="1">
      <alignment horizontal="center"/>
    </xf>
    <xf numFmtId="0" fontId="0" fillId="0" borderId="129" xfId="0" applyFont="1" applyBorder="1"/>
    <xf numFmtId="0" fontId="25" fillId="15" borderId="130" xfId="0" applyFont="1" applyFill="1" applyBorder="1"/>
    <xf numFmtId="0" fontId="39" fillId="16" borderId="50" xfId="0" applyFont="1" applyFill="1" applyBorder="1"/>
    <xf numFmtId="0" fontId="13" fillId="0" borderId="21" xfId="0" applyFont="1" applyBorder="1"/>
    <xf numFmtId="0" fontId="39" fillId="15" borderId="52" xfId="0" applyFont="1" applyFill="1" applyBorder="1"/>
    <xf numFmtId="0" fontId="25" fillId="16" borderId="52" xfId="0" applyFont="1" applyFill="1" applyBorder="1"/>
    <xf numFmtId="0" fontId="25" fillId="16" borderId="27" xfId="0" applyFont="1" applyFill="1" applyBorder="1"/>
    <xf numFmtId="0" fontId="9" fillId="0" borderId="131" xfId="0" applyFont="1" applyBorder="1"/>
    <xf numFmtId="0" fontId="41" fillId="15" borderId="49" xfId="0" applyFont="1" applyFill="1" applyBorder="1" applyAlignment="1">
      <alignment horizontal="center"/>
    </xf>
    <xf numFmtId="0" fontId="33" fillId="0" borderId="49" xfId="0" applyFont="1" applyBorder="1"/>
    <xf numFmtId="0" fontId="13" fillId="0" borderId="29" xfId="0" applyFont="1" applyBorder="1"/>
    <xf numFmtId="0" fontId="8" fillId="0" borderId="28" xfId="0" applyFont="1" applyBorder="1"/>
    <xf numFmtId="0" fontId="6" fillId="0" borderId="49" xfId="0" applyFont="1" applyBorder="1" applyAlignment="1"/>
    <xf numFmtId="0" fontId="9" fillId="0" borderId="132" xfId="0" applyFont="1" applyBorder="1"/>
    <xf numFmtId="0" fontId="13" fillId="0" borderId="28" xfId="0" applyFont="1" applyBorder="1"/>
    <xf numFmtId="0" fontId="25" fillId="15" borderId="133" xfId="0" applyFont="1" applyFill="1" applyBorder="1" applyAlignment="1">
      <alignment horizontal="center"/>
    </xf>
    <xf numFmtId="0" fontId="0" fillId="0" borderId="49" xfId="0" applyFont="1" applyBorder="1" applyAlignment="1"/>
    <xf numFmtId="0" fontId="25" fillId="15" borderId="52" xfId="0" applyFont="1" applyFill="1" applyBorder="1" applyAlignment="1">
      <alignment horizontal="center"/>
    </xf>
    <xf numFmtId="0" fontId="25" fillId="15" borderId="52" xfId="0" applyFont="1" applyFill="1" applyBorder="1"/>
    <xf numFmtId="0" fontId="0" fillId="0" borderId="77" xfId="0" applyFont="1" applyBorder="1"/>
    <xf numFmtId="0" fontId="25" fillId="15" borderId="27" xfId="0" applyFont="1" applyFill="1" applyBorder="1"/>
    <xf numFmtId="0" fontId="0" fillId="0" borderId="77" xfId="0" applyFont="1" applyBorder="1" applyAlignment="1"/>
    <xf numFmtId="0" fontId="8" fillId="0" borderId="21" xfId="0" applyFont="1" applyBorder="1" applyAlignment="1">
      <alignment horizontal="center"/>
    </xf>
    <xf numFmtId="0" fontId="27" fillId="0" borderId="49" xfId="0" applyFont="1" applyBorder="1"/>
    <xf numFmtId="0" fontId="0" fillId="0" borderId="83" xfId="0" applyFont="1" applyBorder="1"/>
    <xf numFmtId="0" fontId="0" fillId="0" borderId="83" xfId="0" applyFont="1" applyBorder="1" applyAlignment="1"/>
    <xf numFmtId="0" fontId="6" fillId="0" borderId="77" xfId="0" applyFont="1" applyBorder="1" applyAlignment="1">
      <alignment vertical="center"/>
    </xf>
    <xf numFmtId="0" fontId="6" fillId="0" borderId="77" xfId="0" applyFont="1" applyBorder="1" applyAlignment="1">
      <alignment vertical="center" wrapText="1"/>
    </xf>
    <xf numFmtId="0" fontId="6" fillId="0" borderId="49" xfId="0" applyFont="1" applyBorder="1" applyAlignment="1">
      <alignment vertical="center"/>
    </xf>
    <xf numFmtId="0" fontId="6" fillId="0" borderId="49" xfId="0" applyFont="1" applyBorder="1" applyAlignment="1">
      <alignment vertical="center" wrapText="1"/>
    </xf>
    <xf numFmtId="0" fontId="4" fillId="0" borderId="67" xfId="0" applyFont="1" applyBorder="1"/>
    <xf numFmtId="0" fontId="4" fillId="14" borderId="126" xfId="0" applyFont="1" applyFill="1" applyBorder="1" applyAlignment="1">
      <alignment horizontal="center"/>
    </xf>
    <xf numFmtId="0" fontId="6" fillId="0" borderId="91" xfId="0" applyFont="1" applyBorder="1"/>
    <xf numFmtId="0" fontId="0" fillId="0" borderId="49" xfId="0" applyFont="1" applyBorder="1" applyAlignment="1">
      <alignment horizontal="left" vertical="center"/>
    </xf>
    <xf numFmtId="0" fontId="27" fillId="0" borderId="0" xfId="0" applyFont="1" applyAlignment="1">
      <alignment horizontal="center" vertical="center"/>
    </xf>
    <xf numFmtId="0" fontId="27" fillId="0" borderId="25" xfId="0" applyFont="1" applyBorder="1" applyAlignment="1">
      <alignment horizontal="center" vertical="center"/>
    </xf>
    <xf numFmtId="0" fontId="0" fillId="0" borderId="0" xfId="0" applyFont="1" applyAlignment="1"/>
    <xf numFmtId="0" fontId="6" fillId="0" borderId="49" xfId="0" applyFont="1" applyBorder="1" applyAlignment="1">
      <alignment horizontal="left" vertical="center"/>
    </xf>
    <xf numFmtId="0" fontId="6" fillId="0" borderId="49" xfId="0" applyFont="1" applyBorder="1" applyAlignment="1">
      <alignment horizontal="left" vertical="center" wrapText="1"/>
    </xf>
    <xf numFmtId="0" fontId="6" fillId="0" borderId="49" xfId="0" applyFont="1" applyBorder="1" applyAlignment="1">
      <alignment horizontal="left" vertical="center" wrapText="1"/>
    </xf>
    <xf numFmtId="0" fontId="6" fillId="0" borderId="49" xfId="0" applyFont="1" applyBorder="1" applyAlignment="1">
      <alignment horizontal="left" vertical="center"/>
    </xf>
    <xf numFmtId="0" fontId="0" fillId="9" borderId="141" xfId="0" applyFont="1" applyFill="1" applyBorder="1" applyAlignment="1">
      <alignment horizontal="left"/>
    </xf>
    <xf numFmtId="0" fontId="33" fillId="0" borderId="49" xfId="0" applyFont="1" applyBorder="1" applyAlignment="1"/>
    <xf numFmtId="0" fontId="33" fillId="0" borderId="0" xfId="0" applyFont="1"/>
    <xf numFmtId="0" fontId="4" fillId="0" borderId="129" xfId="0" applyFont="1" applyBorder="1"/>
    <xf numFmtId="0" fontId="6" fillId="0" borderId="49" xfId="0" applyFont="1" applyBorder="1" applyAlignment="1">
      <alignment horizontal="left"/>
    </xf>
    <xf numFmtId="0" fontId="0" fillId="0" borderId="49" xfId="0" applyFont="1" applyBorder="1" applyAlignment="1">
      <alignment horizontal="left"/>
    </xf>
    <xf numFmtId="0" fontId="45" fillId="9" borderId="141" xfId="0" applyFont="1" applyFill="1" applyBorder="1" applyAlignment="1">
      <alignment horizontal="left" wrapText="1"/>
    </xf>
    <xf numFmtId="0" fontId="0" fillId="0" borderId="0" xfId="0" applyFont="1" applyAlignment="1"/>
    <xf numFmtId="0" fontId="0" fillId="0" borderId="0" xfId="0" applyFont="1"/>
    <xf numFmtId="0" fontId="2" fillId="0" borderId="77" xfId="0" applyFont="1" applyBorder="1" applyAlignment="1">
      <alignment vertical="center" wrapText="1"/>
    </xf>
    <xf numFmtId="0" fontId="2" fillId="0" borderId="49" xfId="0" applyFont="1" applyBorder="1" applyAlignment="1">
      <alignment vertical="center" wrapText="1"/>
    </xf>
    <xf numFmtId="0" fontId="2" fillId="0" borderId="49" xfId="0" applyFont="1" applyBorder="1" applyAlignment="1">
      <alignment wrapText="1"/>
    </xf>
    <xf numFmtId="0" fontId="0" fillId="0" borderId="49" xfId="0" applyFont="1" applyBorder="1" applyAlignment="1">
      <alignment horizontal="left" vertical="center" wrapText="1"/>
    </xf>
    <xf numFmtId="0" fontId="2" fillId="0" borderId="77" xfId="0" applyFont="1" applyBorder="1" applyAlignment="1">
      <alignment wrapText="1"/>
    </xf>
    <xf numFmtId="0" fontId="2" fillId="0" borderId="49" xfId="0" applyFont="1" applyBorder="1" applyAlignment="1">
      <alignment horizontal="left" vertical="center" wrapText="1"/>
    </xf>
    <xf numFmtId="0" fontId="2" fillId="0" borderId="2" xfId="0" applyFont="1" applyBorder="1"/>
    <xf numFmtId="0" fontId="2" fillId="0" borderId="13" xfId="0" applyFont="1" applyBorder="1"/>
    <xf numFmtId="0" fontId="1" fillId="2" borderId="1" xfId="0" applyFont="1" applyFill="1" applyBorder="1" applyAlignment="1">
      <alignment horizontal="center"/>
    </xf>
    <xf numFmtId="0" fontId="2" fillId="0" borderId="5" xfId="0" applyFont="1" applyBorder="1"/>
    <xf numFmtId="0" fontId="1" fillId="5" borderId="6" xfId="0" applyFont="1" applyFill="1" applyBorder="1" applyAlignment="1">
      <alignment horizontal="center" vertical="center"/>
    </xf>
    <xf numFmtId="0" fontId="2" fillId="0" borderId="7" xfId="0" applyFont="1" applyBorder="1"/>
    <xf numFmtId="0" fontId="2" fillId="0" borderId="8" xfId="0" applyFont="1" applyBorder="1"/>
    <xf numFmtId="0" fontId="2" fillId="0" borderId="26" xfId="0" applyFont="1" applyBorder="1"/>
    <xf numFmtId="0" fontId="2" fillId="0" borderId="3" xfId="0" applyFont="1" applyBorder="1"/>
    <xf numFmtId="0" fontId="2" fillId="0" borderId="28" xfId="0" applyFont="1" applyBorder="1"/>
    <xf numFmtId="0" fontId="1" fillId="6" borderId="6" xfId="0" applyFont="1" applyFill="1" applyBorder="1" applyAlignment="1">
      <alignment horizontal="center" vertical="center"/>
    </xf>
    <xf numFmtId="0" fontId="2" fillId="0" borderId="9" xfId="0" applyFont="1" applyBorder="1"/>
    <xf numFmtId="0" fontId="27" fillId="0" borderId="3" xfId="0" applyFont="1" applyBorder="1" applyAlignment="1">
      <alignment horizontal="center"/>
    </xf>
    <xf numFmtId="0" fontId="27" fillId="0" borderId="0" xfId="0" applyFont="1" applyAlignment="1">
      <alignment horizontal="center"/>
    </xf>
    <xf numFmtId="0" fontId="0" fillId="0" borderId="0" xfId="0" applyFont="1" applyAlignment="1"/>
    <xf numFmtId="0" fontId="2" fillId="0" borderId="22" xfId="0" applyFont="1" applyBorder="1"/>
    <xf numFmtId="0" fontId="1" fillId="13" borderId="119" xfId="0" applyFont="1" applyFill="1" applyBorder="1" applyAlignment="1">
      <alignment horizontal="center" vertical="center"/>
    </xf>
    <xf numFmtId="0" fontId="2" fillId="0" borderId="120" xfId="0" applyFont="1" applyBorder="1"/>
    <xf numFmtId="0" fontId="2" fillId="0" borderId="121" xfId="0" applyFont="1" applyBorder="1"/>
    <xf numFmtId="0" fontId="27" fillId="0" borderId="7" xfId="0" applyFont="1" applyBorder="1" applyAlignment="1">
      <alignment horizontal="center"/>
    </xf>
    <xf numFmtId="0" fontId="1" fillId="4" borderId="6" xfId="0" applyFont="1" applyFill="1" applyBorder="1" applyAlignment="1">
      <alignment horizontal="center" vertical="center"/>
    </xf>
    <xf numFmtId="0" fontId="21" fillId="0" borderId="0" xfId="0" applyFont="1" applyAlignment="1">
      <alignment horizontal="center"/>
    </xf>
    <xf numFmtId="0" fontId="5" fillId="2" borderId="1" xfId="0" applyFont="1" applyFill="1" applyBorder="1" applyAlignment="1">
      <alignment horizontal="center"/>
    </xf>
    <xf numFmtId="0" fontId="9" fillId="0" borderId="22" xfId="0" applyFont="1" applyBorder="1" applyAlignment="1">
      <alignment vertical="top" wrapText="1"/>
    </xf>
    <xf numFmtId="0" fontId="9" fillId="0" borderId="22" xfId="0" applyFont="1" applyBorder="1" applyAlignment="1">
      <alignment horizontal="center"/>
    </xf>
    <xf numFmtId="0" fontId="2" fillId="0" borderId="21" xfId="0" applyFont="1" applyBorder="1"/>
    <xf numFmtId="0" fontId="9" fillId="0" borderId="44" xfId="0" applyFont="1" applyBorder="1" applyAlignment="1">
      <alignment vertical="top" wrapText="1"/>
    </xf>
    <xf numFmtId="0" fontId="2" fillId="0" borderId="45" xfId="0" applyFont="1" applyBorder="1"/>
    <xf numFmtId="0" fontId="2" fillId="0" borderId="47" xfId="0" applyFont="1" applyBorder="1"/>
    <xf numFmtId="0" fontId="17" fillId="0" borderId="0" xfId="0" applyFont="1" applyAlignment="1">
      <alignment horizontal="center"/>
    </xf>
    <xf numFmtId="0" fontId="25" fillId="8" borderId="31" xfId="0" applyFont="1" applyFill="1" applyBorder="1" applyAlignment="1">
      <alignment horizontal="center"/>
    </xf>
    <xf numFmtId="0" fontId="2" fillId="0" borderId="32" xfId="0" applyFont="1" applyBorder="1"/>
    <xf numFmtId="0" fontId="2" fillId="0" borderId="33" xfId="0" applyFont="1" applyBorder="1"/>
    <xf numFmtId="0" fontId="25" fillId="8" borderId="51" xfId="0" applyFont="1" applyFill="1" applyBorder="1" applyAlignment="1">
      <alignment horizontal="center"/>
    </xf>
    <xf numFmtId="0" fontId="2" fillId="0" borderId="53" xfId="0" applyFont="1" applyBorder="1"/>
    <xf numFmtId="0" fontId="2" fillId="0" borderId="55" xfId="0" applyFont="1" applyBorder="1"/>
    <xf numFmtId="0" fontId="9" fillId="0" borderId="67" xfId="0" applyFont="1" applyBorder="1" applyAlignment="1">
      <alignment vertical="top" wrapText="1"/>
    </xf>
    <xf numFmtId="0" fontId="2" fillId="0" borderId="68" xfId="0" applyFont="1" applyBorder="1"/>
    <xf numFmtId="0" fontId="2" fillId="0" borderId="96" xfId="0" applyFont="1" applyBorder="1"/>
    <xf numFmtId="0" fontId="24" fillId="0" borderId="67" xfId="0" applyFont="1" applyBorder="1" applyAlignment="1">
      <alignment vertical="top" wrapText="1"/>
    </xf>
    <xf numFmtId="0" fontId="5" fillId="2" borderId="51" xfId="0" applyFont="1" applyFill="1" applyBorder="1" applyAlignment="1">
      <alignment horizontal="center"/>
    </xf>
    <xf numFmtId="0" fontId="3" fillId="0" borderId="3" xfId="0" applyFont="1" applyBorder="1" applyAlignment="1">
      <alignment horizontal="center"/>
    </xf>
    <xf numFmtId="0" fontId="3" fillId="0" borderId="0" xfId="0" applyFont="1" applyAlignment="1">
      <alignment horizontal="center"/>
    </xf>
    <xf numFmtId="0" fontId="0" fillId="0" borderId="0" xfId="0" applyFont="1" applyAlignment="1">
      <alignment horizontal="center"/>
    </xf>
    <xf numFmtId="0" fontId="4" fillId="0" borderId="3" xfId="0" applyFont="1" applyBorder="1" applyAlignment="1">
      <alignment horizontal="center"/>
    </xf>
    <xf numFmtId="0" fontId="4" fillId="3" borderId="4" xfId="0" applyFont="1" applyFill="1" applyBorder="1" applyAlignment="1">
      <alignment horizontal="center"/>
    </xf>
    <xf numFmtId="0" fontId="2" fillId="0" borderId="10" xfId="0" applyFont="1" applyBorder="1"/>
    <xf numFmtId="0" fontId="2" fillId="0" borderId="23" xfId="0" applyFont="1" applyBorder="1"/>
    <xf numFmtId="0" fontId="4" fillId="5" borderId="4" xfId="0" applyFont="1" applyFill="1" applyBorder="1" applyAlignment="1">
      <alignment horizontal="center"/>
    </xf>
    <xf numFmtId="0" fontId="4" fillId="8" borderId="1" xfId="0" applyFont="1" applyFill="1" applyBorder="1" applyAlignment="1">
      <alignment horizontal="center"/>
    </xf>
    <xf numFmtId="0" fontId="4" fillId="11" borderId="4" xfId="0" applyFont="1" applyFill="1" applyBorder="1" applyAlignment="1">
      <alignment horizontal="center"/>
    </xf>
    <xf numFmtId="0" fontId="4" fillId="4" borderId="4" xfId="0" applyFont="1" applyFill="1" applyBorder="1" applyAlignment="1">
      <alignment horizontal="center"/>
    </xf>
    <xf numFmtId="0" fontId="4" fillId="10" borderId="31" xfId="0" applyFont="1" applyFill="1" applyBorder="1" applyAlignment="1">
      <alignment horizontal="center"/>
    </xf>
    <xf numFmtId="0" fontId="4" fillId="12" borderId="1" xfId="0" applyFont="1" applyFill="1" applyBorder="1" applyAlignment="1">
      <alignment horizontal="center"/>
    </xf>
    <xf numFmtId="0" fontId="2" fillId="0" borderId="77" xfId="0" applyFont="1" applyBorder="1"/>
    <xf numFmtId="0" fontId="8" fillId="0" borderId="73" xfId="0" applyFont="1" applyBorder="1" applyAlignment="1">
      <alignment vertical="center"/>
    </xf>
    <xf numFmtId="0" fontId="40" fillId="15" borderId="136" xfId="0" applyFont="1" applyFill="1" applyBorder="1" applyAlignment="1">
      <alignment horizontal="center"/>
    </xf>
    <xf numFmtId="0" fontId="2" fillId="0" borderId="135" xfId="0" applyFont="1" applyBorder="1"/>
    <xf numFmtId="0" fontId="27" fillId="0" borderId="6" xfId="0" applyFont="1" applyBorder="1" applyAlignment="1">
      <alignment horizontal="center" vertical="center"/>
    </xf>
    <xf numFmtId="0" fontId="2" fillId="0" borderId="25" xfId="0" applyFont="1" applyBorder="1"/>
    <xf numFmtId="0" fontId="8" fillId="9" borderId="67" xfId="0" applyFont="1" applyFill="1" applyBorder="1" applyAlignment="1">
      <alignment horizontal="left" vertical="top" wrapText="1"/>
    </xf>
    <xf numFmtId="0" fontId="0" fillId="0" borderId="67" xfId="0" applyFont="1" applyBorder="1" applyAlignment="1">
      <alignment horizontal="left" vertical="top"/>
    </xf>
    <xf numFmtId="0" fontId="27" fillId="0" borderId="67" xfId="0" applyFont="1" applyBorder="1" applyAlignment="1">
      <alignment horizontal="center" vertical="center"/>
    </xf>
    <xf numFmtId="0" fontId="38" fillId="15" borderId="51" xfId="0" applyFont="1" applyFill="1" applyBorder="1" applyAlignment="1">
      <alignment horizontal="center"/>
    </xf>
    <xf numFmtId="0" fontId="40" fillId="15" borderId="134" xfId="0" applyFont="1" applyFill="1" applyBorder="1" applyAlignment="1">
      <alignment horizontal="center"/>
    </xf>
    <xf numFmtId="0" fontId="0" fillId="0" borderId="67" xfId="0" applyFont="1" applyBorder="1" applyAlignment="1">
      <alignment horizontal="left"/>
    </xf>
    <xf numFmtId="0" fontId="0" fillId="0" borderId="67" xfId="0" applyFont="1" applyBorder="1" applyAlignment="1">
      <alignment horizontal="left" wrapText="1"/>
    </xf>
    <xf numFmtId="0" fontId="0" fillId="0" borderId="67" xfId="0" applyFont="1" applyBorder="1" applyAlignment="1">
      <alignment horizontal="left" vertical="top" wrapText="1"/>
    </xf>
    <xf numFmtId="0" fontId="8" fillId="9" borderId="67" xfId="0" applyFont="1" applyFill="1" applyBorder="1" applyAlignment="1">
      <alignment horizontal="left" vertical="center" wrapText="1"/>
    </xf>
    <xf numFmtId="0" fontId="40" fillId="15" borderId="1" xfId="0" applyFont="1" applyFill="1" applyBorder="1" applyAlignment="1">
      <alignment horizontal="center"/>
    </xf>
    <xf numFmtId="0" fontId="8" fillId="9" borderId="137" xfId="0" applyFont="1" applyFill="1" applyBorder="1" applyAlignment="1">
      <alignment horizontal="left" vertical="top" wrapText="1"/>
    </xf>
    <xf numFmtId="0" fontId="2" fillId="0" borderId="138" xfId="0" applyFont="1" applyBorder="1"/>
    <xf numFmtId="0" fontId="2" fillId="0" borderId="139" xfId="0" applyFont="1" applyBorder="1"/>
    <xf numFmtId="0" fontId="6" fillId="0" borderId="44" xfId="0" applyFont="1" applyBorder="1" applyAlignment="1">
      <alignment horizontal="left" vertical="top"/>
    </xf>
    <xf numFmtId="0" fontId="0" fillId="0" borderId="129" xfId="0" applyFont="1" applyBorder="1" applyAlignment="1">
      <alignment horizontal="left" vertical="top"/>
    </xf>
    <xf numFmtId="0" fontId="2" fillId="0" borderId="35" xfId="0" applyFont="1" applyBorder="1"/>
    <xf numFmtId="0" fontId="2" fillId="0" borderId="39" xfId="0" applyFont="1" applyBorder="1"/>
    <xf numFmtId="0" fontId="27" fillId="0" borderId="67" xfId="0" applyFont="1" applyBorder="1" applyAlignment="1">
      <alignment horizontal="left" vertical="top"/>
    </xf>
    <xf numFmtId="0" fontId="2" fillId="0" borderId="140" xfId="0" applyFont="1" applyBorder="1"/>
    <xf numFmtId="0" fontId="0" fillId="0" borderId="67" xfId="0" applyFont="1" applyBorder="1" applyAlignment="1">
      <alignment horizontal="center" vertical="center"/>
    </xf>
    <xf numFmtId="0" fontId="2" fillId="0" borderId="143" xfId="0" applyFont="1" applyBorder="1"/>
    <xf numFmtId="0" fontId="7" fillId="7" borderId="142" xfId="0" applyFont="1" applyFill="1" applyBorder="1" applyAlignment="1">
      <alignment horizontal="center" vertical="center"/>
    </xf>
    <xf numFmtId="0" fontId="2" fillId="0" borderId="100" xfId="0" applyFont="1" applyBorder="1"/>
    <xf numFmtId="0" fontId="2" fillId="0" borderId="89" xfId="0" applyFont="1" applyBorder="1"/>
    <xf numFmtId="0" fontId="10" fillId="7" borderId="103" xfId="0" applyFont="1" applyFill="1" applyBorder="1" applyAlignment="1">
      <alignment horizontal="center" vertical="center"/>
    </xf>
    <xf numFmtId="0" fontId="2" fillId="0" borderId="141" xfId="0" applyFont="1" applyBorder="1"/>
    <xf numFmtId="0" fontId="11" fillId="0" borderId="144" xfId="0" applyFont="1" applyBorder="1" applyAlignment="1">
      <alignment textRotation="90"/>
    </xf>
    <xf numFmtId="0" fontId="12" fillId="0" borderId="145" xfId="0" applyFont="1" applyBorder="1" applyAlignment="1">
      <alignment textRotation="90"/>
    </xf>
    <xf numFmtId="0" fontId="11" fillId="0" borderId="146" xfId="0" applyFont="1" applyBorder="1" applyAlignment="1">
      <alignment textRotation="90"/>
    </xf>
    <xf numFmtId="0" fontId="15" fillId="0" borderId="147" xfId="0" applyFont="1" applyBorder="1" applyAlignment="1">
      <alignment textRotation="90"/>
    </xf>
    <xf numFmtId="0" fontId="16" fillId="0" borderId="148" xfId="0" applyFont="1" applyBorder="1" applyAlignment="1">
      <alignment textRotation="90"/>
    </xf>
    <xf numFmtId="0" fontId="0" fillId="0" borderId="145" xfId="0" applyFont="1" applyBorder="1" applyAlignment="1">
      <alignment textRotation="90"/>
    </xf>
    <xf numFmtId="0" fontId="0" fillId="0" borderId="147" xfId="0" applyFont="1" applyBorder="1" applyAlignment="1">
      <alignment textRotation="90"/>
    </xf>
    <xf numFmtId="0" fontId="18" fillId="0" borderId="149" xfId="0" applyFont="1" applyBorder="1" applyAlignment="1">
      <alignment horizontal="center" textRotation="90"/>
    </xf>
    <xf numFmtId="0" fontId="20" fillId="7" borderId="149" xfId="0" applyFont="1" applyFill="1" applyBorder="1" applyAlignment="1">
      <alignment horizontal="center" vertical="center" textRotation="90"/>
    </xf>
    <xf numFmtId="0" fontId="20" fillId="7" borderId="150" xfId="0" applyFont="1" applyFill="1" applyBorder="1" applyAlignment="1">
      <alignment horizontal="center" vertical="center" textRotation="90"/>
    </xf>
    <xf numFmtId="0" fontId="20" fillId="7" borderId="151" xfId="0" applyFont="1" applyFill="1" applyBorder="1" applyAlignment="1">
      <alignment horizontal="center" vertical="center" textRotation="90"/>
    </xf>
    <xf numFmtId="0" fontId="4" fillId="9" borderId="152" xfId="0" applyFont="1" applyFill="1" applyBorder="1" applyAlignment="1">
      <alignment horizontal="center" vertical="center"/>
    </xf>
    <xf numFmtId="0" fontId="4" fillId="9" borderId="77" xfId="0" applyFont="1" applyFill="1" applyBorder="1" applyAlignment="1">
      <alignment horizontal="center" vertical="center"/>
    </xf>
    <xf numFmtId="0" fontId="4" fillId="9" borderId="74" xfId="0" applyFont="1" applyFill="1" applyBorder="1" applyAlignment="1">
      <alignment horizontal="center" vertical="center"/>
    </xf>
    <xf numFmtId="0" fontId="4" fillId="9" borderId="116" xfId="0" applyFont="1" applyFill="1" applyBorder="1" applyAlignment="1">
      <alignment horizontal="center" vertical="center"/>
    </xf>
    <xf numFmtId="0" fontId="4" fillId="9" borderId="58" xfId="0" applyFont="1" applyFill="1" applyBorder="1" applyAlignment="1">
      <alignment horizontal="center" vertical="center"/>
    </xf>
    <xf numFmtId="0" fontId="6" fillId="9" borderId="58" xfId="0" applyFont="1" applyFill="1" applyBorder="1"/>
    <xf numFmtId="0" fontId="23" fillId="9" borderId="58" xfId="0" applyFont="1" applyFill="1" applyBorder="1"/>
    <xf numFmtId="0" fontId="6" fillId="9" borderId="74" xfId="0" applyFont="1" applyFill="1" applyBorder="1"/>
    <xf numFmtId="0" fontId="6" fillId="9" borderId="77" xfId="0" applyFont="1" applyFill="1" applyBorder="1"/>
    <xf numFmtId="0" fontId="6" fillId="9" borderId="116" xfId="0" applyFont="1" applyFill="1" applyBorder="1"/>
    <xf numFmtId="0" fontId="6" fillId="9" borderId="77" xfId="0" applyFont="1" applyFill="1" applyBorder="1" applyAlignment="1">
      <alignment horizontal="center"/>
    </xf>
    <xf numFmtId="0" fontId="6" fillId="9" borderId="86" xfId="0" applyFont="1" applyFill="1" applyBorder="1" applyAlignment="1">
      <alignment horizontal="center"/>
    </xf>
    <xf numFmtId="0" fontId="6" fillId="9" borderId="153" xfId="0" applyFont="1" applyFill="1" applyBorder="1" applyAlignment="1">
      <alignment horizontal="center"/>
    </xf>
    <xf numFmtId="0" fontId="4" fillId="9" borderId="154" xfId="0" applyFont="1" applyFill="1" applyBorder="1" applyAlignment="1">
      <alignment horizontal="center" vertical="center"/>
    </xf>
    <xf numFmtId="0" fontId="4" fillId="9" borderId="113" xfId="0" applyFont="1" applyFill="1" applyBorder="1" applyAlignment="1">
      <alignment horizontal="center" vertical="center"/>
    </xf>
    <xf numFmtId="0" fontId="4" fillId="9" borderId="83" xfId="0" applyFont="1" applyFill="1" applyBorder="1" applyAlignment="1">
      <alignment horizontal="center" vertical="center"/>
    </xf>
    <xf numFmtId="0" fontId="6" fillId="9" borderId="83" xfId="0" applyFont="1" applyFill="1" applyBorder="1" applyAlignment="1">
      <alignment horizontal="center"/>
    </xf>
    <xf numFmtId="0" fontId="6" fillId="9" borderId="78" xfId="0" applyFont="1" applyFill="1" applyBorder="1" applyAlignment="1">
      <alignment horizontal="center"/>
    </xf>
    <xf numFmtId="0" fontId="6" fillId="9" borderId="155" xfId="0" applyFont="1" applyFill="1" applyBorder="1" applyAlignment="1">
      <alignment horizontal="center"/>
    </xf>
    <xf numFmtId="0" fontId="6" fillId="9" borderId="92" xfId="0" applyFont="1" applyFill="1" applyBorder="1" applyAlignment="1">
      <alignment horizontal="center"/>
    </xf>
    <xf numFmtId="0" fontId="6" fillId="9" borderId="92" xfId="0" applyFont="1" applyFill="1" applyBorder="1"/>
    <xf numFmtId="0" fontId="28" fillId="9" borderId="92" xfId="0" applyFont="1" applyFill="1" applyBorder="1"/>
    <xf numFmtId="0" fontId="4" fillId="9" borderId="156" xfId="0" applyFont="1" applyFill="1" applyBorder="1" applyAlignment="1">
      <alignment horizontal="center" vertical="center"/>
    </xf>
    <xf numFmtId="0" fontId="4" fillId="9" borderId="91" xfId="0" applyFont="1" applyFill="1" applyBorder="1" applyAlignment="1">
      <alignment horizontal="center" vertical="center"/>
    </xf>
    <xf numFmtId="0" fontId="4" fillId="9" borderId="73" xfId="0" applyFont="1" applyFill="1" applyBorder="1" applyAlignment="1">
      <alignment horizontal="center" vertical="center"/>
    </xf>
    <xf numFmtId="0" fontId="4" fillId="9" borderId="94" xfId="0" applyFont="1" applyFill="1" applyBorder="1" applyAlignment="1">
      <alignment horizontal="center" vertical="center"/>
    </xf>
    <xf numFmtId="0" fontId="4" fillId="9" borderId="92" xfId="0" applyFont="1" applyFill="1" applyBorder="1" applyAlignment="1">
      <alignment horizontal="center" vertical="center"/>
    </xf>
    <xf numFmtId="0" fontId="6" fillId="9" borderId="73" xfId="0" applyFont="1" applyFill="1" applyBorder="1" applyAlignment="1">
      <alignment horizontal="center"/>
    </xf>
    <xf numFmtId="0" fontId="6" fillId="9" borderId="93" xfId="0" applyFont="1" applyFill="1" applyBorder="1" applyAlignment="1">
      <alignment horizontal="center"/>
    </xf>
    <xf numFmtId="0" fontId="6" fillId="9" borderId="157" xfId="0" applyFont="1" applyFill="1" applyBorder="1" applyAlignment="1">
      <alignment horizontal="center"/>
    </xf>
    <xf numFmtId="0" fontId="4" fillId="0" borderId="156" xfId="0" applyFont="1" applyBorder="1" applyAlignment="1">
      <alignment horizontal="center" vertical="center"/>
    </xf>
    <xf numFmtId="0" fontId="4" fillId="0" borderId="85" xfId="0" applyFont="1" applyBorder="1" applyAlignment="1">
      <alignment horizontal="center" vertical="center"/>
    </xf>
    <xf numFmtId="0" fontId="6" fillId="0" borderId="85" xfId="0" applyFont="1" applyBorder="1" applyAlignment="1">
      <alignment horizontal="center"/>
    </xf>
    <xf numFmtId="0" fontId="6" fillId="0" borderId="157" xfId="0" applyFont="1" applyBorder="1" applyAlignment="1">
      <alignment horizontal="center"/>
    </xf>
    <xf numFmtId="0" fontId="30" fillId="9" borderId="92" xfId="0" applyFont="1" applyFill="1" applyBorder="1"/>
    <xf numFmtId="0" fontId="6" fillId="8" borderId="92" xfId="0" applyFont="1" applyFill="1" applyBorder="1"/>
    <xf numFmtId="0" fontId="31" fillId="8" borderId="92" xfId="0" applyFont="1" applyFill="1" applyBorder="1"/>
    <xf numFmtId="0" fontId="4" fillId="0" borderId="105" xfId="0" applyFont="1" applyBorder="1" applyAlignment="1">
      <alignment horizontal="center" vertical="center"/>
    </xf>
    <xf numFmtId="0" fontId="4" fillId="0" borderId="158" xfId="0" applyFont="1" applyBorder="1" applyAlignment="1">
      <alignment horizontal="center" vertical="center"/>
    </xf>
    <xf numFmtId="0" fontId="4" fillId="0" borderId="99" xfId="0" applyFont="1" applyBorder="1" applyAlignment="1">
      <alignment horizontal="center" vertical="center"/>
    </xf>
    <xf numFmtId="0" fontId="4" fillId="0" borderId="103" xfId="0" applyFont="1" applyBorder="1" applyAlignment="1">
      <alignment horizontal="center" vertical="center"/>
    </xf>
    <xf numFmtId="0" fontId="6" fillId="0" borderId="103" xfId="0" applyFont="1" applyBorder="1" applyAlignment="1">
      <alignment horizontal="center"/>
    </xf>
    <xf numFmtId="0" fontId="6" fillId="4" borderId="92" xfId="0" applyFont="1" applyFill="1" applyBorder="1"/>
    <xf numFmtId="0" fontId="33" fillId="4" borderId="92" xfId="0" applyFont="1" applyFill="1" applyBorder="1"/>
    <xf numFmtId="0" fontId="4" fillId="0" borderId="154" xfId="0" applyFont="1" applyBorder="1" applyAlignment="1">
      <alignment horizontal="center" vertical="center"/>
    </xf>
    <xf numFmtId="0" fontId="4" fillId="9" borderId="78" xfId="0" applyFont="1" applyFill="1" applyBorder="1" applyAlignment="1">
      <alignment horizontal="center" vertical="center"/>
    </xf>
    <xf numFmtId="0" fontId="4" fillId="0" borderId="159" xfId="0" applyFont="1" applyBorder="1" applyAlignment="1">
      <alignment horizontal="center" vertical="center"/>
    </xf>
    <xf numFmtId="0" fontId="4" fillId="0" borderId="106" xfId="0" applyFont="1" applyBorder="1" applyAlignment="1">
      <alignment horizontal="center" vertical="center"/>
    </xf>
    <xf numFmtId="0" fontId="4" fillId="0" borderId="136" xfId="0" applyFont="1" applyBorder="1" applyAlignment="1">
      <alignment horizontal="center" vertical="center"/>
    </xf>
    <xf numFmtId="0" fontId="4" fillId="9" borderId="140" xfId="0" applyFont="1" applyFill="1" applyBorder="1" applyAlignment="1">
      <alignment horizontal="center" vertical="center"/>
    </xf>
    <xf numFmtId="0" fontId="4" fillId="9" borderId="141" xfId="0" applyFont="1" applyFill="1" applyBorder="1" applyAlignment="1">
      <alignment horizontal="center" vertical="center"/>
    </xf>
    <xf numFmtId="0" fontId="4" fillId="0" borderId="121" xfId="0" applyFont="1" applyBorder="1" applyAlignment="1">
      <alignment horizontal="center" vertical="center"/>
    </xf>
    <xf numFmtId="0" fontId="6" fillId="0" borderId="111" xfId="0" applyFont="1" applyBorder="1" applyAlignment="1">
      <alignment horizontal="center"/>
    </xf>
    <xf numFmtId="0" fontId="6" fillId="0" borderId="160" xfId="0" applyFont="1" applyBorder="1" applyAlignment="1">
      <alignment horizontal="center" vertical="center"/>
    </xf>
    <xf numFmtId="0" fontId="6" fillId="0" borderId="24" xfId="0" applyFont="1" applyBorder="1" applyAlignment="1">
      <alignment horizontal="center" vertical="center"/>
    </xf>
    <xf numFmtId="0" fontId="4" fillId="10" borderId="77" xfId="0" applyFont="1" applyFill="1" applyBorder="1" applyAlignment="1">
      <alignment horizontal="center" vertical="center"/>
    </xf>
    <xf numFmtId="0" fontId="6" fillId="0" borderId="95" xfId="0" applyFont="1" applyBorder="1" applyAlignment="1">
      <alignment horizontal="center" vertical="center"/>
    </xf>
    <xf numFmtId="0" fontId="6" fillId="0" borderId="154" xfId="0" applyFont="1" applyBorder="1" applyAlignment="1">
      <alignment horizontal="center" vertical="center"/>
    </xf>
    <xf numFmtId="0" fontId="6" fillId="0" borderId="113" xfId="0" applyFont="1" applyBorder="1" applyAlignment="1">
      <alignment horizontal="center" vertical="center"/>
    </xf>
    <xf numFmtId="0" fontId="6" fillId="9" borderId="83" xfId="0" applyFont="1" applyFill="1" applyBorder="1" applyAlignment="1">
      <alignment horizontal="center" vertical="center"/>
    </xf>
    <xf numFmtId="0" fontId="4" fillId="9" borderId="117" xfId="0" applyFont="1" applyFill="1" applyBorder="1" applyAlignment="1">
      <alignment horizontal="center" vertical="center"/>
    </xf>
    <xf numFmtId="0" fontId="6" fillId="0" borderId="155" xfId="0" applyFont="1" applyBorder="1" applyAlignment="1">
      <alignment horizontal="center"/>
    </xf>
    <xf numFmtId="0" fontId="6" fillId="10" borderId="154" xfId="0" applyFont="1" applyFill="1" applyBorder="1" applyAlignment="1">
      <alignment horizontal="center" vertical="center"/>
    </xf>
    <xf numFmtId="0" fontId="6" fillId="10" borderId="83" xfId="0" applyFont="1" applyFill="1" applyBorder="1" applyAlignment="1">
      <alignment horizontal="center" vertical="center"/>
    </xf>
    <xf numFmtId="0" fontId="6" fillId="0" borderId="118" xfId="0" applyFont="1" applyBorder="1" applyAlignment="1">
      <alignment horizontal="center" vertical="center"/>
    </xf>
    <xf numFmtId="0" fontId="6" fillId="10" borderId="78" xfId="0" applyFont="1" applyFill="1" applyBorder="1" applyAlignment="1">
      <alignment horizontal="center" vertical="center"/>
    </xf>
    <xf numFmtId="0" fontId="6" fillId="0" borderId="161" xfId="0" applyFont="1" applyBorder="1" applyAlignment="1">
      <alignment horizontal="center" vertical="center"/>
    </xf>
    <xf numFmtId="0" fontId="6" fillId="0" borderId="162" xfId="0" applyFont="1" applyBorder="1" applyAlignment="1">
      <alignment horizontal="center" vertical="center"/>
    </xf>
    <xf numFmtId="0" fontId="6" fillId="9" borderId="162" xfId="0" applyFont="1" applyFill="1" applyBorder="1" applyAlignment="1">
      <alignment horizontal="center" vertical="center"/>
    </xf>
    <xf numFmtId="0" fontId="6" fillId="0" borderId="163" xfId="0" applyFont="1" applyBorder="1" applyAlignment="1">
      <alignment horizontal="center" vertical="center"/>
    </xf>
    <xf numFmtId="0" fontId="6" fillId="0" borderId="164" xfId="0" applyFont="1" applyBorder="1" applyAlignment="1">
      <alignment horizontal="center" vertical="center"/>
    </xf>
    <xf numFmtId="0" fontId="6" fillId="9" borderId="163" xfId="0" applyFont="1" applyFill="1" applyBorder="1" applyAlignment="1">
      <alignment horizontal="center" vertical="center"/>
    </xf>
    <xf numFmtId="0" fontId="6" fillId="0" borderId="165" xfId="0" applyFont="1" applyBorder="1" applyAlignment="1">
      <alignment horizontal="center" vertical="center"/>
    </xf>
    <xf numFmtId="0" fontId="6" fillId="0" borderId="166" xfId="0" applyFont="1" applyBorder="1"/>
    <xf numFmtId="0" fontId="6" fillId="0" borderId="162" xfId="0" applyFont="1" applyBorder="1"/>
    <xf numFmtId="0" fontId="6" fillId="9" borderId="167" xfId="0" applyFont="1" applyFill="1" applyBorder="1"/>
    <xf numFmtId="0" fontId="6" fillId="0" borderId="166" xfId="0" applyFont="1" applyBorder="1" applyAlignment="1">
      <alignment horizontal="center"/>
    </xf>
    <xf numFmtId="0" fontId="6" fillId="0" borderId="162" xfId="0" applyFont="1" applyBorder="1" applyAlignment="1">
      <alignment horizontal="center"/>
    </xf>
    <xf numFmtId="0" fontId="6" fillId="0" borderId="168" xfId="0" applyFont="1" applyBorder="1" applyAlignment="1">
      <alignment horizontal="center"/>
    </xf>
    <xf numFmtId="0" fontId="27" fillId="0" borderId="6" xfId="0" applyFont="1" applyBorder="1" applyAlignment="1">
      <alignment horizontal="center" vertical="center" wrapText="1"/>
    </xf>
    <xf numFmtId="0" fontId="2" fillId="0" borderId="49" xfId="0" applyFont="1" applyBorder="1" applyAlignment="1">
      <alignment horizontal="center" vertical="center" wrapText="1"/>
    </xf>
    <xf numFmtId="0" fontId="27" fillId="0" borderId="6" xfId="0" applyFont="1" applyBorder="1" applyAlignment="1">
      <alignment horizontal="center" vertical="top" wrapText="1"/>
    </xf>
    <xf numFmtId="0" fontId="0" fillId="0" borderId="129" xfId="0" applyFont="1" applyBorder="1" applyAlignment="1">
      <alignment horizontal="left" vertical="top" wrapText="1"/>
    </xf>
    <xf numFmtId="0" fontId="2" fillId="0" borderId="44" xfId="0" applyFont="1" applyBorder="1" applyAlignment="1">
      <alignment horizontal="left" vertical="top" wrapText="1"/>
    </xf>
    <xf numFmtId="0" fontId="27" fillId="0" borderId="67" xfId="0" applyFont="1" applyBorder="1" applyAlignment="1">
      <alignment horizontal="center" vertical="center" wrapText="1"/>
    </xf>
    <xf numFmtId="0" fontId="0" fillId="0" borderId="67" xfId="0" applyFont="1" applyBorder="1" applyAlignment="1">
      <alignment horizontal="left" vertical="center" wrapText="1"/>
    </xf>
    <xf numFmtId="0" fontId="2" fillId="0" borderId="67" xfId="0" applyFont="1" applyBorder="1" applyAlignment="1">
      <alignment horizontal="left" vertical="top" wrapText="1"/>
    </xf>
    <xf numFmtId="0" fontId="2" fillId="0" borderId="172" xfId="0" applyFont="1" applyBorder="1"/>
    <xf numFmtId="0" fontId="2" fillId="0" borderId="106" xfId="0" applyFont="1" applyBorder="1"/>
    <xf numFmtId="0" fontId="0" fillId="0" borderId="141" xfId="0" applyFont="1" applyBorder="1" applyAlignment="1"/>
    <xf numFmtId="0" fontId="0" fillId="0" borderId="173" xfId="0" applyFont="1" applyBorder="1" applyAlignment="1"/>
    <xf numFmtId="0" fontId="2" fillId="0" borderId="174" xfId="0" applyFont="1" applyBorder="1"/>
    <xf numFmtId="0" fontId="2" fillId="0" borderId="175" xfId="0" applyFont="1" applyBorder="1"/>
    <xf numFmtId="0" fontId="2" fillId="0" borderId="176" xfId="0" applyFont="1" applyBorder="1"/>
    <xf numFmtId="0" fontId="2" fillId="0" borderId="177" xfId="0" applyFont="1" applyBorder="1"/>
    <xf numFmtId="0" fontId="0" fillId="0" borderId="178" xfId="0" applyFont="1" applyBorder="1" applyAlignment="1">
      <alignment horizontal="left" vertical="top" wrapText="1"/>
    </xf>
    <xf numFmtId="0" fontId="0" fillId="0" borderId="179" xfId="0" applyFont="1" applyBorder="1" applyAlignment="1"/>
    <xf numFmtId="0" fontId="2" fillId="0" borderId="180" xfId="0" applyFont="1" applyBorder="1"/>
    <xf numFmtId="0" fontId="2" fillId="0" borderId="179" xfId="0" applyFont="1" applyBorder="1"/>
    <xf numFmtId="0" fontId="8" fillId="9" borderId="178" xfId="0" applyFont="1" applyFill="1" applyBorder="1" applyAlignment="1">
      <alignment horizontal="left" vertical="top" wrapText="1"/>
    </xf>
    <xf numFmtId="0" fontId="46" fillId="0" borderId="145" xfId="1" applyBorder="1" applyAlignment="1">
      <alignment textRotation="90"/>
    </xf>
    <xf numFmtId="0" fontId="6" fillId="8" borderId="118" xfId="0" applyFont="1" applyFill="1" applyBorder="1"/>
    <xf numFmtId="0" fontId="6" fillId="8" borderId="118" xfId="0" applyFont="1" applyFill="1" applyBorder="1" applyAlignment="1"/>
    <xf numFmtId="0" fontId="6" fillId="8" borderId="165" xfId="0" applyFont="1" applyFill="1" applyBorder="1"/>
    <xf numFmtId="0" fontId="6" fillId="8" borderId="182" xfId="0" applyFont="1" applyFill="1" applyBorder="1"/>
    <xf numFmtId="0" fontId="6" fillId="8" borderId="183" xfId="0" applyFont="1" applyFill="1" applyBorder="1"/>
    <xf numFmtId="0" fontId="0" fillId="8" borderId="183" xfId="0" applyFont="1" applyFill="1" applyBorder="1"/>
    <xf numFmtId="0" fontId="0" fillId="8" borderId="184" xfId="0" applyFont="1" applyFill="1" applyBorder="1"/>
    <xf numFmtId="0" fontId="4" fillId="10" borderId="163" xfId="0" applyFont="1" applyFill="1" applyBorder="1" applyAlignment="1">
      <alignment horizontal="center" vertical="center"/>
    </xf>
    <xf numFmtId="0" fontId="6" fillId="9" borderId="185" xfId="0" applyFont="1" applyFill="1" applyBorder="1" applyAlignment="1">
      <alignment horizontal="center"/>
    </xf>
    <xf numFmtId="0" fontId="6" fillId="8" borderId="186" xfId="0" applyFont="1" applyFill="1" applyBorder="1"/>
    <xf numFmtId="0" fontId="35" fillId="8" borderId="187" xfId="0" applyFont="1" applyFill="1" applyBorder="1"/>
    <xf numFmtId="0" fontId="6" fillId="9" borderId="188" xfId="0" applyFont="1" applyFill="1" applyBorder="1" applyAlignment="1">
      <alignment horizontal="center"/>
    </xf>
    <xf numFmtId="0" fontId="35" fillId="8" borderId="189" xfId="0" applyFont="1" applyFill="1" applyBorder="1"/>
    <xf numFmtId="0" fontId="37" fillId="8" borderId="189" xfId="0" applyFont="1" applyFill="1" applyBorder="1"/>
    <xf numFmtId="0" fontId="6" fillId="0" borderId="190" xfId="0" applyFont="1" applyBorder="1" applyAlignment="1">
      <alignment horizontal="center"/>
    </xf>
    <xf numFmtId="0" fontId="6" fillId="9" borderId="190" xfId="0" applyFont="1" applyFill="1" applyBorder="1" applyAlignment="1">
      <alignment horizontal="center"/>
    </xf>
    <xf numFmtId="0" fontId="6" fillId="9" borderId="191" xfId="0" applyFont="1" applyFill="1" applyBorder="1" applyAlignment="1">
      <alignment horizontal="center"/>
    </xf>
    <xf numFmtId="0" fontId="35" fillId="8" borderId="192" xfId="0" applyFont="1" applyFill="1" applyBorder="1"/>
    <xf numFmtId="0" fontId="6" fillId="0" borderId="105" xfId="0" applyFont="1" applyBorder="1"/>
    <xf numFmtId="0" fontId="6" fillId="0" borderId="85" xfId="0" applyFont="1" applyBorder="1"/>
    <xf numFmtId="0" fontId="6" fillId="9" borderId="94" xfId="0" applyFont="1" applyFill="1" applyBorder="1"/>
    <xf numFmtId="0" fontId="6" fillId="0" borderId="193" xfId="0" applyFont="1" applyBorder="1"/>
    <xf numFmtId="0" fontId="6" fillId="0" borderId="194" xfId="0" applyFont="1" applyBorder="1"/>
    <xf numFmtId="0" fontId="6" fillId="9" borderId="195" xfId="0" applyFont="1" applyFill="1" applyBorder="1"/>
    <xf numFmtId="0" fontId="6" fillId="0" borderId="193" xfId="0" applyFont="1" applyBorder="1" applyAlignment="1">
      <alignment horizontal="center"/>
    </xf>
    <xf numFmtId="0" fontId="6" fillId="0" borderId="194" xfId="0" applyFont="1" applyBorder="1" applyAlignment="1">
      <alignment horizontal="center"/>
    </xf>
    <xf numFmtId="0" fontId="6" fillId="0" borderId="196" xfId="0" applyFont="1" applyBorder="1" applyAlignment="1">
      <alignment horizontal="center"/>
    </xf>
    <xf numFmtId="0" fontId="6" fillId="4" borderId="142" xfId="0" applyFont="1" applyFill="1" applyBorder="1"/>
    <xf numFmtId="0" fontId="6" fillId="4" borderId="197" xfId="0" applyFont="1" applyFill="1" applyBorder="1"/>
    <xf numFmtId="0" fontId="33" fillId="4" borderId="197" xfId="0" applyFont="1" applyFill="1" applyBorder="1"/>
    <xf numFmtId="0" fontId="33" fillId="4" borderId="118" xfId="0" applyFont="1" applyFill="1" applyBorder="1"/>
    <xf numFmtId="0" fontId="33" fillId="4" borderId="143" xfId="0" applyFont="1" applyFill="1" applyBorder="1"/>
    <xf numFmtId="0" fontId="46" fillId="4" borderId="185" xfId="1" applyFill="1" applyBorder="1"/>
    <xf numFmtId="0" fontId="6" fillId="0" borderId="198" xfId="0" applyFont="1" applyBorder="1"/>
    <xf numFmtId="0" fontId="6" fillId="0" borderId="199" xfId="0" applyFont="1" applyBorder="1" applyAlignment="1">
      <alignment horizontal="center"/>
    </xf>
    <xf numFmtId="0" fontId="6" fillId="0" borderId="170" xfId="0" applyFont="1" applyBorder="1" applyAlignment="1">
      <alignment horizontal="center"/>
    </xf>
    <xf numFmtId="0" fontId="6" fillId="0" borderId="181" xfId="0" applyFont="1" applyBorder="1" applyAlignment="1">
      <alignment horizontal="center"/>
    </xf>
    <xf numFmtId="0" fontId="6" fillId="0" borderId="200" xfId="0" applyFont="1" applyBorder="1" applyAlignment="1">
      <alignment horizontal="center"/>
    </xf>
    <xf numFmtId="0" fontId="46" fillId="4" borderId="188" xfId="1" applyFill="1" applyBorder="1"/>
    <xf numFmtId="0" fontId="33" fillId="4" borderId="188" xfId="0" applyFont="1" applyFill="1" applyBorder="1"/>
    <xf numFmtId="0" fontId="33" fillId="4" borderId="190" xfId="0" applyFont="1" applyFill="1" applyBorder="1"/>
    <xf numFmtId="0" fontId="33" fillId="4" borderId="201" xfId="0" applyFont="1" applyFill="1" applyBorder="1"/>
    <xf numFmtId="0" fontId="6" fillId="0" borderId="164" xfId="0" applyFont="1" applyBorder="1"/>
    <xf numFmtId="0" fontId="6" fillId="0" borderId="163" xfId="0" applyFont="1" applyBorder="1" applyAlignment="1">
      <alignment horizontal="center"/>
    </xf>
    <xf numFmtId="0" fontId="5" fillId="2" borderId="202" xfId="0" applyFont="1" applyFill="1" applyBorder="1" applyAlignment="1">
      <alignment horizontal="center"/>
    </xf>
    <xf numFmtId="0" fontId="2" fillId="0" borderId="203" xfId="0" applyFont="1" applyBorder="1"/>
    <xf numFmtId="0" fontId="0" fillId="0" borderId="148" xfId="0" applyFont="1" applyBorder="1"/>
    <xf numFmtId="0" fontId="5" fillId="2" borderId="195" xfId="0" applyFont="1" applyFill="1" applyBorder="1" applyAlignment="1">
      <alignment horizontal="center"/>
    </xf>
    <xf numFmtId="0" fontId="5" fillId="2" borderId="196" xfId="0" applyFont="1" applyFill="1" applyBorder="1" applyAlignment="1">
      <alignment horizontal="center"/>
    </xf>
    <xf numFmtId="0" fontId="0" fillId="0" borderId="172" xfId="0" applyFont="1" applyBorder="1"/>
    <xf numFmtId="0" fontId="0" fillId="0" borderId="141" xfId="0" applyFont="1" applyBorder="1"/>
    <xf numFmtId="0" fontId="6" fillId="0" borderId="141" xfId="0" applyFont="1" applyBorder="1" applyAlignment="1">
      <alignment horizontal="center"/>
    </xf>
    <xf numFmtId="0" fontId="0" fillId="0" borderId="85" xfId="0" applyFont="1" applyBorder="1" applyAlignment="1">
      <alignment horizontal="left" vertical="top" wrapText="1"/>
    </xf>
    <xf numFmtId="0" fontId="2" fillId="0" borderId="85" xfId="0" applyFont="1" applyBorder="1" applyAlignment="1">
      <alignment horizontal="left" vertical="top" wrapText="1"/>
    </xf>
    <xf numFmtId="0" fontId="6" fillId="0" borderId="85" xfId="0" applyFont="1" applyBorder="1" applyAlignment="1">
      <alignment horizontal="left" vertical="top" wrapText="1"/>
    </xf>
    <xf numFmtId="0" fontId="2" fillId="0" borderId="157" xfId="0" applyFont="1" applyBorder="1" applyAlignment="1">
      <alignment horizontal="left" vertical="center" wrapText="1"/>
    </xf>
    <xf numFmtId="0" fontId="5" fillId="2" borderId="159" xfId="0" applyFont="1" applyFill="1" applyBorder="1" applyAlignment="1">
      <alignment vertical="center"/>
    </xf>
    <xf numFmtId="0" fontId="25" fillId="2" borderId="73" xfId="0" applyFont="1" applyFill="1" applyBorder="1"/>
    <xf numFmtId="0" fontId="25" fillId="2" borderId="73" xfId="0" applyFont="1" applyFill="1" applyBorder="1" applyAlignment="1">
      <alignment horizontal="center"/>
    </xf>
    <xf numFmtId="0" fontId="25" fillId="2" borderId="73" xfId="0" applyFont="1" applyFill="1" applyBorder="1" applyAlignment="1">
      <alignment horizontal="left"/>
    </xf>
    <xf numFmtId="0" fontId="2" fillId="0" borderId="204" xfId="0" applyFont="1" applyBorder="1"/>
    <xf numFmtId="0" fontId="2" fillId="0" borderId="159" xfId="0" applyFont="1" applyBorder="1"/>
    <xf numFmtId="0" fontId="8" fillId="0" borderId="85" xfId="0" applyFont="1" applyBorder="1" applyAlignment="1">
      <alignment horizontal="left" vertical="center"/>
    </xf>
    <xf numFmtId="0" fontId="8" fillId="0" borderId="85" xfId="0" applyFont="1" applyBorder="1" applyAlignment="1">
      <alignment vertical="center"/>
    </xf>
    <xf numFmtId="0" fontId="2" fillId="0" borderId="205" xfId="0" applyFont="1" applyBorder="1"/>
    <xf numFmtId="0" fontId="0" fillId="0" borderId="162" xfId="0" applyFont="1" applyBorder="1"/>
    <xf numFmtId="0" fontId="0" fillId="0" borderId="162" xfId="0" applyFont="1" applyBorder="1" applyAlignment="1">
      <alignment horizontal="center"/>
    </xf>
    <xf numFmtId="0" fontId="0" fillId="0" borderId="176" xfId="0" applyFont="1" applyBorder="1"/>
    <xf numFmtId="0" fontId="2" fillId="0" borderId="206" xfId="0" applyFont="1" applyBorder="1"/>
    <xf numFmtId="0" fontId="5" fillId="2" borderId="169" xfId="0" applyFont="1" applyFill="1" applyBorder="1" applyAlignment="1">
      <alignment horizontal="center"/>
    </xf>
    <xf numFmtId="0" fontId="2" fillId="0" borderId="148" xfId="0" applyFont="1" applyBorder="1"/>
    <xf numFmtId="0" fontId="2" fillId="0" borderId="199" xfId="0" applyFont="1" applyBorder="1"/>
    <xf numFmtId="0" fontId="5" fillId="2" borderId="207" xfId="0" applyFont="1" applyFill="1" applyBorder="1" applyAlignment="1">
      <alignment horizontal="center"/>
    </xf>
    <xf numFmtId="0" fontId="0" fillId="0" borderId="208" xfId="0" applyFont="1" applyBorder="1"/>
    <xf numFmtId="0" fontId="0" fillId="0" borderId="100" xfId="0" applyFont="1" applyBorder="1"/>
    <xf numFmtId="0" fontId="6" fillId="0" borderId="100" xfId="0" applyFont="1" applyBorder="1" applyAlignment="1">
      <alignment horizontal="center"/>
    </xf>
    <xf numFmtId="0" fontId="29" fillId="0" borderId="141" xfId="0" applyFont="1" applyBorder="1"/>
    <xf numFmtId="0" fontId="8" fillId="0" borderId="162" xfId="0" applyFont="1" applyBorder="1" applyAlignment="1">
      <alignment horizontal="center"/>
    </xf>
    <xf numFmtId="0" fontId="2" fillId="0" borderId="193" xfId="0" applyFont="1" applyBorder="1"/>
    <xf numFmtId="0" fontId="5" fillId="2" borderId="194" xfId="0" applyFont="1" applyFill="1" applyBorder="1" applyAlignment="1">
      <alignment horizontal="center"/>
    </xf>
    <xf numFmtId="0" fontId="0" fillId="0" borderId="106" xfId="0" applyFont="1" applyBorder="1" applyAlignment="1">
      <alignment horizontal="center"/>
    </xf>
    <xf numFmtId="0" fontId="0" fillId="0" borderId="204" xfId="0" applyFont="1" applyBorder="1" applyAlignment="1">
      <alignment horizontal="center"/>
    </xf>
    <xf numFmtId="0" fontId="5" fillId="2" borderId="154" xfId="0" applyFont="1" applyFill="1" applyBorder="1"/>
    <xf numFmtId="0" fontId="0" fillId="0" borderId="141" xfId="0" applyFont="1" applyBorder="1"/>
    <xf numFmtId="0" fontId="9" fillId="0" borderId="172" xfId="0" applyFont="1" applyBorder="1"/>
    <xf numFmtId="0" fontId="8" fillId="0" borderId="24" xfId="0" applyFont="1" applyBorder="1"/>
    <xf numFmtId="0" fontId="9" fillId="0" borderId="209" xfId="0" applyFont="1" applyBorder="1"/>
    <xf numFmtId="0" fontId="9" fillId="0" borderId="52" xfId="0" applyFont="1" applyBorder="1"/>
    <xf numFmtId="0" fontId="9" fillId="0" borderId="52" xfId="0" applyFont="1" applyBorder="1" applyAlignment="1">
      <alignment horizontal="center"/>
    </xf>
    <xf numFmtId="0" fontId="9" fillId="0" borderId="24" xfId="0" applyFont="1" applyBorder="1"/>
    <xf numFmtId="0" fontId="5" fillId="2" borderId="152" xfId="0" applyFont="1" applyFill="1" applyBorder="1"/>
    <xf numFmtId="0" fontId="9" fillId="0" borderId="174" xfId="0" applyFont="1" applyBorder="1"/>
    <xf numFmtId="0" fontId="8" fillId="0" borderId="175" xfId="0" applyFont="1" applyBorder="1"/>
    <xf numFmtId="0" fontId="8" fillId="0" borderId="210" xfId="0" applyFont="1" applyBorder="1" applyAlignment="1">
      <alignment horizontal="center"/>
    </xf>
    <xf numFmtId="0" fontId="8" fillId="0" borderId="210" xfId="0" applyFont="1" applyBorder="1"/>
    <xf numFmtId="0" fontId="8" fillId="0" borderId="85" xfId="0" applyFont="1" applyBorder="1" applyAlignment="1">
      <alignment horizontal="left" vertical="top"/>
    </xf>
    <xf numFmtId="0" fontId="8" fillId="0" borderId="162" xfId="0" applyFont="1" applyBorder="1"/>
    <xf numFmtId="0" fontId="2" fillId="0" borderId="210" xfId="0" applyFont="1" applyBorder="1"/>
    <xf numFmtId="0" fontId="8" fillId="0" borderId="85" xfId="0" applyFont="1" applyBorder="1" applyAlignment="1">
      <alignment horizontal="left" vertical="top" wrapText="1"/>
    </xf>
    <xf numFmtId="0" fontId="8" fillId="0" borderId="85" xfId="0" applyFont="1" applyBorder="1" applyAlignment="1">
      <alignment horizontal="center" vertical="center"/>
    </xf>
    <xf numFmtId="0" fontId="0" fillId="0" borderId="85" xfId="0" applyFont="1" applyBorder="1" applyAlignment="1">
      <alignment horizontal="left" vertical="top"/>
    </xf>
    <xf numFmtId="0" fontId="5" fillId="2" borderId="156" xfId="0" applyFont="1" applyFill="1" applyBorder="1" applyAlignment="1">
      <alignment vertical="center"/>
    </xf>
    <xf numFmtId="0" fontId="2" fillId="0" borderId="152" xfId="0" applyFont="1" applyBorder="1"/>
    <xf numFmtId="0" fontId="2" fillId="0" borderId="108" xfId="0" applyFont="1" applyBorder="1"/>
    <xf numFmtId="0" fontId="2" fillId="0" borderId="24" xfId="0" applyFont="1" applyBorder="1"/>
    <xf numFmtId="0" fontId="8" fillId="0" borderId="24" xfId="0" applyFont="1" applyBorder="1" applyAlignment="1">
      <alignment horizontal="center"/>
    </xf>
    <xf numFmtId="0" fontId="8" fillId="0" borderId="85" xfId="0" applyFont="1" applyBorder="1" applyAlignment="1">
      <alignment horizontal="center"/>
    </xf>
    <xf numFmtId="0" fontId="0" fillId="0" borderId="85" xfId="0" applyFont="1" applyBorder="1" applyAlignment="1">
      <alignment horizontal="center"/>
    </xf>
    <xf numFmtId="0" fontId="6" fillId="0" borderId="85" xfId="0" applyFont="1" applyBorder="1"/>
    <xf numFmtId="0" fontId="6" fillId="0" borderId="85" xfId="0" applyFont="1" applyBorder="1" applyAlignment="1">
      <alignment horizontal="left" vertical="top"/>
    </xf>
    <xf numFmtId="0" fontId="6" fillId="0" borderId="157" xfId="0" applyFont="1" applyBorder="1" applyAlignment="1">
      <alignment horizontal="left" vertical="center"/>
    </xf>
    <xf numFmtId="0" fontId="6" fillId="0" borderId="103" xfId="0" applyFont="1" applyBorder="1"/>
    <xf numFmtId="0" fontId="6" fillId="0" borderId="211" xfId="0" applyFont="1" applyBorder="1" applyAlignment="1">
      <alignment vertical="center"/>
    </xf>
    <xf numFmtId="0" fontId="6" fillId="0" borderId="194" xfId="0" applyFont="1" applyBorder="1" applyAlignment="1">
      <alignment vertical="center" wrapText="1"/>
    </xf>
    <xf numFmtId="0" fontId="2" fillId="0" borderId="194" xfId="0" applyFont="1" applyBorder="1" applyAlignment="1">
      <alignment vertical="center" wrapText="1"/>
    </xf>
    <xf numFmtId="0" fontId="2" fillId="0" borderId="196" xfId="0" applyFont="1" applyBorder="1" applyAlignment="1">
      <alignment vertical="center" wrapText="1"/>
    </xf>
    <xf numFmtId="0" fontId="6" fillId="0" borderId="154" xfId="0" applyFont="1" applyBorder="1" applyAlignment="1">
      <alignment vertical="center"/>
    </xf>
    <xf numFmtId="0" fontId="2" fillId="0" borderId="155" xfId="0" applyFont="1" applyBorder="1" applyAlignment="1">
      <alignment vertical="center" wrapText="1"/>
    </xf>
    <xf numFmtId="0" fontId="2" fillId="0" borderId="155" xfId="0" applyFont="1" applyBorder="1" applyAlignment="1">
      <alignment wrapText="1"/>
    </xf>
    <xf numFmtId="0" fontId="6" fillId="0" borderId="161" xfId="0" applyFont="1" applyBorder="1" applyAlignment="1">
      <alignment vertical="center"/>
    </xf>
    <xf numFmtId="0" fontId="6" fillId="0" borderId="162" xfId="0" applyFont="1" applyBorder="1" applyAlignment="1">
      <alignment vertical="center" wrapText="1"/>
    </xf>
    <xf numFmtId="0" fontId="2" fillId="0" borderId="162" xfId="0" applyFont="1" applyBorder="1" applyAlignment="1">
      <alignment vertical="center" wrapText="1"/>
    </xf>
    <xf numFmtId="0" fontId="2" fillId="0" borderId="162" xfId="0" applyFont="1" applyBorder="1" applyAlignment="1">
      <alignment horizontal="center" vertical="center" wrapText="1"/>
    </xf>
    <xf numFmtId="0" fontId="2" fillId="0" borderId="168" xfId="0" applyFont="1" applyBorder="1" applyAlignment="1">
      <alignment vertical="center" wrapText="1"/>
    </xf>
    <xf numFmtId="0" fontId="40" fillId="15" borderId="169" xfId="0" applyFont="1" applyFill="1" applyBorder="1" applyAlignment="1">
      <alignment horizontal="center"/>
    </xf>
    <xf numFmtId="0" fontId="2" fillId="0" borderId="171" xfId="0" applyFont="1" applyBorder="1"/>
    <xf numFmtId="0" fontId="41" fillId="15" borderId="154" xfId="0" applyFont="1" applyFill="1" applyBorder="1" applyAlignment="1">
      <alignment horizontal="center"/>
    </xf>
    <xf numFmtId="0" fontId="41" fillId="15" borderId="155" xfId="0" applyFont="1" applyFill="1" applyBorder="1" applyAlignment="1">
      <alignment horizontal="center"/>
    </xf>
    <xf numFmtId="0" fontId="33" fillId="0" borderId="154" xfId="0" applyFont="1" applyBorder="1"/>
    <xf numFmtId="0" fontId="33" fillId="0" borderId="155" xfId="0" applyFont="1" applyBorder="1"/>
    <xf numFmtId="0" fontId="0" fillId="0" borderId="172" xfId="0" applyFont="1" applyBorder="1" applyAlignment="1"/>
    <xf numFmtId="0" fontId="0" fillId="0" borderId="155" xfId="0" applyFont="1" applyBorder="1"/>
    <xf numFmtId="0" fontId="6" fillId="0" borderId="154" xfId="0" applyFont="1" applyBorder="1"/>
    <xf numFmtId="0" fontId="27" fillId="0" borderId="154" xfId="0" applyFont="1" applyBorder="1"/>
    <xf numFmtId="0" fontId="0" fillId="0" borderId="141" xfId="0" applyFont="1" applyBorder="1" applyAlignment="1"/>
    <xf numFmtId="0" fontId="6" fillId="0" borderId="161" xfId="0" applyFont="1" applyBorder="1"/>
    <xf numFmtId="0" fontId="6" fillId="0" borderId="162" xfId="0" applyFont="1" applyBorder="1" applyAlignment="1"/>
    <xf numFmtId="0" fontId="0" fillId="0" borderId="168" xfId="0" applyFont="1" applyBorder="1"/>
    <xf numFmtId="0" fontId="6" fillId="0" borderId="211" xfId="0" applyFont="1" applyBorder="1"/>
    <xf numFmtId="0" fontId="6" fillId="0" borderId="194" xfId="0" applyFont="1" applyBorder="1" applyAlignment="1">
      <alignment vertical="center"/>
    </xf>
    <xf numFmtId="0" fontId="2" fillId="0" borderId="194" xfId="0" applyFont="1" applyBorder="1" applyAlignment="1">
      <alignment horizontal="center" vertical="center" wrapText="1"/>
    </xf>
    <xf numFmtId="0" fontId="2" fillId="0" borderId="196" xfId="0" applyFont="1" applyBorder="1" applyAlignment="1">
      <alignment wrapText="1"/>
    </xf>
    <xf numFmtId="0" fontId="2" fillId="0" borderId="153" xfId="0" applyFont="1" applyBorder="1" applyAlignment="1">
      <alignment wrapText="1"/>
    </xf>
    <xf numFmtId="0" fontId="6" fillId="0" borderId="153" xfId="0" applyFont="1" applyBorder="1" applyAlignment="1">
      <alignment wrapText="1"/>
    </xf>
    <xf numFmtId="0" fontId="6" fillId="0" borderId="155" xfId="0" applyFont="1" applyBorder="1" applyAlignment="1">
      <alignment vertical="center" wrapText="1"/>
    </xf>
    <xf numFmtId="0" fontId="6" fillId="0" borderId="175" xfId="0" applyFont="1" applyBorder="1" applyAlignment="1">
      <alignment vertical="center"/>
    </xf>
    <xf numFmtId="0" fontId="0" fillId="0" borderId="154" xfId="0" applyFont="1" applyBorder="1"/>
    <xf numFmtId="0" fontId="6" fillId="0" borderId="172" xfId="0" applyFont="1" applyBorder="1"/>
    <xf numFmtId="0" fontId="0" fillId="0" borderId="162" xfId="0" applyFont="1" applyBorder="1" applyAlignment="1"/>
    <xf numFmtId="0" fontId="6" fillId="0" borderId="212" xfId="0" applyFont="1" applyBorder="1"/>
    <xf numFmtId="0" fontId="6" fillId="0" borderId="149" xfId="0" applyFont="1" applyBorder="1"/>
    <xf numFmtId="0" fontId="6" fillId="0" borderId="213" xfId="0" applyFont="1" applyBorder="1"/>
    <xf numFmtId="0" fontId="6" fillId="0" borderId="152" xfId="0" applyFont="1" applyBorder="1" applyAlignment="1">
      <alignment vertical="center"/>
    </xf>
    <xf numFmtId="0" fontId="2" fillId="0" borderId="153" xfId="0" applyFont="1" applyBorder="1" applyAlignment="1">
      <alignment vertical="center" wrapText="1"/>
    </xf>
    <xf numFmtId="0" fontId="6" fillId="0" borderId="162" xfId="0" applyFont="1" applyBorder="1" applyAlignment="1">
      <alignment vertical="center"/>
    </xf>
    <xf numFmtId="0" fontId="0" fillId="0" borderId="194" xfId="0" applyFont="1" applyBorder="1" applyAlignment="1">
      <alignment horizontal="left" vertical="center" wrapText="1"/>
    </xf>
    <xf numFmtId="0" fontId="0" fillId="0" borderId="196" xfId="0" applyFont="1" applyBorder="1" applyAlignment="1">
      <alignment horizontal="left" vertical="center" wrapText="1"/>
    </xf>
    <xf numFmtId="0" fontId="0" fillId="0" borderId="155" xfId="0" applyFont="1" applyBorder="1" applyAlignment="1">
      <alignment horizontal="left" vertical="center" wrapText="1"/>
    </xf>
    <xf numFmtId="0" fontId="0" fillId="0" borderId="162" xfId="0" applyFont="1" applyBorder="1" applyAlignment="1">
      <alignment horizontal="center" vertical="center" wrapText="1"/>
    </xf>
    <xf numFmtId="0" fontId="0" fillId="0" borderId="168" xfId="0" applyFont="1" applyBorder="1" applyAlignment="1">
      <alignment horizontal="left" vertical="center" wrapText="1"/>
    </xf>
    <xf numFmtId="0" fontId="6" fillId="0" borderId="141" xfId="0" applyFont="1" applyBorder="1"/>
    <xf numFmtId="0" fontId="6" fillId="0" borderId="214" xfId="0" applyFont="1" applyBorder="1"/>
    <xf numFmtId="0" fontId="4" fillId="14" borderId="178" xfId="0" applyFont="1" applyFill="1" applyBorder="1" applyAlignment="1">
      <alignment horizontal="center"/>
    </xf>
    <xf numFmtId="0" fontId="27" fillId="0" borderId="215" xfId="0" applyFont="1" applyBorder="1" applyAlignment="1">
      <alignment horizontal="center" vertical="center" wrapText="1"/>
    </xf>
    <xf numFmtId="0" fontId="2" fillId="0" borderId="216" xfId="0" applyFont="1" applyBorder="1"/>
    <xf numFmtId="0" fontId="4" fillId="14" borderId="217" xfId="0" applyFont="1" applyFill="1" applyBorder="1" applyAlignment="1">
      <alignment horizontal="center"/>
    </xf>
    <xf numFmtId="0" fontId="27" fillId="0" borderId="143" xfId="0" applyFont="1" applyBorder="1" applyAlignment="1">
      <alignment horizontal="center" vertical="top" wrapText="1"/>
    </xf>
    <xf numFmtId="0" fontId="40" fillId="15" borderId="218" xfId="0" applyFont="1" applyFill="1" applyBorder="1" applyAlignment="1">
      <alignment horizontal="center"/>
    </xf>
    <xf numFmtId="0" fontId="2" fillId="0" borderId="219" xfId="0" applyFont="1" applyBorder="1"/>
    <xf numFmtId="0" fontId="2" fillId="0" borderId="220" xfId="0" applyFont="1" applyBorder="1"/>
    <xf numFmtId="0" fontId="6" fillId="0" borderId="221" xfId="0" applyFont="1" applyBorder="1"/>
    <xf numFmtId="0" fontId="6" fillId="0" borderId="47" xfId="0" applyFont="1" applyBorder="1"/>
    <xf numFmtId="0" fontId="6" fillId="0" borderId="222" xfId="0" applyFont="1" applyBorder="1"/>
    <xf numFmtId="0" fontId="27" fillId="0" borderId="141" xfId="0" applyFont="1" applyBorder="1" applyAlignment="1">
      <alignment horizontal="center" vertical="center"/>
    </xf>
    <xf numFmtId="0" fontId="6" fillId="0" borderId="111" xfId="0" applyFont="1" applyBorder="1"/>
    <xf numFmtId="0" fontId="0" fillId="0" borderId="194" xfId="0" applyFont="1" applyBorder="1" applyAlignment="1">
      <alignment horizontal="left" vertical="center"/>
    </xf>
    <xf numFmtId="0" fontId="0" fillId="0" borderId="162" xfId="0" applyFont="1" applyBorder="1" applyAlignment="1">
      <alignment horizontal="center" vertical="center"/>
    </xf>
    <xf numFmtId="0" fontId="27" fillId="0" borderId="143" xfId="0" applyFont="1" applyBorder="1" applyAlignment="1">
      <alignment horizontal="center" vertical="center"/>
    </xf>
    <xf numFmtId="0" fontId="27" fillId="0" borderId="154" xfId="0" applyFont="1" applyBorder="1" applyAlignment="1">
      <alignment horizontal="center"/>
    </xf>
    <xf numFmtId="0" fontId="6" fillId="0" borderId="154" xfId="0" applyFont="1" applyBorder="1" applyAlignment="1">
      <alignment horizontal="center"/>
    </xf>
    <xf numFmtId="0" fontId="40" fillId="15" borderId="174" xfId="0" applyFont="1" applyFill="1" applyBorder="1" applyAlignment="1">
      <alignment horizontal="center"/>
    </xf>
    <xf numFmtId="0" fontId="6" fillId="0" borderId="156" xfId="0" applyFont="1" applyBorder="1" applyAlignment="1">
      <alignment horizontal="center"/>
    </xf>
    <xf numFmtId="0" fontId="0" fillId="0" borderId="85" xfId="0" applyFont="1" applyBorder="1"/>
    <xf numFmtId="0" fontId="0" fillId="0" borderId="85" xfId="0" applyFont="1" applyBorder="1" applyAlignment="1"/>
    <xf numFmtId="0" fontId="0" fillId="0" borderId="157" xfId="0" applyFont="1" applyBorder="1"/>
    <xf numFmtId="0" fontId="4" fillId="14" borderId="223" xfId="0" applyFont="1" applyFill="1" applyBorder="1" applyAlignment="1">
      <alignment horizontal="center"/>
    </xf>
    <xf numFmtId="0" fontId="4" fillId="14" borderId="224" xfId="0" applyFont="1" applyFill="1" applyBorder="1" applyAlignment="1">
      <alignment horizontal="center"/>
    </xf>
    <xf numFmtId="0" fontId="27" fillId="0" borderId="215" xfId="0" applyFont="1" applyBorder="1" applyAlignment="1">
      <alignment horizontal="center" vertical="center"/>
    </xf>
    <xf numFmtId="0" fontId="27" fillId="0" borderId="143" xfId="0" applyFont="1" applyBorder="1" applyAlignment="1">
      <alignment horizontal="center" vertical="center" wrapText="1"/>
    </xf>
    <xf numFmtId="0" fontId="6" fillId="0" borderId="211" xfId="0" applyFont="1" applyBorder="1" applyAlignment="1">
      <alignment horizontal="left" vertical="center"/>
    </xf>
    <xf numFmtId="0" fontId="6" fillId="0" borderId="194" xfId="0" applyFont="1" applyBorder="1" applyAlignment="1">
      <alignment horizontal="left" vertical="center" wrapText="1"/>
    </xf>
    <xf numFmtId="0" fontId="2" fillId="0" borderId="194" xfId="0" applyFont="1" applyBorder="1" applyAlignment="1">
      <alignment horizontal="left" vertical="center" wrapText="1"/>
    </xf>
    <xf numFmtId="0" fontId="2" fillId="0" borderId="196" xfId="0" applyFont="1" applyBorder="1" applyAlignment="1">
      <alignment horizontal="left" vertical="center" wrapText="1"/>
    </xf>
    <xf numFmtId="0" fontId="6" fillId="0" borderId="154" xfId="0" applyFont="1" applyBorder="1" applyAlignment="1">
      <alignment horizontal="left" vertical="center"/>
    </xf>
    <xf numFmtId="0" fontId="2" fillId="0" borderId="155" xfId="0" applyFont="1" applyBorder="1" applyAlignment="1">
      <alignment horizontal="left" vertical="center" wrapText="1"/>
    </xf>
    <xf numFmtId="0" fontId="6" fillId="0" borderId="155" xfId="0" applyFont="1" applyBorder="1" applyAlignment="1">
      <alignment horizontal="left" vertical="center" wrapText="1"/>
    </xf>
    <xf numFmtId="0" fontId="6" fillId="0" borderId="161" xfId="0" applyFont="1" applyBorder="1" applyAlignment="1">
      <alignment horizontal="left" vertical="center"/>
    </xf>
    <xf numFmtId="0" fontId="6" fillId="0" borderId="162" xfId="0" applyFont="1" applyBorder="1" applyAlignment="1">
      <alignment horizontal="left" vertical="center" wrapText="1"/>
    </xf>
    <xf numFmtId="0" fontId="2" fillId="0" borderId="162" xfId="0" applyFont="1" applyBorder="1" applyAlignment="1">
      <alignment horizontal="left" vertical="center" wrapText="1"/>
    </xf>
    <xf numFmtId="0" fontId="2" fillId="0" borderId="168" xfId="0" applyFont="1" applyBorder="1" applyAlignment="1">
      <alignment horizontal="left" vertical="center" wrapText="1"/>
    </xf>
    <xf numFmtId="0" fontId="6" fillId="0" borderId="196" xfId="0" applyFont="1" applyBorder="1"/>
    <xf numFmtId="0" fontId="6" fillId="0" borderId="155" xfId="0" applyFont="1" applyBorder="1"/>
    <xf numFmtId="0" fontId="6" fillId="0" borderId="168" xfId="0" applyFont="1" applyBorder="1"/>
    <xf numFmtId="0" fontId="6" fillId="0" borderId="152" xfId="0" applyFont="1" applyBorder="1"/>
    <xf numFmtId="0" fontId="42" fillId="0" borderId="154" xfId="0" applyFont="1" applyBorder="1"/>
    <xf numFmtId="0" fontId="27" fillId="0" borderId="225" xfId="0" applyFont="1" applyBorder="1" applyAlignment="1">
      <alignment horizontal="center" vertical="center"/>
    </xf>
    <xf numFmtId="0" fontId="0" fillId="9" borderId="141" xfId="0" applyFont="1" applyFill="1" applyBorder="1"/>
    <xf numFmtId="0" fontId="0" fillId="0" borderId="154" xfId="0" applyFont="1" applyBorder="1" applyAlignment="1">
      <alignment horizontal="center"/>
    </xf>
    <xf numFmtId="0" fontId="40" fillId="15" borderId="172" xfId="0" applyFont="1" applyFill="1" applyBorder="1" applyAlignment="1">
      <alignment horizontal="center"/>
    </xf>
    <xf numFmtId="0" fontId="2" fillId="0" borderId="173" xfId="0" applyFont="1" applyBorder="1"/>
    <xf numFmtId="0" fontId="27" fillId="0" borderId="172" xfId="0" applyFont="1" applyBorder="1" applyAlignment="1">
      <alignment horizontal="center" vertical="center"/>
    </xf>
    <xf numFmtId="0" fontId="0" fillId="0" borderId="176" xfId="0" applyFont="1" applyBorder="1" applyAlignment="1"/>
    <xf numFmtId="0" fontId="0" fillId="0" borderId="177" xfId="0" applyFont="1" applyBorder="1" applyAlignment="1"/>
    <xf numFmtId="0" fontId="6" fillId="0" borderId="194" xfId="0" applyFont="1" applyBorder="1" applyAlignment="1">
      <alignment horizontal="left" vertical="center"/>
    </xf>
    <xf numFmtId="0" fontId="6" fillId="0" borderId="162" xfId="0" applyFont="1" applyBorder="1" applyAlignment="1">
      <alignment horizontal="left" vertical="center"/>
    </xf>
    <xf numFmtId="0" fontId="43" fillId="0" borderId="172" xfId="0" applyFont="1" applyBorder="1"/>
    <xf numFmtId="0" fontId="0" fillId="0" borderId="156" xfId="0" applyFont="1" applyBorder="1" applyAlignment="1">
      <alignment horizontal="center"/>
    </xf>
    <xf numFmtId="0" fontId="27" fillId="0" borderId="85" xfId="0" applyFont="1" applyBorder="1"/>
    <xf numFmtId="0" fontId="33" fillId="0" borderId="154" xfId="0" applyFont="1" applyBorder="1" applyAlignment="1">
      <alignment horizontal="center"/>
    </xf>
    <xf numFmtId="0" fontId="44" fillId="0" borderId="154" xfId="0" applyFont="1" applyBorder="1" applyAlignment="1">
      <alignment horizontal="center"/>
    </xf>
    <xf numFmtId="0" fontId="6" fillId="0" borderId="121" xfId="0" applyFont="1" applyBorder="1"/>
    <xf numFmtId="0" fontId="6" fillId="0" borderId="193" xfId="0" applyFont="1" applyBorder="1" applyAlignment="1">
      <alignment wrapText="1"/>
    </xf>
    <xf numFmtId="0" fontId="2" fillId="0" borderId="193" xfId="0" applyFont="1" applyBorder="1" applyAlignment="1">
      <alignment wrapText="1"/>
    </xf>
    <xf numFmtId="0" fontId="2" fillId="0" borderId="187" xfId="0" applyFont="1" applyBorder="1" applyAlignment="1">
      <alignment wrapText="1"/>
    </xf>
    <xf numFmtId="0" fontId="6" fillId="0" borderId="24" xfId="0" applyFont="1" applyBorder="1" applyAlignment="1">
      <alignment wrapText="1"/>
    </xf>
    <xf numFmtId="0" fontId="6" fillId="0" borderId="24" xfId="0" applyFont="1" applyBorder="1"/>
    <xf numFmtId="0" fontId="2" fillId="0" borderId="24" xfId="0" applyFont="1" applyBorder="1" applyAlignment="1">
      <alignment wrapText="1"/>
    </xf>
    <xf numFmtId="0" fontId="2" fillId="0" borderId="226" xfId="0" applyFont="1" applyBorder="1" applyAlignment="1">
      <alignment wrapText="1"/>
    </xf>
    <xf numFmtId="0" fontId="2" fillId="0" borderId="24" xfId="0" applyFont="1" applyBorder="1" applyAlignment="1">
      <alignment horizontal="center" wrapText="1"/>
    </xf>
    <xf numFmtId="0" fontId="6" fillId="0" borderId="205" xfId="0" applyFont="1" applyBorder="1"/>
    <xf numFmtId="0" fontId="6" fillId="0" borderId="210" xfId="0" applyFont="1" applyBorder="1" applyAlignment="1">
      <alignment wrapText="1"/>
    </xf>
    <xf numFmtId="0" fontId="6" fillId="0" borderId="210" xfId="0" applyFont="1" applyBorder="1"/>
    <xf numFmtId="0" fontId="2" fillId="0" borderId="210" xfId="0" applyFont="1" applyBorder="1" applyAlignment="1">
      <alignment horizontal="center" wrapText="1"/>
    </xf>
    <xf numFmtId="0" fontId="2" fillId="0" borderId="177" xfId="0" applyFont="1" applyBorder="1" applyAlignment="1">
      <alignment wrapText="1"/>
    </xf>
    <xf numFmtId="0" fontId="33" fillId="0" borderId="156" xfId="0" applyFont="1" applyBorder="1"/>
    <xf numFmtId="0" fontId="33" fillId="0" borderId="85" xfId="0" applyFont="1" applyBorder="1"/>
    <xf numFmtId="0" fontId="33" fillId="0" borderId="85" xfId="0" applyFont="1" applyBorder="1" applyAlignment="1"/>
    <xf numFmtId="0" fontId="33" fillId="0" borderId="157" xfId="0" applyFont="1" applyBorder="1"/>
    <xf numFmtId="0" fontId="27" fillId="0" borderId="169" xfId="0" applyFont="1" applyBorder="1" applyAlignment="1">
      <alignment horizontal="center" vertical="center"/>
    </xf>
    <xf numFmtId="0" fontId="0" fillId="0" borderId="148" xfId="0" applyFont="1" applyBorder="1" applyAlignment="1"/>
    <xf numFmtId="0" fontId="0" fillId="0" borderId="171" xfId="0" applyFont="1" applyBorder="1" applyAlignment="1"/>
    <xf numFmtId="0" fontId="27" fillId="0" borderId="156" xfId="0" applyFont="1" applyBorder="1" applyAlignment="1">
      <alignment horizontal="center"/>
    </xf>
    <xf numFmtId="0" fontId="27" fillId="0" borderId="161" xfId="0" applyFont="1" applyBorder="1" applyAlignment="1">
      <alignment horizontal="center"/>
    </xf>
    <xf numFmtId="0" fontId="6" fillId="0" borderId="161" xfId="0" applyFont="1" applyBorder="1" applyAlignment="1">
      <alignment horizontal="center"/>
    </xf>
    <xf numFmtId="0" fontId="0" fillId="0" borderId="176" xfId="0" applyFont="1" applyBorder="1" applyAlignment="1"/>
    <xf numFmtId="0" fontId="41" fillId="15" borderId="152" xfId="0" applyFont="1" applyFill="1" applyBorder="1" applyAlignment="1">
      <alignment horizontal="center"/>
    </xf>
    <xf numFmtId="0" fontId="41" fillId="15" borderId="77" xfId="0" applyFont="1" applyFill="1" applyBorder="1" applyAlignment="1">
      <alignment horizontal="center"/>
    </xf>
    <xf numFmtId="0" fontId="41" fillId="15" borderId="153" xfId="0" applyFont="1" applyFill="1" applyBorder="1" applyAlignment="1">
      <alignment horizontal="center"/>
    </xf>
  </cellXfs>
  <cellStyles count="2">
    <cellStyle name="Hipervínculo"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s>
</file>

<file path=xl/drawings/_rels/drawing1.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0.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1.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2.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3.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4.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5.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6.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7.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8.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19.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xml.rels><?xml version="1.0" encoding="UTF-8" standalone="yes"?>
<Relationships xmlns="http://schemas.openxmlformats.org/package/2006/relationships"><Relationship Id="rId3" Type="http://schemas.openxmlformats.org/officeDocument/2006/relationships/image" Target="../media/image3.jpg"/><Relationship Id="rId7" Type="http://schemas.openxmlformats.org/officeDocument/2006/relationships/image" Target="../media/image7.png"/><Relationship Id="rId2" Type="http://schemas.openxmlformats.org/officeDocument/2006/relationships/image" Target="../media/image2.jpg"/><Relationship Id="rId1" Type="http://schemas.openxmlformats.org/officeDocument/2006/relationships/image" Target="../media/image1.png"/><Relationship Id="rId6" Type="http://schemas.openxmlformats.org/officeDocument/2006/relationships/image" Target="../media/image6.jpg"/><Relationship Id="rId5" Type="http://schemas.openxmlformats.org/officeDocument/2006/relationships/image" Target="../media/image5.jpg"/><Relationship Id="rId4" Type="http://schemas.openxmlformats.org/officeDocument/2006/relationships/image" Target="../media/image4.jpg"/></Relationships>
</file>

<file path=xl/drawings/_rels/drawing20.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1.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2.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3.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4.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5.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6.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7.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8.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29.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3.xml.rels><?xml version="1.0" encoding="UTF-8" standalone="yes"?>
<Relationships xmlns="http://schemas.openxmlformats.org/package/2006/relationships"><Relationship Id="rId1" Type="http://schemas.openxmlformats.org/officeDocument/2006/relationships/hyperlink" Target="#'API%20Definition'!A1"/></Relationships>
</file>

<file path=xl/drawings/_rels/drawing4.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5.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6.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7.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8.xml.rels><?xml version="1.0" encoding="UTF-8" standalone="yes"?>
<Relationships xmlns="http://schemas.openxmlformats.org/package/2006/relationships"><Relationship Id="rId1" Type="http://schemas.openxmlformats.org/officeDocument/2006/relationships/hyperlink" Target="#'API Definition'!A1"/></Relationships>
</file>

<file path=xl/drawings/_rels/drawing9.xml.rels><?xml version="1.0" encoding="UTF-8" standalone="yes"?>
<Relationships xmlns="http://schemas.openxmlformats.org/package/2006/relationships"><Relationship Id="rId1" Type="http://schemas.openxmlformats.org/officeDocument/2006/relationships/hyperlink" Target="#'API Definition'!A1"/></Relationships>
</file>

<file path=xl/drawings/drawing1.xml><?xml version="1.0" encoding="utf-8"?>
<xdr:wsDr xmlns:xdr="http://schemas.openxmlformats.org/drawingml/2006/spreadsheetDrawing" xmlns:a="http://schemas.openxmlformats.org/drawingml/2006/main">
  <xdr:oneCellAnchor>
    <xdr:from>
      <xdr:col>7</xdr:col>
      <xdr:colOff>361950</xdr:colOff>
      <xdr:row>24</xdr:row>
      <xdr:rowOff>85725</xdr:rowOff>
    </xdr:from>
    <xdr:ext cx="1609725" cy="800100"/>
    <xdr:sp macro="" textlink="">
      <xdr:nvSpPr>
        <xdr:cNvPr id="3" name="Shape 3">
          <a:hlinkClick xmlns:r="http://schemas.openxmlformats.org/officeDocument/2006/relationships" r:id="rId1"/>
          <a:extLst>
            <a:ext uri="{FF2B5EF4-FFF2-40B4-BE49-F238E27FC236}">
              <a16:creationId xmlns:a16="http://schemas.microsoft.com/office/drawing/2014/main" id="{00000000-0008-0000-0100-000003000000}"/>
            </a:ext>
          </a:extLst>
        </xdr:cNvPr>
        <xdr:cNvSpPr/>
      </xdr:nvSpPr>
      <xdr:spPr>
        <a:xfrm>
          <a:off x="4545900" y="3384713"/>
          <a:ext cx="1600200" cy="7905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0</xdr:colOff>
      <xdr:row>53</xdr:row>
      <xdr:rowOff>0</xdr:rowOff>
    </xdr:from>
    <xdr:ext cx="3009900" cy="838200"/>
    <xdr:sp macro="" textlink="">
      <xdr:nvSpPr>
        <xdr:cNvPr id="4" name="Shape 4">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3845813" y="3365663"/>
          <a:ext cx="3000375"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457200</xdr:colOff>
      <xdr:row>110</xdr:row>
      <xdr:rowOff>0</xdr:rowOff>
    </xdr:from>
    <xdr:ext cx="1628775" cy="819150"/>
    <xdr:sp macro="" textlink="">
      <xdr:nvSpPr>
        <xdr:cNvPr id="5" name="Shape 5">
          <a:hlinkClick xmlns:r="http://schemas.openxmlformats.org/officeDocument/2006/relationships" r:id="rId1"/>
          <a:extLst>
            <a:ext uri="{FF2B5EF4-FFF2-40B4-BE49-F238E27FC236}">
              <a16:creationId xmlns:a16="http://schemas.microsoft.com/office/drawing/2014/main" id="{00000000-0008-0000-0100-000005000000}"/>
            </a:ext>
          </a:extLst>
        </xdr:cNvPr>
        <xdr:cNvSpPr/>
      </xdr:nvSpPr>
      <xdr:spPr>
        <a:xfrm>
          <a:off x="4536375" y="3375188"/>
          <a:ext cx="1619250" cy="80962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457200</xdr:colOff>
      <xdr:row>178</xdr:row>
      <xdr:rowOff>0</xdr:rowOff>
    </xdr:from>
    <xdr:ext cx="2695575" cy="790575"/>
    <xdr:sp macro="" textlink="">
      <xdr:nvSpPr>
        <xdr:cNvPr id="6" name="Shape 6">
          <a:hlinkClick xmlns:r="http://schemas.openxmlformats.org/officeDocument/2006/relationships" r:id="rId1"/>
          <a:extLst>
            <a:ext uri="{FF2B5EF4-FFF2-40B4-BE49-F238E27FC236}">
              <a16:creationId xmlns:a16="http://schemas.microsoft.com/office/drawing/2014/main" id="{00000000-0008-0000-0100-000006000000}"/>
            </a:ext>
          </a:extLst>
        </xdr:cNvPr>
        <xdr:cNvSpPr/>
      </xdr:nvSpPr>
      <xdr:spPr>
        <a:xfrm>
          <a:off x="4002975" y="3389475"/>
          <a:ext cx="2686050" cy="78105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6</xdr:col>
      <xdr:colOff>571500</xdr:colOff>
      <xdr:row>214</xdr:row>
      <xdr:rowOff>142875</xdr:rowOff>
    </xdr:from>
    <xdr:ext cx="1609725" cy="876300"/>
    <xdr:sp macro="" textlink="">
      <xdr:nvSpPr>
        <xdr:cNvPr id="7" name="Shape 7">
          <a:hlinkClick xmlns:r="http://schemas.openxmlformats.org/officeDocument/2006/relationships" r:id="rId1"/>
          <a:extLst>
            <a:ext uri="{FF2B5EF4-FFF2-40B4-BE49-F238E27FC236}">
              <a16:creationId xmlns:a16="http://schemas.microsoft.com/office/drawing/2014/main" id="{00000000-0008-0000-0100-000007000000}"/>
            </a:ext>
          </a:extLst>
        </xdr:cNvPr>
        <xdr:cNvSpPr/>
      </xdr:nvSpPr>
      <xdr:spPr>
        <a:xfrm>
          <a:off x="4545900" y="3346613"/>
          <a:ext cx="1600200" cy="8667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0</xdr:colOff>
      <xdr:row>239</xdr:row>
      <xdr:rowOff>0</xdr:rowOff>
    </xdr:from>
    <xdr:ext cx="1609725" cy="838200"/>
    <xdr:sp macro="" textlink="">
      <xdr:nvSpPr>
        <xdr:cNvPr id="8" name="Shape 8">
          <a:hlinkClick xmlns:r="http://schemas.openxmlformats.org/officeDocument/2006/relationships" r:id="rId1"/>
          <a:extLst>
            <a:ext uri="{FF2B5EF4-FFF2-40B4-BE49-F238E27FC236}">
              <a16:creationId xmlns:a16="http://schemas.microsoft.com/office/drawing/2014/main" id="{00000000-0008-0000-0100-000008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0</xdr:colOff>
      <xdr:row>295</xdr:row>
      <xdr:rowOff>0</xdr:rowOff>
    </xdr:from>
    <xdr:ext cx="1609725" cy="790575"/>
    <xdr:sp macro="" textlink="">
      <xdr:nvSpPr>
        <xdr:cNvPr id="9" name="Shape 9">
          <a:hlinkClick xmlns:r="http://schemas.openxmlformats.org/officeDocument/2006/relationships" r:id="rId1"/>
          <a:extLst>
            <a:ext uri="{FF2B5EF4-FFF2-40B4-BE49-F238E27FC236}">
              <a16:creationId xmlns:a16="http://schemas.microsoft.com/office/drawing/2014/main" id="{00000000-0008-0000-0100-000009000000}"/>
            </a:ext>
          </a:extLst>
        </xdr:cNvPr>
        <xdr:cNvSpPr/>
      </xdr:nvSpPr>
      <xdr:spPr>
        <a:xfrm>
          <a:off x="4545900" y="3389475"/>
          <a:ext cx="1600200" cy="78105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0</xdr:colOff>
      <xdr:row>327</xdr:row>
      <xdr:rowOff>28575</xdr:rowOff>
    </xdr:from>
    <xdr:ext cx="1609725" cy="809625"/>
    <xdr:sp macro="" textlink="">
      <xdr:nvSpPr>
        <xdr:cNvPr id="10" name="Shape 10">
          <a:hlinkClick xmlns:r="http://schemas.openxmlformats.org/officeDocument/2006/relationships" r:id="rId1"/>
          <a:extLst>
            <a:ext uri="{FF2B5EF4-FFF2-40B4-BE49-F238E27FC236}">
              <a16:creationId xmlns:a16="http://schemas.microsoft.com/office/drawing/2014/main" id="{00000000-0008-0000-0100-00000A000000}"/>
            </a:ext>
          </a:extLst>
        </xdr:cNvPr>
        <xdr:cNvSpPr/>
      </xdr:nvSpPr>
      <xdr:spPr>
        <a:xfrm>
          <a:off x="4545900" y="3379950"/>
          <a:ext cx="1600200" cy="8001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266700</xdr:colOff>
      <xdr:row>352</xdr:row>
      <xdr:rowOff>104775</xdr:rowOff>
    </xdr:from>
    <xdr:ext cx="1609725" cy="857250"/>
    <xdr:sp macro="" textlink="">
      <xdr:nvSpPr>
        <xdr:cNvPr id="11" name="Shape 11">
          <a:hlinkClick xmlns:r="http://schemas.openxmlformats.org/officeDocument/2006/relationships" r:id="rId1"/>
          <a:extLst>
            <a:ext uri="{FF2B5EF4-FFF2-40B4-BE49-F238E27FC236}">
              <a16:creationId xmlns:a16="http://schemas.microsoft.com/office/drawing/2014/main" id="{00000000-0008-0000-0100-00000B000000}"/>
            </a:ext>
          </a:extLst>
        </xdr:cNvPr>
        <xdr:cNvSpPr/>
      </xdr:nvSpPr>
      <xdr:spPr>
        <a:xfrm>
          <a:off x="4545900" y="3356138"/>
          <a:ext cx="1600200" cy="84772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0</xdr:colOff>
      <xdr:row>371</xdr:row>
      <xdr:rowOff>0</xdr:rowOff>
    </xdr:from>
    <xdr:ext cx="1609725" cy="809625"/>
    <xdr:sp macro="" textlink="">
      <xdr:nvSpPr>
        <xdr:cNvPr id="12" name="Shape 12">
          <a:hlinkClick xmlns:r="http://schemas.openxmlformats.org/officeDocument/2006/relationships" r:id="rId1"/>
          <a:extLst>
            <a:ext uri="{FF2B5EF4-FFF2-40B4-BE49-F238E27FC236}">
              <a16:creationId xmlns:a16="http://schemas.microsoft.com/office/drawing/2014/main" id="{00000000-0008-0000-0100-00000C000000}"/>
            </a:ext>
          </a:extLst>
        </xdr:cNvPr>
        <xdr:cNvSpPr/>
      </xdr:nvSpPr>
      <xdr:spPr>
        <a:xfrm>
          <a:off x="4545900" y="3379950"/>
          <a:ext cx="1600200" cy="8001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8</xdr:col>
      <xdr:colOff>1438275</xdr:colOff>
      <xdr:row>413</xdr:row>
      <xdr:rowOff>123825</xdr:rowOff>
    </xdr:from>
    <xdr:ext cx="1609725" cy="828675"/>
    <xdr:sp macro="" textlink="">
      <xdr:nvSpPr>
        <xdr:cNvPr id="13" name="Shape 13">
          <a:hlinkClick xmlns:r="http://schemas.openxmlformats.org/officeDocument/2006/relationships" r:id="rId1"/>
          <a:extLst>
            <a:ext uri="{FF2B5EF4-FFF2-40B4-BE49-F238E27FC236}">
              <a16:creationId xmlns:a16="http://schemas.microsoft.com/office/drawing/2014/main" id="{00000000-0008-0000-0100-00000D000000}"/>
            </a:ext>
          </a:extLst>
        </xdr:cNvPr>
        <xdr:cNvSpPr/>
      </xdr:nvSpPr>
      <xdr:spPr>
        <a:xfrm>
          <a:off x="4545900" y="3370425"/>
          <a:ext cx="1600200" cy="81915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oneCellAnchor>
    <xdr:from>
      <xdr:col>7</xdr:col>
      <xdr:colOff>2219325</xdr:colOff>
      <xdr:row>463</xdr:row>
      <xdr:rowOff>0</xdr:rowOff>
    </xdr:from>
    <xdr:ext cx="3638550" cy="819150"/>
    <xdr:sp macro="" textlink="">
      <xdr:nvSpPr>
        <xdr:cNvPr id="14" name="Shape 14">
          <a:hlinkClick xmlns:r="http://schemas.openxmlformats.org/officeDocument/2006/relationships" r:id="rId1"/>
          <a:extLst>
            <a:ext uri="{FF2B5EF4-FFF2-40B4-BE49-F238E27FC236}">
              <a16:creationId xmlns:a16="http://schemas.microsoft.com/office/drawing/2014/main" id="{00000000-0008-0000-0100-00000E000000}"/>
            </a:ext>
          </a:extLst>
        </xdr:cNvPr>
        <xdr:cNvSpPr/>
      </xdr:nvSpPr>
      <xdr:spPr>
        <a:xfrm>
          <a:off x="3531488" y="3375188"/>
          <a:ext cx="3629025" cy="80962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0.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23" name="Shape 23">
          <a:hlinkClick xmlns:r="http://schemas.openxmlformats.org/officeDocument/2006/relationships" r:id="rId1"/>
          <a:extLst>
            <a:ext uri="{FF2B5EF4-FFF2-40B4-BE49-F238E27FC236}">
              <a16:creationId xmlns:a16="http://schemas.microsoft.com/office/drawing/2014/main" id="{00000000-0008-0000-0A00-000017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1.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22" name="Shape 22">
          <a:hlinkClick xmlns:r="http://schemas.openxmlformats.org/officeDocument/2006/relationships" r:id="rId1"/>
          <a:extLst>
            <a:ext uri="{FF2B5EF4-FFF2-40B4-BE49-F238E27FC236}">
              <a16:creationId xmlns:a16="http://schemas.microsoft.com/office/drawing/2014/main" id="{00000000-0008-0000-0B00-000016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2.xml><?xml version="1.0" encoding="utf-8"?>
<xdr:wsDr xmlns:xdr="http://schemas.openxmlformats.org/drawingml/2006/spreadsheetDrawing" xmlns:a="http://schemas.openxmlformats.org/drawingml/2006/main">
  <xdr:oneCellAnchor>
    <xdr:from>
      <xdr:col>6</xdr:col>
      <xdr:colOff>342900</xdr:colOff>
      <xdr:row>9</xdr:row>
      <xdr:rowOff>142875</xdr:rowOff>
    </xdr:from>
    <xdr:ext cx="1609725" cy="838200"/>
    <xdr:sp macro="" textlink="">
      <xdr:nvSpPr>
        <xdr:cNvPr id="24" name="Shape 24">
          <a:hlinkClick xmlns:r="http://schemas.openxmlformats.org/officeDocument/2006/relationships" r:id="rId1"/>
          <a:extLst>
            <a:ext uri="{FF2B5EF4-FFF2-40B4-BE49-F238E27FC236}">
              <a16:creationId xmlns:a16="http://schemas.microsoft.com/office/drawing/2014/main" id="{00000000-0008-0000-0C00-000018000000}"/>
            </a:ext>
          </a:extLst>
        </xdr:cNvPr>
        <xdr:cNvSpPr/>
      </xdr:nvSpPr>
      <xdr:spPr>
        <a:xfrm>
          <a:off x="20535900" y="197167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3.xml><?xml version="1.0" encoding="utf-8"?>
<xdr:wsDr xmlns:xdr="http://schemas.openxmlformats.org/drawingml/2006/spreadsheetDrawing" xmlns:a="http://schemas.openxmlformats.org/drawingml/2006/main">
  <xdr:oneCellAnchor>
    <xdr:from>
      <xdr:col>6</xdr:col>
      <xdr:colOff>238125</xdr:colOff>
      <xdr:row>9</xdr:row>
      <xdr:rowOff>152400</xdr:rowOff>
    </xdr:from>
    <xdr:ext cx="1609725" cy="838200"/>
    <xdr:sp macro="" textlink="">
      <xdr:nvSpPr>
        <xdr:cNvPr id="25" name="Shape 25">
          <a:hlinkClick xmlns:r="http://schemas.openxmlformats.org/officeDocument/2006/relationships" r:id="rId1"/>
          <a:extLst>
            <a:ext uri="{FF2B5EF4-FFF2-40B4-BE49-F238E27FC236}">
              <a16:creationId xmlns:a16="http://schemas.microsoft.com/office/drawing/2014/main" id="{00000000-0008-0000-0D00-000019000000}"/>
            </a:ext>
          </a:extLst>
        </xdr:cNvPr>
        <xdr:cNvSpPr/>
      </xdr:nvSpPr>
      <xdr:spPr>
        <a:xfrm>
          <a:off x="18383250" y="1962150"/>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4.xml><?xml version="1.0" encoding="utf-8"?>
<xdr:wsDr xmlns:xdr="http://schemas.openxmlformats.org/drawingml/2006/spreadsheetDrawing" xmlns:a="http://schemas.openxmlformats.org/drawingml/2006/main">
  <xdr:oneCellAnchor>
    <xdr:from>
      <xdr:col>6</xdr:col>
      <xdr:colOff>204107</xdr:colOff>
      <xdr:row>9</xdr:row>
      <xdr:rowOff>159203</xdr:rowOff>
    </xdr:from>
    <xdr:ext cx="1609725" cy="838200"/>
    <xdr:sp macro="" textlink="">
      <xdr:nvSpPr>
        <xdr:cNvPr id="26" name="Shape 26">
          <a:hlinkClick xmlns:r="http://schemas.openxmlformats.org/officeDocument/2006/relationships" r:id="rId1"/>
          <a:extLst>
            <a:ext uri="{FF2B5EF4-FFF2-40B4-BE49-F238E27FC236}">
              <a16:creationId xmlns:a16="http://schemas.microsoft.com/office/drawing/2014/main" id="{00000000-0008-0000-0E00-00001A000000}"/>
            </a:ext>
          </a:extLst>
        </xdr:cNvPr>
        <xdr:cNvSpPr/>
      </xdr:nvSpPr>
      <xdr:spPr>
        <a:xfrm>
          <a:off x="18083893" y="2091417"/>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5.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27" name="Shape 27">
          <a:hlinkClick xmlns:r="http://schemas.openxmlformats.org/officeDocument/2006/relationships" r:id="rId1"/>
          <a:extLst>
            <a:ext uri="{FF2B5EF4-FFF2-40B4-BE49-F238E27FC236}">
              <a16:creationId xmlns:a16="http://schemas.microsoft.com/office/drawing/2014/main" id="{00000000-0008-0000-0F00-00001B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6.xml><?xml version="1.0" encoding="utf-8"?>
<xdr:wsDr xmlns:xdr="http://schemas.openxmlformats.org/drawingml/2006/spreadsheetDrawing" xmlns:a="http://schemas.openxmlformats.org/drawingml/2006/main">
  <xdr:oneCellAnchor>
    <xdr:from>
      <xdr:col>6</xdr:col>
      <xdr:colOff>381000</xdr:colOff>
      <xdr:row>9</xdr:row>
      <xdr:rowOff>104775</xdr:rowOff>
    </xdr:from>
    <xdr:ext cx="1609725" cy="838200"/>
    <xdr:sp macro="" textlink="">
      <xdr:nvSpPr>
        <xdr:cNvPr id="28" name="Shape 28">
          <a:hlinkClick xmlns:r="http://schemas.openxmlformats.org/officeDocument/2006/relationships" r:id="rId1"/>
          <a:extLst>
            <a:ext uri="{FF2B5EF4-FFF2-40B4-BE49-F238E27FC236}">
              <a16:creationId xmlns:a16="http://schemas.microsoft.com/office/drawing/2014/main" id="{00000000-0008-0000-1000-00001C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7.xml><?xml version="1.0" encoding="utf-8"?>
<xdr:wsDr xmlns:xdr="http://schemas.openxmlformats.org/drawingml/2006/spreadsheetDrawing" xmlns:a="http://schemas.openxmlformats.org/drawingml/2006/main">
  <xdr:oneCellAnchor>
    <xdr:from>
      <xdr:col>6</xdr:col>
      <xdr:colOff>381000</xdr:colOff>
      <xdr:row>9</xdr:row>
      <xdr:rowOff>104775</xdr:rowOff>
    </xdr:from>
    <xdr:ext cx="1609725" cy="838200"/>
    <xdr:sp macro="" textlink="">
      <xdr:nvSpPr>
        <xdr:cNvPr id="29" name="Shape 29">
          <a:hlinkClick xmlns:r="http://schemas.openxmlformats.org/officeDocument/2006/relationships" r:id="rId1"/>
          <a:extLst>
            <a:ext uri="{FF2B5EF4-FFF2-40B4-BE49-F238E27FC236}">
              <a16:creationId xmlns:a16="http://schemas.microsoft.com/office/drawing/2014/main" id="{00000000-0008-0000-1100-00001D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8.xml><?xml version="1.0" encoding="utf-8"?>
<xdr:wsDr xmlns:xdr="http://schemas.openxmlformats.org/drawingml/2006/spreadsheetDrawing" xmlns:a="http://schemas.openxmlformats.org/drawingml/2006/main">
  <xdr:oneCellAnchor>
    <xdr:from>
      <xdr:col>6</xdr:col>
      <xdr:colOff>173182</xdr:colOff>
      <xdr:row>9</xdr:row>
      <xdr:rowOff>139412</xdr:rowOff>
    </xdr:from>
    <xdr:ext cx="1609725" cy="838200"/>
    <xdr:sp macro="" textlink="">
      <xdr:nvSpPr>
        <xdr:cNvPr id="30" name="Shape 30">
          <a:hlinkClick xmlns:r="http://schemas.openxmlformats.org/officeDocument/2006/relationships" r:id="rId1"/>
          <a:extLst>
            <a:ext uri="{FF2B5EF4-FFF2-40B4-BE49-F238E27FC236}">
              <a16:creationId xmlns:a16="http://schemas.microsoft.com/office/drawing/2014/main" id="{00000000-0008-0000-1200-00001E000000}"/>
            </a:ext>
          </a:extLst>
        </xdr:cNvPr>
        <xdr:cNvSpPr/>
      </xdr:nvSpPr>
      <xdr:spPr>
        <a:xfrm>
          <a:off x="17716500" y="2096367"/>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19.xml><?xml version="1.0" encoding="utf-8"?>
<xdr:wsDr xmlns:xdr="http://schemas.openxmlformats.org/drawingml/2006/spreadsheetDrawing" xmlns:a="http://schemas.openxmlformats.org/drawingml/2006/main">
  <xdr:oneCellAnchor>
    <xdr:from>
      <xdr:col>6</xdr:col>
      <xdr:colOff>714375</xdr:colOff>
      <xdr:row>9</xdr:row>
      <xdr:rowOff>152400</xdr:rowOff>
    </xdr:from>
    <xdr:ext cx="1609725" cy="838200"/>
    <xdr:sp macro="" textlink="">
      <xdr:nvSpPr>
        <xdr:cNvPr id="31" name="Shape 31">
          <a:hlinkClick xmlns:r="http://schemas.openxmlformats.org/officeDocument/2006/relationships" r:id="rId1"/>
          <a:extLst>
            <a:ext uri="{FF2B5EF4-FFF2-40B4-BE49-F238E27FC236}">
              <a16:creationId xmlns:a16="http://schemas.microsoft.com/office/drawing/2014/main" id="{00000000-0008-0000-1300-00001F000000}"/>
            </a:ext>
          </a:extLst>
        </xdr:cNvPr>
        <xdr:cNvSpPr/>
      </xdr:nvSpPr>
      <xdr:spPr>
        <a:xfrm>
          <a:off x="16573500" y="1962150"/>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695325</xdr:colOff>
      <xdr:row>4</xdr:row>
      <xdr:rowOff>9525</xdr:rowOff>
    </xdr:from>
    <xdr:ext cx="5467350" cy="5553075"/>
    <xdr:pic>
      <xdr:nvPicPr>
        <xdr:cNvPr id="2" name="image2.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8</xdr:col>
      <xdr:colOff>962025</xdr:colOff>
      <xdr:row>5</xdr:row>
      <xdr:rowOff>-133350</xdr:rowOff>
    </xdr:from>
    <xdr:ext cx="11296650" cy="5524500"/>
    <xdr:pic>
      <xdr:nvPicPr>
        <xdr:cNvPr id="3" name="image1.jp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714375</xdr:colOff>
      <xdr:row>43</xdr:row>
      <xdr:rowOff>-180975</xdr:rowOff>
    </xdr:from>
    <xdr:ext cx="10267950" cy="5086350"/>
    <xdr:pic>
      <xdr:nvPicPr>
        <xdr:cNvPr id="4" name="image4.jpg" title="Image">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676275</xdr:colOff>
      <xdr:row>75</xdr:row>
      <xdr:rowOff>142875</xdr:rowOff>
    </xdr:from>
    <xdr:ext cx="4552950" cy="3467100"/>
    <xdr:pic>
      <xdr:nvPicPr>
        <xdr:cNvPr id="5" name="image3.jpg" title="Image">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7</xdr:col>
      <xdr:colOff>933450</xdr:colOff>
      <xdr:row>75</xdr:row>
      <xdr:rowOff>161925</xdr:rowOff>
    </xdr:from>
    <xdr:ext cx="3867150" cy="3448050"/>
    <xdr:pic>
      <xdr:nvPicPr>
        <xdr:cNvPr id="6" name="image5.jpg" title="Image">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12</xdr:col>
      <xdr:colOff>942975</xdr:colOff>
      <xdr:row>75</xdr:row>
      <xdr:rowOff>161925</xdr:rowOff>
    </xdr:from>
    <xdr:ext cx="4838700" cy="3467100"/>
    <xdr:pic>
      <xdr:nvPicPr>
        <xdr:cNvPr id="7" name="image6.jpg" title="Image">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14</xdr:col>
      <xdr:colOff>19050</xdr:colOff>
      <xdr:row>42</xdr:row>
      <xdr:rowOff>19050</xdr:rowOff>
    </xdr:from>
    <xdr:ext cx="10153650" cy="4629150"/>
    <xdr:pic>
      <xdr:nvPicPr>
        <xdr:cNvPr id="8" name="image7.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wsDr>
</file>

<file path=xl/drawings/drawing20.xml><?xml version="1.0" encoding="utf-8"?>
<xdr:wsDr xmlns:xdr="http://schemas.openxmlformats.org/drawingml/2006/spreadsheetDrawing" xmlns:a="http://schemas.openxmlformats.org/drawingml/2006/main">
  <xdr:oneCellAnchor>
    <xdr:from>
      <xdr:col>6</xdr:col>
      <xdr:colOff>204107</xdr:colOff>
      <xdr:row>9</xdr:row>
      <xdr:rowOff>23132</xdr:rowOff>
    </xdr:from>
    <xdr:ext cx="1609725" cy="838200"/>
    <xdr:sp macro="" textlink="">
      <xdr:nvSpPr>
        <xdr:cNvPr id="32" name="Shape 32">
          <a:hlinkClick xmlns:r="http://schemas.openxmlformats.org/officeDocument/2006/relationships" r:id="rId1"/>
          <a:extLst>
            <a:ext uri="{FF2B5EF4-FFF2-40B4-BE49-F238E27FC236}">
              <a16:creationId xmlns:a16="http://schemas.microsoft.com/office/drawing/2014/main" id="{00000000-0008-0000-1400-000020000000}"/>
            </a:ext>
          </a:extLst>
        </xdr:cNvPr>
        <xdr:cNvSpPr/>
      </xdr:nvSpPr>
      <xdr:spPr>
        <a:xfrm>
          <a:off x="17117786" y="1955346"/>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1.xml><?xml version="1.0" encoding="utf-8"?>
<xdr:wsDr xmlns:xdr="http://schemas.openxmlformats.org/drawingml/2006/spreadsheetDrawing" xmlns:a="http://schemas.openxmlformats.org/drawingml/2006/main">
  <xdr:oneCellAnchor>
    <xdr:from>
      <xdr:col>6</xdr:col>
      <xdr:colOff>404813</xdr:colOff>
      <xdr:row>10</xdr:row>
      <xdr:rowOff>9525</xdr:rowOff>
    </xdr:from>
    <xdr:ext cx="1609725" cy="838200"/>
    <xdr:sp macro="" textlink="">
      <xdr:nvSpPr>
        <xdr:cNvPr id="33" name="Shape 33">
          <a:hlinkClick xmlns:r="http://schemas.openxmlformats.org/officeDocument/2006/relationships" r:id="rId1"/>
          <a:extLst>
            <a:ext uri="{FF2B5EF4-FFF2-40B4-BE49-F238E27FC236}">
              <a16:creationId xmlns:a16="http://schemas.microsoft.com/office/drawing/2014/main" id="{00000000-0008-0000-1500-000021000000}"/>
            </a:ext>
          </a:extLst>
        </xdr:cNvPr>
        <xdr:cNvSpPr/>
      </xdr:nvSpPr>
      <xdr:spPr>
        <a:xfrm>
          <a:off x="17859376" y="200977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2.xml><?xml version="1.0" encoding="utf-8"?>
<xdr:wsDr xmlns:xdr="http://schemas.openxmlformats.org/drawingml/2006/spreadsheetDrawing" xmlns:a="http://schemas.openxmlformats.org/drawingml/2006/main">
  <xdr:oneCellAnchor>
    <xdr:from>
      <xdr:col>6</xdr:col>
      <xdr:colOff>285750</xdr:colOff>
      <xdr:row>9</xdr:row>
      <xdr:rowOff>128588</xdr:rowOff>
    </xdr:from>
    <xdr:ext cx="1609725" cy="838200"/>
    <xdr:sp macro="" textlink="">
      <xdr:nvSpPr>
        <xdr:cNvPr id="34" name="Shape 34">
          <a:hlinkClick xmlns:r="http://schemas.openxmlformats.org/officeDocument/2006/relationships" r:id="rId1"/>
          <a:extLst>
            <a:ext uri="{FF2B5EF4-FFF2-40B4-BE49-F238E27FC236}">
              <a16:creationId xmlns:a16="http://schemas.microsoft.com/office/drawing/2014/main" id="{00000000-0008-0000-1600-000022000000}"/>
            </a:ext>
          </a:extLst>
        </xdr:cNvPr>
        <xdr:cNvSpPr/>
      </xdr:nvSpPr>
      <xdr:spPr>
        <a:xfrm>
          <a:off x="18145125" y="1938338"/>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3.xml><?xml version="1.0" encoding="utf-8"?>
<xdr:wsDr xmlns:xdr="http://schemas.openxmlformats.org/drawingml/2006/spreadsheetDrawing" xmlns:a="http://schemas.openxmlformats.org/drawingml/2006/main">
  <xdr:oneCellAnchor>
    <xdr:from>
      <xdr:col>6</xdr:col>
      <xdr:colOff>190501</xdr:colOff>
      <xdr:row>9</xdr:row>
      <xdr:rowOff>159204</xdr:rowOff>
    </xdr:from>
    <xdr:ext cx="1609725" cy="838200"/>
    <xdr:sp macro="" textlink="">
      <xdr:nvSpPr>
        <xdr:cNvPr id="35" name="Shape 35">
          <a:hlinkClick xmlns:r="http://schemas.openxmlformats.org/officeDocument/2006/relationships" r:id="rId1"/>
          <a:extLst>
            <a:ext uri="{FF2B5EF4-FFF2-40B4-BE49-F238E27FC236}">
              <a16:creationId xmlns:a16="http://schemas.microsoft.com/office/drawing/2014/main" id="{00000000-0008-0000-1700-000023000000}"/>
            </a:ext>
          </a:extLst>
        </xdr:cNvPr>
        <xdr:cNvSpPr/>
      </xdr:nvSpPr>
      <xdr:spPr>
        <a:xfrm>
          <a:off x="16423822" y="2091418"/>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4.xml><?xml version="1.0" encoding="utf-8"?>
<xdr:wsDr xmlns:xdr="http://schemas.openxmlformats.org/drawingml/2006/spreadsheetDrawing" xmlns:a="http://schemas.openxmlformats.org/drawingml/2006/main">
  <xdr:oneCellAnchor>
    <xdr:from>
      <xdr:col>6</xdr:col>
      <xdr:colOff>259773</xdr:colOff>
      <xdr:row>9</xdr:row>
      <xdr:rowOff>156730</xdr:rowOff>
    </xdr:from>
    <xdr:ext cx="1609725" cy="838200"/>
    <xdr:sp macro="" textlink="">
      <xdr:nvSpPr>
        <xdr:cNvPr id="36" name="Shape 36">
          <a:hlinkClick xmlns:r="http://schemas.openxmlformats.org/officeDocument/2006/relationships" r:id="rId1"/>
          <a:extLst>
            <a:ext uri="{FF2B5EF4-FFF2-40B4-BE49-F238E27FC236}">
              <a16:creationId xmlns:a16="http://schemas.microsoft.com/office/drawing/2014/main" id="{00000000-0008-0000-1800-000024000000}"/>
            </a:ext>
          </a:extLst>
        </xdr:cNvPr>
        <xdr:cNvSpPr/>
      </xdr:nvSpPr>
      <xdr:spPr>
        <a:xfrm>
          <a:off x="17422091" y="211368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5.xml><?xml version="1.0" encoding="utf-8"?>
<xdr:wsDr xmlns:xdr="http://schemas.openxmlformats.org/drawingml/2006/spreadsheetDrawing" xmlns:a="http://schemas.openxmlformats.org/drawingml/2006/main">
  <xdr:oneCellAnchor>
    <xdr:from>
      <xdr:col>6</xdr:col>
      <xdr:colOff>261937</xdr:colOff>
      <xdr:row>10</xdr:row>
      <xdr:rowOff>57150</xdr:rowOff>
    </xdr:from>
    <xdr:ext cx="1609725" cy="838200"/>
    <xdr:sp macro="" textlink="">
      <xdr:nvSpPr>
        <xdr:cNvPr id="37" name="Shape 37">
          <a:hlinkClick xmlns:r="http://schemas.openxmlformats.org/officeDocument/2006/relationships" r:id="rId1"/>
          <a:extLst>
            <a:ext uri="{FF2B5EF4-FFF2-40B4-BE49-F238E27FC236}">
              <a16:creationId xmlns:a16="http://schemas.microsoft.com/office/drawing/2014/main" id="{00000000-0008-0000-1900-000025000000}"/>
            </a:ext>
          </a:extLst>
        </xdr:cNvPr>
        <xdr:cNvSpPr/>
      </xdr:nvSpPr>
      <xdr:spPr>
        <a:xfrm>
          <a:off x="19431000" y="2057400"/>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6.xml><?xml version="1.0" encoding="utf-8"?>
<xdr:wsDr xmlns:xdr="http://schemas.openxmlformats.org/drawingml/2006/spreadsheetDrawing" xmlns:a="http://schemas.openxmlformats.org/drawingml/2006/main">
  <xdr:oneCellAnchor>
    <xdr:from>
      <xdr:col>6</xdr:col>
      <xdr:colOff>147638</xdr:colOff>
      <xdr:row>9</xdr:row>
      <xdr:rowOff>142875</xdr:rowOff>
    </xdr:from>
    <xdr:ext cx="1609725" cy="838200"/>
    <xdr:sp macro="" textlink="">
      <xdr:nvSpPr>
        <xdr:cNvPr id="4" name="Shape 37">
          <a:hlinkClick xmlns:r="http://schemas.openxmlformats.org/officeDocument/2006/relationships" r:id="rId1"/>
          <a:extLst>
            <a:ext uri="{FF2B5EF4-FFF2-40B4-BE49-F238E27FC236}">
              <a16:creationId xmlns:a16="http://schemas.microsoft.com/office/drawing/2014/main" id="{E60CBC8B-38D4-477D-B361-8374CBC34928}"/>
            </a:ext>
          </a:extLst>
        </xdr:cNvPr>
        <xdr:cNvSpPr/>
      </xdr:nvSpPr>
      <xdr:spPr>
        <a:xfrm>
          <a:off x="18092738" y="197167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7.xml><?xml version="1.0" encoding="utf-8"?>
<xdr:wsDr xmlns:xdr="http://schemas.openxmlformats.org/drawingml/2006/spreadsheetDrawing" xmlns:a="http://schemas.openxmlformats.org/drawingml/2006/main">
  <xdr:oneCellAnchor>
    <xdr:from>
      <xdr:col>6</xdr:col>
      <xdr:colOff>105455</xdr:colOff>
      <xdr:row>9</xdr:row>
      <xdr:rowOff>68036</xdr:rowOff>
    </xdr:from>
    <xdr:ext cx="1609725" cy="838200"/>
    <xdr:sp macro="" textlink="">
      <xdr:nvSpPr>
        <xdr:cNvPr id="3" name="Shape 37">
          <a:hlinkClick xmlns:r="http://schemas.openxmlformats.org/officeDocument/2006/relationships" r:id="rId1"/>
          <a:extLst>
            <a:ext uri="{FF2B5EF4-FFF2-40B4-BE49-F238E27FC236}">
              <a16:creationId xmlns:a16="http://schemas.microsoft.com/office/drawing/2014/main" id="{3584791C-E26E-4F7E-A2B4-FB52F68EEFA7}"/>
            </a:ext>
          </a:extLst>
        </xdr:cNvPr>
        <xdr:cNvSpPr/>
      </xdr:nvSpPr>
      <xdr:spPr>
        <a:xfrm>
          <a:off x="18036268" y="1877786"/>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8.xml><?xml version="1.0" encoding="utf-8"?>
<xdr:wsDr xmlns:xdr="http://schemas.openxmlformats.org/drawingml/2006/spreadsheetDrawing" xmlns:a="http://schemas.openxmlformats.org/drawingml/2006/main">
  <xdr:oneCellAnchor>
    <xdr:from>
      <xdr:col>6</xdr:col>
      <xdr:colOff>152400</xdr:colOff>
      <xdr:row>9</xdr:row>
      <xdr:rowOff>66675</xdr:rowOff>
    </xdr:from>
    <xdr:ext cx="1609725" cy="838200"/>
    <xdr:sp macro="" textlink="">
      <xdr:nvSpPr>
        <xdr:cNvPr id="38" name="Shape 38">
          <a:hlinkClick xmlns:r="http://schemas.openxmlformats.org/officeDocument/2006/relationships" r:id="rId1"/>
          <a:extLst>
            <a:ext uri="{FF2B5EF4-FFF2-40B4-BE49-F238E27FC236}">
              <a16:creationId xmlns:a16="http://schemas.microsoft.com/office/drawing/2014/main" id="{00000000-0008-0000-1C00-000026000000}"/>
            </a:ext>
          </a:extLst>
        </xdr:cNvPr>
        <xdr:cNvSpPr/>
      </xdr:nvSpPr>
      <xdr:spPr>
        <a:xfrm>
          <a:off x="17564100" y="189547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29.xml><?xml version="1.0" encoding="utf-8"?>
<xdr:wsDr xmlns:xdr="http://schemas.openxmlformats.org/drawingml/2006/spreadsheetDrawing" xmlns:a="http://schemas.openxmlformats.org/drawingml/2006/main">
  <xdr:oneCellAnchor>
    <xdr:from>
      <xdr:col>6</xdr:col>
      <xdr:colOff>69272</xdr:colOff>
      <xdr:row>8</xdr:row>
      <xdr:rowOff>103909</xdr:rowOff>
    </xdr:from>
    <xdr:ext cx="1609725" cy="838200"/>
    <xdr:sp macro="" textlink="">
      <xdr:nvSpPr>
        <xdr:cNvPr id="3" name="Shape 38">
          <a:hlinkClick xmlns:r="http://schemas.openxmlformats.org/officeDocument/2006/relationships" r:id="rId1"/>
          <a:extLst>
            <a:ext uri="{FF2B5EF4-FFF2-40B4-BE49-F238E27FC236}">
              <a16:creationId xmlns:a16="http://schemas.microsoft.com/office/drawing/2014/main" id="{916D3EC7-ECB9-49E8-BBF6-59B6E367D940}"/>
            </a:ext>
          </a:extLst>
        </xdr:cNvPr>
        <xdr:cNvSpPr/>
      </xdr:nvSpPr>
      <xdr:spPr>
        <a:xfrm>
          <a:off x="16989136" y="1853045"/>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3.xml><?xml version="1.0" encoding="utf-8"?>
<xdr:wsDr xmlns:xdr="http://schemas.openxmlformats.org/drawingml/2006/spreadsheetDrawing" xmlns:a="http://schemas.openxmlformats.org/drawingml/2006/main">
  <xdr:oneCellAnchor>
    <xdr:from>
      <xdr:col>7</xdr:col>
      <xdr:colOff>66675</xdr:colOff>
      <xdr:row>4</xdr:row>
      <xdr:rowOff>19050</xdr:rowOff>
    </xdr:from>
    <xdr:ext cx="1314450" cy="714375"/>
    <xdr:sp macro="" textlink="">
      <xdr:nvSpPr>
        <xdr:cNvPr id="15" name="Shape 15">
          <a:hlinkClick xmlns:r="http://schemas.openxmlformats.org/officeDocument/2006/relationships" r:id="rId1"/>
          <a:extLst>
            <a:ext uri="{FF2B5EF4-FFF2-40B4-BE49-F238E27FC236}">
              <a16:creationId xmlns:a16="http://schemas.microsoft.com/office/drawing/2014/main" id="{00000000-0008-0000-0300-00000F000000}"/>
            </a:ext>
          </a:extLst>
        </xdr:cNvPr>
        <xdr:cNvSpPr/>
      </xdr:nvSpPr>
      <xdr:spPr>
        <a:xfrm>
          <a:off x="4693538" y="3427575"/>
          <a:ext cx="1304925" cy="70485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4.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17" name="Shape 17">
          <a:hlinkClick xmlns:r="http://schemas.openxmlformats.org/officeDocument/2006/relationships" r:id="rId1"/>
          <a:extLst>
            <a:ext uri="{FF2B5EF4-FFF2-40B4-BE49-F238E27FC236}">
              <a16:creationId xmlns:a16="http://schemas.microsoft.com/office/drawing/2014/main" id="{00000000-0008-0000-0400-000011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5.xml><?xml version="1.0" encoding="utf-8"?>
<xdr:wsDr xmlns:xdr="http://schemas.openxmlformats.org/drawingml/2006/spreadsheetDrawing" xmlns:a="http://schemas.openxmlformats.org/drawingml/2006/main">
  <xdr:oneCellAnchor>
    <xdr:from>
      <xdr:col>6</xdr:col>
      <xdr:colOff>590550</xdr:colOff>
      <xdr:row>9</xdr:row>
      <xdr:rowOff>104775</xdr:rowOff>
    </xdr:from>
    <xdr:ext cx="1609725" cy="838200"/>
    <xdr:sp macro="" textlink="">
      <xdr:nvSpPr>
        <xdr:cNvPr id="16" name="Shape 16">
          <a:hlinkClick xmlns:r="http://schemas.openxmlformats.org/officeDocument/2006/relationships" r:id="rId1"/>
          <a:extLst>
            <a:ext uri="{FF2B5EF4-FFF2-40B4-BE49-F238E27FC236}">
              <a16:creationId xmlns:a16="http://schemas.microsoft.com/office/drawing/2014/main" id="{00000000-0008-0000-0500-000010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6.xml><?xml version="1.0" encoding="utf-8"?>
<xdr:wsDr xmlns:xdr="http://schemas.openxmlformats.org/drawingml/2006/spreadsheetDrawing" xmlns:a="http://schemas.openxmlformats.org/drawingml/2006/main">
  <xdr:oneCellAnchor>
    <xdr:from>
      <xdr:col>6</xdr:col>
      <xdr:colOff>294408</xdr:colOff>
      <xdr:row>9</xdr:row>
      <xdr:rowOff>122093</xdr:rowOff>
    </xdr:from>
    <xdr:ext cx="1609725" cy="838200"/>
    <xdr:sp macro="" textlink="">
      <xdr:nvSpPr>
        <xdr:cNvPr id="18" name="Shape 18">
          <a:hlinkClick xmlns:r="http://schemas.openxmlformats.org/officeDocument/2006/relationships" r:id="rId1"/>
          <a:extLst>
            <a:ext uri="{FF2B5EF4-FFF2-40B4-BE49-F238E27FC236}">
              <a16:creationId xmlns:a16="http://schemas.microsoft.com/office/drawing/2014/main" id="{00000000-0008-0000-0600-000012000000}"/>
            </a:ext>
          </a:extLst>
        </xdr:cNvPr>
        <xdr:cNvSpPr/>
      </xdr:nvSpPr>
      <xdr:spPr>
        <a:xfrm>
          <a:off x="18859499" y="2079048"/>
          <a:ext cx="1609725" cy="838200"/>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7.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19" name="Shape 19">
          <a:hlinkClick xmlns:r="http://schemas.openxmlformats.org/officeDocument/2006/relationships" r:id="rId1"/>
          <a:extLst>
            <a:ext uri="{FF2B5EF4-FFF2-40B4-BE49-F238E27FC236}">
              <a16:creationId xmlns:a16="http://schemas.microsoft.com/office/drawing/2014/main" id="{00000000-0008-0000-0700-000013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8.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20" name="Shape 20">
          <a:hlinkClick xmlns:r="http://schemas.openxmlformats.org/officeDocument/2006/relationships" r:id="rId1"/>
          <a:extLst>
            <a:ext uri="{FF2B5EF4-FFF2-40B4-BE49-F238E27FC236}">
              <a16:creationId xmlns:a16="http://schemas.microsoft.com/office/drawing/2014/main" id="{00000000-0008-0000-0800-000014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drawings/drawing9.xml><?xml version="1.0" encoding="utf-8"?>
<xdr:wsDr xmlns:xdr="http://schemas.openxmlformats.org/drawingml/2006/spreadsheetDrawing" xmlns:a="http://schemas.openxmlformats.org/drawingml/2006/main">
  <xdr:oneCellAnchor>
    <xdr:from>
      <xdr:col>7</xdr:col>
      <xdr:colOff>381000</xdr:colOff>
      <xdr:row>9</xdr:row>
      <xdr:rowOff>104775</xdr:rowOff>
    </xdr:from>
    <xdr:ext cx="1609725" cy="838200"/>
    <xdr:sp macro="" textlink="">
      <xdr:nvSpPr>
        <xdr:cNvPr id="21" name="Shape 21">
          <a:hlinkClick xmlns:r="http://schemas.openxmlformats.org/officeDocument/2006/relationships" r:id="rId1"/>
          <a:extLst>
            <a:ext uri="{FF2B5EF4-FFF2-40B4-BE49-F238E27FC236}">
              <a16:creationId xmlns:a16="http://schemas.microsoft.com/office/drawing/2014/main" id="{00000000-0008-0000-0900-000015000000}"/>
            </a:ext>
          </a:extLst>
        </xdr:cNvPr>
        <xdr:cNvSpPr/>
      </xdr:nvSpPr>
      <xdr:spPr>
        <a:xfrm>
          <a:off x="4545900" y="3365663"/>
          <a:ext cx="1600200" cy="828675"/>
        </a:xfrm>
        <a:prstGeom prst="leftArrow">
          <a:avLst>
            <a:gd name="adj1" fmla="val 50000"/>
            <a:gd name="adj2" fmla="val 50000"/>
          </a:avLst>
        </a:prstGeom>
        <a:solidFill>
          <a:schemeClr val="accent1"/>
        </a:solidFill>
        <a:ln w="12700" cap="flat" cmpd="sng">
          <a:solidFill>
            <a:srgbClr val="42719B"/>
          </a:solidFill>
          <a:prstDash val="solid"/>
          <a:miter lim="800000"/>
          <a:headEnd type="none" w="sm" len="sm"/>
          <a:tailEnd type="none" w="sm" len="sm"/>
        </a:ln>
      </xdr:spPr>
      <xdr:txBody>
        <a:bodyPr spcFirstLastPara="1" wrap="square" lIns="91425" tIns="45700" rIns="91425" bIns="45700" anchor="ctr" anchorCtr="0">
          <a:noAutofit/>
        </a:bodyPr>
        <a:lstStyle/>
        <a:p>
          <a:pPr marL="0" lvl="0" indent="0" algn="ctr">
            <a:spcBef>
              <a:spcPts val="0"/>
            </a:spcBef>
            <a:spcAft>
              <a:spcPts val="0"/>
            </a:spcAft>
            <a:buClr>
              <a:srgbClr val="000000"/>
            </a:buClr>
            <a:buSzPts val="1100"/>
            <a:buFont typeface="Calibri"/>
            <a:buNone/>
          </a:pPr>
          <a:r>
            <a:rPr lang="en-US" sz="1100" b="1" i="1">
              <a:solidFill>
                <a:srgbClr val="000000"/>
              </a:solidFill>
              <a:latin typeface="Calibri"/>
              <a:ea typeface="Calibri"/>
              <a:cs typeface="Calibri"/>
              <a:sym typeface="Calibri"/>
            </a:rPr>
            <a:t>API</a:t>
          </a:r>
          <a:r>
            <a:rPr lang="en-US" sz="1100">
              <a:solidFill>
                <a:srgbClr val="000000"/>
              </a:solidFill>
              <a:latin typeface="Calibri"/>
              <a:ea typeface="Calibri"/>
              <a:cs typeface="Calibri"/>
              <a:sym typeface="Calibri"/>
            </a:rPr>
            <a:t> </a:t>
          </a:r>
          <a:r>
            <a:rPr lang="en-US" sz="1100" b="1" i="1">
              <a:solidFill>
                <a:srgbClr val="000000"/>
              </a:solidFill>
              <a:latin typeface="Calibri"/>
              <a:ea typeface="Calibri"/>
              <a:cs typeface="Calibri"/>
              <a:sym typeface="Calibri"/>
            </a:rPr>
            <a:t>Definition</a:t>
          </a:r>
          <a:endParaRPr sz="1400"/>
        </a:p>
      </xdr:txBody>
    </xdr:sp>
    <xdr:clientData fLocksWithSheet="0"/>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10.77.48.210:97/10222_WS_TransLinePayment/Mortgage/GetLoanMortgagePendingPaymentByClientNotFilter"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10.77.48.210:97/10222_WS_TransLinePayment/Mortgage/GetLoanMortgagePendingPaymentByClientNotFilter"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agreementservice.getagreementparties.name/"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hyperlink" Target="http://10.77.48.210:97/10222_WS_TransLinePayment/Mortgage/GetLoanMortgagePendingPaymentByClientNotFilter" TargetMode="External"/><Relationship Id="rId2" Type="http://schemas.openxmlformats.org/officeDocument/2006/relationships/hyperlink" Target="http://10.77.208.158/api/Policy/GetPolicyCoverages" TargetMode="External"/><Relationship Id="rId1" Type="http://schemas.openxmlformats.org/officeDocument/2006/relationships/hyperlink" Target="http://10.77.208.158/api/Policy/GetPolicyCoverag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BM1000"/>
  <sheetViews>
    <sheetView tabSelected="1" topLeftCell="A4" zoomScale="40" zoomScaleNormal="40" workbookViewId="0">
      <selection activeCell="BA58" sqref="BA58"/>
    </sheetView>
  </sheetViews>
  <sheetFormatPr baseColWidth="10" defaultColWidth="14.42578125" defaultRowHeight="15" customHeight="1"/>
  <cols>
    <col min="1" max="1" width="3.85546875" customWidth="1"/>
    <col min="2" max="20" width="3.28515625" customWidth="1"/>
    <col min="21" max="21" width="3.5703125" customWidth="1"/>
    <col min="22" max="29" width="3.28515625" customWidth="1"/>
    <col min="30" max="30" width="4.42578125" customWidth="1"/>
    <col min="31" max="49" width="3.28515625" customWidth="1"/>
    <col min="50" max="50" width="17.42578125" customWidth="1"/>
    <col min="51" max="51" width="15.5703125" customWidth="1"/>
    <col min="52" max="52" width="11.5703125" customWidth="1"/>
    <col min="53" max="53" width="89" customWidth="1"/>
    <col min="54" max="54" width="25.85546875" customWidth="1"/>
    <col min="55" max="55" width="47.5703125" customWidth="1"/>
    <col min="56" max="56" width="13.42578125" customWidth="1"/>
    <col min="57" max="57" width="13.28515625" customWidth="1"/>
    <col min="58" max="58" width="11.7109375" customWidth="1"/>
    <col min="59" max="59" width="9.7109375" customWidth="1"/>
    <col min="60" max="60" width="12.5703125" customWidth="1"/>
    <col min="61" max="61" width="7.42578125" customWidth="1"/>
    <col min="62" max="62" width="8.140625" customWidth="1"/>
    <col min="63" max="63" width="11.42578125" customWidth="1"/>
    <col min="64" max="64" width="9.28515625" customWidth="1"/>
    <col min="65" max="65" width="9.7109375" customWidth="1"/>
  </cols>
  <sheetData>
    <row r="1" spans="1:65" ht="15.75" customHeight="1" thickTop="1" thickBot="1">
      <c r="A1" s="302" t="s">
        <v>0</v>
      </c>
      <c r="B1" s="300"/>
      <c r="C1" s="300"/>
      <c r="D1" s="300"/>
      <c r="E1" s="300"/>
      <c r="F1" s="300"/>
      <c r="G1" s="300"/>
      <c r="H1" s="300"/>
      <c r="I1" s="300"/>
      <c r="J1" s="300"/>
      <c r="K1" s="300"/>
      <c r="L1" s="300"/>
      <c r="M1" s="300"/>
      <c r="N1" s="300"/>
      <c r="O1" s="300"/>
      <c r="P1" s="300"/>
      <c r="Q1" s="300"/>
      <c r="R1" s="300"/>
      <c r="S1" s="300"/>
      <c r="T1" s="300"/>
      <c r="U1" s="300"/>
      <c r="V1" s="300"/>
      <c r="W1" s="300"/>
      <c r="X1" s="300"/>
      <c r="Y1" s="300"/>
      <c r="Z1" s="300"/>
      <c r="AA1" s="300"/>
      <c r="AB1" s="300"/>
      <c r="AC1" s="300"/>
      <c r="AD1" s="300"/>
      <c r="AE1" s="300"/>
      <c r="AF1" s="300"/>
      <c r="AG1" s="300"/>
      <c r="AH1" s="300"/>
      <c r="AI1" s="300"/>
      <c r="AJ1" s="300"/>
      <c r="AK1" s="300"/>
      <c r="AL1" s="300"/>
      <c r="AM1" s="300"/>
      <c r="AN1" s="300"/>
      <c r="AO1" s="300"/>
      <c r="AP1" s="300"/>
      <c r="AQ1" s="300"/>
      <c r="AR1" s="300"/>
      <c r="AS1" s="300"/>
      <c r="AT1" s="300"/>
      <c r="AU1" s="300"/>
      <c r="AV1" s="300"/>
      <c r="AW1" s="300"/>
      <c r="AX1" s="300"/>
      <c r="AY1" s="303"/>
      <c r="AZ1" s="320" t="s">
        <v>3</v>
      </c>
      <c r="BA1" s="305"/>
      <c r="BB1" s="305"/>
      <c r="BC1" s="306"/>
      <c r="BD1" s="304" t="s">
        <v>6</v>
      </c>
      <c r="BE1" s="305"/>
      <c r="BF1" s="305"/>
      <c r="BG1" s="305"/>
      <c r="BH1" s="306"/>
      <c r="BI1" s="310" t="s">
        <v>8</v>
      </c>
      <c r="BJ1" s="305"/>
      <c r="BK1" s="305"/>
      <c r="BL1" s="305"/>
      <c r="BM1" s="311"/>
    </row>
    <row r="2" spans="1:65" ht="15.75" customHeight="1" thickTop="1" thickBot="1">
      <c r="A2" s="381" t="s">
        <v>9</v>
      </c>
      <c r="B2" s="382"/>
      <c r="C2" s="382"/>
      <c r="D2" s="382"/>
      <c r="E2" s="382"/>
      <c r="F2" s="382"/>
      <c r="G2" s="382"/>
      <c r="H2" s="382"/>
      <c r="I2" s="382"/>
      <c r="J2" s="382"/>
      <c r="K2" s="382"/>
      <c r="L2" s="382"/>
      <c r="M2" s="382"/>
      <c r="N2" s="382"/>
      <c r="O2" s="382"/>
      <c r="P2" s="382"/>
      <c r="Q2" s="382"/>
      <c r="R2" s="382"/>
      <c r="S2" s="382"/>
      <c r="T2" s="381" t="s">
        <v>10</v>
      </c>
      <c r="U2" s="382"/>
      <c r="V2" s="382"/>
      <c r="W2" s="382"/>
      <c r="X2" s="382"/>
      <c r="Y2" s="382"/>
      <c r="Z2" s="382"/>
      <c r="AA2" s="382"/>
      <c r="AB2" s="382"/>
      <c r="AC2" s="382"/>
      <c r="AD2" s="381" t="s">
        <v>11</v>
      </c>
      <c r="AE2" s="382"/>
      <c r="AF2" s="382"/>
      <c r="AG2" s="382"/>
      <c r="AH2" s="382"/>
      <c r="AI2" s="382"/>
      <c r="AJ2" s="382"/>
      <c r="AK2" s="382"/>
      <c r="AL2" s="382"/>
      <c r="AM2" s="382"/>
      <c r="AN2" s="382"/>
      <c r="AO2" s="382"/>
      <c r="AP2" s="382"/>
      <c r="AQ2" s="382"/>
      <c r="AR2" s="382"/>
      <c r="AS2" s="382"/>
      <c r="AT2" s="382"/>
      <c r="AU2" s="382"/>
      <c r="AV2" s="382"/>
      <c r="AW2" s="383"/>
      <c r="AX2" s="384" t="s">
        <v>14</v>
      </c>
      <c r="AY2" s="384" t="s">
        <v>43</v>
      </c>
      <c r="AZ2" s="380"/>
      <c r="BA2" s="385"/>
      <c r="BB2" s="385"/>
      <c r="BC2" s="318"/>
      <c r="BD2" s="380"/>
      <c r="BE2" s="385"/>
      <c r="BF2" s="385"/>
      <c r="BG2" s="385"/>
      <c r="BH2" s="318"/>
      <c r="BI2" s="380"/>
      <c r="BJ2" s="385"/>
      <c r="BK2" s="385"/>
      <c r="BL2" s="385"/>
      <c r="BM2" s="385"/>
    </row>
    <row r="3" spans="1:65" ht="266.25" customHeight="1" thickBot="1">
      <c r="A3" s="386" t="str">
        <f>HYPERLINK("[Api_Definition_v0.4.xlsx]'Front Service (Analysis Grid)'!A01","Home.TarjetaProducto")</f>
        <v>Home.TarjetaProducto</v>
      </c>
      <c r="B3" s="387" t="str">
        <f>HYPERLINK("[Api_Definition_v0.4.xlsx]'Front Service (Analysis Grid)'!A44","DetalleProducto.DetalleProducto")</f>
        <v>DetalleProducto.DetalleProducto</v>
      </c>
      <c r="C3" s="387" t="str">
        <f>HYPERLINK("[Api_Definition_v0.4.xlsx]'Front Service (Analysis Grid)'!A44","AhorroInversiones.InformaciónAhorros")</f>
        <v>AhorroInversiones.InformaciónAhorros</v>
      </c>
      <c r="D3" s="387" t="str">
        <f>HYPERLINK("[Api_Definition_v0.4.xlsx]'Front Service (Analysis Grid)'!A62","InformaciónPóliza.DatosPóliza")</f>
        <v>InformaciónPóliza.DatosPóliza</v>
      </c>
      <c r="E3" s="387" t="str">
        <f>HYPERLINK("[Api_Definition_v0.4.xlsx]'Front Service (Analysis Grid)'!A158","InformaciónPóliza.DatosCoberturas")</f>
        <v>InformaciónPóliza.DatosCoberturas</v>
      </c>
      <c r="F3" s="387" t="str">
        <f>HYPERLINK("[Api_Definition_v0.4.xlsx]'Front Service (Analysis Grid)'!A303","InformaciónPóliza.DatosCorredor")</f>
        <v>InformaciónPóliza.DatosCorredor</v>
      </c>
      <c r="G3" s="387" t="str">
        <f>HYPERLINK("[Api_Definition_v0.4.xlsx]'Front Service (Analysis Grid)'!A250","InformaciónPóliza.MedioPago")</f>
        <v>InformaciónPóliza.MedioPago</v>
      </c>
      <c r="H3" s="387" t="str">
        <f>HYPERLINK("[Api_Definition_v0.4.xlsx]'Front Service (Analysis Grid)'!A62","InformaciónPóliza.InformaciónContacto")</f>
        <v>InformaciónPóliza.InformaciónContacto</v>
      </c>
      <c r="I3" s="387" t="str">
        <f>HYPERLINK("[Api_Definition_v0.4.xlsx]'Front Service (Analysis Grid)'!A62","ActualizarDatosContactoPóliza.Dirección")</f>
        <v>ActualizarDatosContactoPóliza.Dirección</v>
      </c>
      <c r="J3" s="387" t="str">
        <f>HYPERLINK("[Api_Definition_v0.4.xlsx]'Front Service (Analysis Grid)'!A250","InformaciónPagos.PagoPrimasEnLínea")</f>
        <v>InformaciónPagos.PagoPrimasEnLínea</v>
      </c>
      <c r="K3" s="387" t="str">
        <f>HYPERLINK("[Api_Definition_v0.4.xlsx]'Front Service (Analysis Grid)'!A214","InformaciónPagos.HistóricoPagoPrimas")</f>
        <v>InformaciónPagos.HistóricoPagoPrimas</v>
      </c>
      <c r="L3" s="387" t="str">
        <f>HYPERLINK("[Api_Definition_v0.4.xlsx]'Front Service (Analysis Grid)'!A373","Asegurados&amp;Beneficiarios.DatosAsegurados")</f>
        <v>Asegurados&amp;Beneficiarios.DatosAsegurados</v>
      </c>
      <c r="M3" s="387" t="str">
        <f>HYPERLINK("[Api_Definition_v0.4.xlsx]'Front Service (Analysis Grid)'!A373","Asegurados&amp;Beneficiarios.DatosBeneficiarios")</f>
        <v>Asegurados&amp;Beneficiarios.DatosBeneficiarios</v>
      </c>
      <c r="N3" s="387" t="str">
        <f>HYPERLINK("[Api_Definition_v0.4.xlsx]'Front Service (Analysis Grid)'!A214","Siniestros&amp;Reembolsos.ReembolsoGastosMédicos")</f>
        <v>Siniestros&amp;Reembolsos.ReembolsoGastosMédicos</v>
      </c>
      <c r="O3" s="387" t="str">
        <f>HYPERLINK("[Api_Definition_v0.4.xlsx]'Front Service (Analysis Grid)'!A214","Siniestros&amp;Reembolsos.CuentaReembolso")</f>
        <v>Siniestros&amp;Reembolsos.CuentaReembolso</v>
      </c>
      <c r="P3" s="387" t="str">
        <f>HYPERLINK("[Api_Definition_v0.4.xlsx]'Front Service (Analysis Grid)'!A214","Siniestros&amp;Reembolsos.DatosHistórico")</f>
        <v>Siniestros&amp;Reembolsos.DatosHistórico</v>
      </c>
      <c r="Q3" s="387" t="str">
        <f>HYPERLINK("[Api_Definition_v0.4.xlsx]'Front Service (Analysis Grid)'!A250","CentroPagos.PagoEnLínea")</f>
        <v>CentroPagos.PagoEnLínea</v>
      </c>
      <c r="R3" s="387" t="str">
        <f>HYPERLINK("[Api_Definition_v0.4.xlsx]'Front Service (Analysis Grid)'!A250","CentroPagos.HistóricoPagos")</f>
        <v>CentroPagos.HistóricoPagos</v>
      </c>
      <c r="S3" s="387" t="str">
        <f>HYPERLINK("[Api_Definition_v0.4.xlsx]'Front Service (Analysis Grid)'!A250","CentroPagos.InstalarMandatoPAT")</f>
        <v>CentroPagos.InstalarMandatoPAT</v>
      </c>
      <c r="T3" s="388" t="str">
        <f>HYPERLINK("[Api_Definition_v0.4.xlsx]'Front Service (Analysis Grid)'!A01","Home.TarjetaProducto")</f>
        <v>Home.TarjetaProducto</v>
      </c>
      <c r="U3" s="387" t="str">
        <f>HYPERLINK("[Api_Definition_v0.4.xlsx]'Front Service (Analysis Grid)'!A44","DetalleProducto.DetalleProducto")</f>
        <v>DetalleProducto.DetalleProducto</v>
      </c>
      <c r="V3" s="387" t="str">
        <f>HYPERLINK("[Api_Definition_v0.4.xlsx]'Front Service (Analysis Grid)'!A62","InformaciónPóliza.DatosPóliza")</f>
        <v>InformaciónPóliza.DatosPóliza</v>
      </c>
      <c r="W3" s="387" t="str">
        <f>HYPERLINK("[Api_Definition_v0.4.xlsx]'Front Service (Analysis Grid)'!A158","InformaciónPóliza.DatosCoberturas")</f>
        <v>InformaciónPóliza.DatosCoberturas</v>
      </c>
      <c r="X3" s="387" t="str">
        <f>HYPERLINK("[Api_Definition_v0.4.xlsx]'Front Service (Analysis Grid)'!A303","InformaciónPóliza.DatosCorredor")</f>
        <v>InformaciónPóliza.DatosCorredor</v>
      </c>
      <c r="Y3" s="387" t="str">
        <f>HYPERLINK("[Api_Definition_v0.4.xlsx]'Front Service (Analysis Grid)'!A373","Asegurados&amp;Beneficiarios.DatosAsegurados")</f>
        <v>Asegurados&amp;Beneficiarios.DatosAsegurados</v>
      </c>
      <c r="Z3" s="387" t="str">
        <f>HYPERLINK("[Api_Definition_v0.4.xlsx]'Front Service (Analysis Grid)'!A373","Asegurados&amp;Beneficiarios.DatosBeneficiarios")</f>
        <v>Asegurados&amp;Beneficiarios.DatosBeneficiarios</v>
      </c>
      <c r="AA3" s="387" t="str">
        <f>HYPERLINK("[Api_Definition_v0.4.xlsx]'Front Service (Analysis Grid)'!A214","Siniestros&amp;Reembolsos.ReembolsoGastosMédicos")</f>
        <v>Siniestros&amp;Reembolsos.ReembolsoGastosMédicos</v>
      </c>
      <c r="AB3" s="387" t="str">
        <f>HYPERLINK("[Api_Definition_v0.4.xlsx]'Front Service (Analysis Grid)'!A214","Siniestros&amp;Reembolsos.CuentaReembolso")</f>
        <v>Siniestros&amp;Reembolsos.CuentaReembolso</v>
      </c>
      <c r="AC3" s="389" t="str">
        <f>HYPERLINK("[Api_Definition_v0.4.xlsx]'Front Service (Analysis Grid)'!A214","Siniestros&amp;Reembolsos.DatosHistórico")</f>
        <v>Siniestros&amp;Reembolsos.DatosHistórico</v>
      </c>
      <c r="AD3" s="388" t="str">
        <f>HYPERLINK("[Api_Definition_v0.4.xlsx]'Front Service (Analysis Grid)'!A01","Home.TarjetaProducto")</f>
        <v>Home.TarjetaProducto</v>
      </c>
      <c r="AE3" s="390" t="str">
        <f>HYPERLINK("[Api_Definition_v0.4.xlsx]'Front Service (Analysis Grid)'!A44","DetalleProducto.DetalleProducto")</f>
        <v>DetalleProducto.DetalleProducto</v>
      </c>
      <c r="AF3" s="391" t="s">
        <v>97</v>
      </c>
      <c r="AG3" s="387" t="str">
        <f>HYPERLINK("[Api_Definition_v0.4.xlsx]'Front Service (Analysis Grid)'!A62","InformaciónPóliza.DatosPóliza")</f>
        <v>InformaciónPóliza.DatosPóliza</v>
      </c>
      <c r="AH3" s="387" t="str">
        <f>HYPERLINK("[Api_Definition_v0.4.xlsx]'Front Service (Analysis Grid)'!A62","InformacionPoliza.PlanSalud")</f>
        <v>InformacionPoliza.PlanSalud</v>
      </c>
      <c r="AI3" s="387" t="str">
        <f>HYPERLINK("[Api_Definition_v0.4.xlsx]'Front Service (Analysis Grid)'!A62","InformacionPoliza.CajaCompensacion")</f>
        <v>InformacionPoliza.CajaCompensacion</v>
      </c>
      <c r="AJ3" s="387" t="str">
        <f>HYPERLINK("[Api_Definition_v0.4.xlsx]'Front Service (Analysis Grid)'!A62","InformacionPoliza.DatosIntermediarios")</f>
        <v>InformacionPoliza.DatosIntermediarios</v>
      </c>
      <c r="AK3" s="387" t="str">
        <f>HYPERLINK("[Api_Definition_v0.4.xlsx]'Front Service (Analysis Grid)'!A62","InformaciónPóliza.InformaciónContacto")</f>
        <v>InformaciónPóliza.InformaciónContacto</v>
      </c>
      <c r="AL3" s="387" t="str">
        <f>HYPERLINK("[Api_Definition_v0.4.xlsx]'Front Service (Analysis Grid)'!A62","InformacionPoliza.GarantiaEstatal")</f>
        <v>InformacionPoliza.GarantiaEstatal</v>
      </c>
      <c r="AM3" s="387" t="str">
        <f>HYPERLINK("[Api_Definition_v0.4.xlsx]'Front Service (Analysis Grid)'!A62","ActualizarDatosContacto.DireccionParticular")</f>
        <v>ActualizarDatosContacto.DireccionParticular</v>
      </c>
      <c r="AN3" s="497" t="str">
        <f>HYPERLINK("[Api_Definition_v0.4.xlsx]'Front Service (Analysis Grid)'!A62","InformacionPagoPension.DatosLiquidacion")</f>
        <v>InformacionPagoPension.DatosLiquidacion</v>
      </c>
      <c r="AO3" s="497" t="str">
        <f>HYPERLINK("[Api_Definition_v0.4.xlsx]'Front Service (Analysis Grid)'!A62","InformacionPagoPension.MesPago")</f>
        <v>InformacionPagoPension.MesPago</v>
      </c>
      <c r="AP3" s="387" t="str">
        <f>HYPERLINK("[Api_Definition_v0.4.xlsx]'Front Service (Analysis Grid)'!A62","InformacionPagoPension.MedioPago")</f>
        <v>InformacionPagoPension.MedioPago</v>
      </c>
      <c r="AQ3" s="387" t="str">
        <f>HYPERLINK("[Api_Definition_v0.4.xlsx]'Front Service (Analysis Grid)'!A373","Carga&amp;Beneficiarios.DatosBeneficiarios")</f>
        <v>Carga&amp;Beneficiarios.DatosBeneficiarios</v>
      </c>
      <c r="AR3" s="387" t="str">
        <f>HYPERLINK("[Api_Definition_v0.4.xlsx]'Front Service (Analysis Grid)'!A373","Carga&amp;Beneficiarios.CargasFamiliares")</f>
        <v>Carga&amp;Beneficiarios.CargasFamiliares</v>
      </c>
      <c r="AS3" s="391" t="s">
        <v>102</v>
      </c>
      <c r="AT3" s="387" t="str">
        <f>HYPERLINK("[Api_Definition_v0.4.xlsx]'Front Service (Analysis Grid)'!A321","InformacionCredito.DatosOtorgamientoCredito")</f>
        <v>InformacionCredito.DatosOtorgamientoCredito</v>
      </c>
      <c r="AU3" s="387" t="str">
        <f>HYPERLINK("[Api_Definition_v0.4.xlsx]'Front Service (Analysis Grid)'!A321","InformacionCredito.EstadoCredito")</f>
        <v>InformacionCredito.EstadoCredito</v>
      </c>
      <c r="AV3" s="391" t="s">
        <v>104</v>
      </c>
      <c r="AW3" s="392" t="s">
        <v>105</v>
      </c>
      <c r="AX3" s="393" t="str">
        <f>HYPERLINK("[Api_Definition_v0.4.xlsx]'Front Service (Analysis Grid)'!A01","Home.TarjetaProducto")</f>
        <v>Home.TarjetaProducto</v>
      </c>
      <c r="AY3" s="393" t="str">
        <f>HYPERLINK("[Api_Definition_v0.4.xlsx]'Front Service (Analysis Grid)'!A01","Product.TarjetaProducto")</f>
        <v>Product.TarjetaProducto</v>
      </c>
      <c r="AZ3" s="394" t="s">
        <v>111</v>
      </c>
      <c r="BA3" s="394" t="s">
        <v>114</v>
      </c>
      <c r="BB3" s="394" t="s">
        <v>115</v>
      </c>
      <c r="BC3" s="394" t="s">
        <v>116</v>
      </c>
      <c r="BD3" s="394" t="s">
        <v>117</v>
      </c>
      <c r="BE3" s="394" t="s">
        <v>118</v>
      </c>
      <c r="BF3" s="394" t="s">
        <v>119</v>
      </c>
      <c r="BG3" s="394" t="s">
        <v>120</v>
      </c>
      <c r="BH3" s="394" t="s">
        <v>121</v>
      </c>
      <c r="BI3" s="394" t="s">
        <v>9</v>
      </c>
      <c r="BJ3" s="394" t="s">
        <v>10</v>
      </c>
      <c r="BK3" s="394" t="s">
        <v>11</v>
      </c>
      <c r="BL3" s="395" t="s">
        <v>14</v>
      </c>
      <c r="BM3" s="396" t="s">
        <v>123</v>
      </c>
    </row>
    <row r="4" spans="1:65" ht="15.75" customHeight="1" thickTop="1">
      <c r="A4" s="397" t="s">
        <v>24</v>
      </c>
      <c r="B4" s="398"/>
      <c r="C4" s="398"/>
      <c r="D4" s="398"/>
      <c r="E4" s="398"/>
      <c r="F4" s="398"/>
      <c r="G4" s="398"/>
      <c r="H4" s="398"/>
      <c r="I4" s="398"/>
      <c r="J4" s="398"/>
      <c r="K4" s="398"/>
      <c r="L4" s="398"/>
      <c r="M4" s="398"/>
      <c r="N4" s="398"/>
      <c r="O4" s="398"/>
      <c r="P4" s="398"/>
      <c r="Q4" s="398"/>
      <c r="R4" s="398"/>
      <c r="S4" s="68"/>
      <c r="T4" s="399" t="s">
        <v>24</v>
      </c>
      <c r="U4" s="398"/>
      <c r="V4" s="69"/>
      <c r="W4" s="69"/>
      <c r="X4" s="69"/>
      <c r="Y4" s="69"/>
      <c r="Z4" s="69"/>
      <c r="AA4" s="398"/>
      <c r="AB4" s="398"/>
      <c r="AC4" s="400"/>
      <c r="AD4" s="68" t="s">
        <v>24</v>
      </c>
      <c r="AE4" s="72"/>
      <c r="AF4" s="69"/>
      <c r="AG4" s="398"/>
      <c r="AH4" s="398"/>
      <c r="AI4" s="398"/>
      <c r="AJ4" s="398"/>
      <c r="AK4" s="398"/>
      <c r="AL4" s="398"/>
      <c r="AM4" s="398"/>
      <c r="AN4" s="398"/>
      <c r="AO4" s="398"/>
      <c r="AP4" s="398"/>
      <c r="AQ4" s="398"/>
      <c r="AR4" s="398"/>
      <c r="AS4" s="398"/>
      <c r="AT4" s="398"/>
      <c r="AU4" s="398"/>
      <c r="AV4" s="398"/>
      <c r="AW4" s="400"/>
      <c r="AX4" s="401" t="s">
        <v>24</v>
      </c>
      <c r="AY4" s="401"/>
      <c r="AZ4" s="74" t="s">
        <v>127</v>
      </c>
      <c r="BA4" s="402" t="s">
        <v>129</v>
      </c>
      <c r="BB4" s="402" t="s">
        <v>16</v>
      </c>
      <c r="BC4" s="403" t="s">
        <v>135</v>
      </c>
      <c r="BD4" s="404" t="s">
        <v>138</v>
      </c>
      <c r="BE4" s="405" t="s">
        <v>138</v>
      </c>
      <c r="BF4" s="405" t="s">
        <v>138</v>
      </c>
      <c r="BG4" s="405" t="s">
        <v>142</v>
      </c>
      <c r="BH4" s="406" t="s">
        <v>138</v>
      </c>
      <c r="BI4" s="82"/>
      <c r="BJ4" s="407"/>
      <c r="BK4" s="408"/>
      <c r="BL4" s="407"/>
      <c r="BM4" s="409" t="s">
        <v>24</v>
      </c>
    </row>
    <row r="5" spans="1:65" ht="15.75" customHeight="1">
      <c r="A5" s="410" t="s">
        <v>24</v>
      </c>
      <c r="B5" s="101" t="s">
        <v>24</v>
      </c>
      <c r="C5" s="101"/>
      <c r="D5" s="101"/>
      <c r="E5" s="101"/>
      <c r="F5" s="101"/>
      <c r="G5" s="101"/>
      <c r="H5" s="101"/>
      <c r="I5" s="101"/>
      <c r="J5" s="101"/>
      <c r="K5" s="101"/>
      <c r="L5" s="101"/>
      <c r="M5" s="101"/>
      <c r="N5" s="101"/>
      <c r="O5" s="101"/>
      <c r="P5" s="101"/>
      <c r="Q5" s="101"/>
      <c r="R5" s="101"/>
      <c r="S5" s="411"/>
      <c r="T5" s="84" t="s">
        <v>24</v>
      </c>
      <c r="U5" s="101" t="s">
        <v>24</v>
      </c>
      <c r="V5" s="412"/>
      <c r="W5" s="101"/>
      <c r="X5" s="101"/>
      <c r="Y5" s="101"/>
      <c r="Z5" s="101"/>
      <c r="AA5" s="101"/>
      <c r="AB5" s="101"/>
      <c r="AC5" s="86"/>
      <c r="AD5" s="411" t="s">
        <v>24</v>
      </c>
      <c r="AE5" s="101" t="s">
        <v>24</v>
      </c>
      <c r="AF5" s="412"/>
      <c r="AG5" s="101"/>
      <c r="AH5" s="101"/>
      <c r="AI5" s="101"/>
      <c r="AJ5" s="101"/>
      <c r="AK5" s="101"/>
      <c r="AL5" s="101"/>
      <c r="AM5" s="101"/>
      <c r="AN5" s="101"/>
      <c r="AO5" s="101"/>
      <c r="AP5" s="101"/>
      <c r="AQ5" s="101"/>
      <c r="AR5" s="101"/>
      <c r="AS5" s="101"/>
      <c r="AT5" s="101"/>
      <c r="AU5" s="101"/>
      <c r="AV5" s="101"/>
      <c r="AW5" s="86"/>
      <c r="AX5" s="87" t="s">
        <v>24</v>
      </c>
      <c r="AY5" s="87"/>
      <c r="AZ5" s="88" t="s">
        <v>127</v>
      </c>
      <c r="BA5" s="89" t="s">
        <v>201</v>
      </c>
      <c r="BB5" s="89" t="s">
        <v>16</v>
      </c>
      <c r="BC5" s="90" t="s">
        <v>16</v>
      </c>
      <c r="BD5" s="91" t="s">
        <v>138</v>
      </c>
      <c r="BE5" s="95" t="s">
        <v>138</v>
      </c>
      <c r="BF5" s="95" t="s">
        <v>138</v>
      </c>
      <c r="BG5" s="95" t="s">
        <v>142</v>
      </c>
      <c r="BH5" s="96" t="s">
        <v>138</v>
      </c>
      <c r="BI5" s="413"/>
      <c r="BJ5" s="97"/>
      <c r="BK5" s="414"/>
      <c r="BL5" s="97"/>
      <c r="BM5" s="415" t="s">
        <v>24</v>
      </c>
    </row>
    <row r="6" spans="1:65" ht="15.75" customHeight="1">
      <c r="A6" s="410"/>
      <c r="B6" s="101"/>
      <c r="C6" s="101"/>
      <c r="D6" s="101"/>
      <c r="E6" s="101"/>
      <c r="F6" s="101"/>
      <c r="G6" s="101" t="s">
        <v>24</v>
      </c>
      <c r="H6" s="101" t="s">
        <v>24</v>
      </c>
      <c r="I6" s="101" t="s">
        <v>225</v>
      </c>
      <c r="J6" s="101"/>
      <c r="K6" s="101"/>
      <c r="L6" s="101"/>
      <c r="M6" s="101"/>
      <c r="N6" s="101"/>
      <c r="O6" s="101" t="s">
        <v>24</v>
      </c>
      <c r="P6" s="101"/>
      <c r="Q6" s="101"/>
      <c r="R6" s="101"/>
      <c r="S6" s="411"/>
      <c r="T6" s="84" t="s">
        <v>24</v>
      </c>
      <c r="U6" s="101"/>
      <c r="V6" s="412" t="s">
        <v>24</v>
      </c>
      <c r="W6" s="101"/>
      <c r="X6" s="101"/>
      <c r="Y6" s="101"/>
      <c r="Z6" s="101"/>
      <c r="AA6" s="101"/>
      <c r="AB6" s="101" t="s">
        <v>24</v>
      </c>
      <c r="AC6" s="86"/>
      <c r="AD6" s="411"/>
      <c r="AE6" s="101"/>
      <c r="AF6" s="412"/>
      <c r="AG6" s="101" t="s">
        <v>24</v>
      </c>
      <c r="AH6" s="101"/>
      <c r="AI6" s="101"/>
      <c r="AJ6" s="101" t="s">
        <v>24</v>
      </c>
      <c r="AK6" s="101" t="s">
        <v>24</v>
      </c>
      <c r="AL6" s="101"/>
      <c r="AM6" s="101" t="s">
        <v>225</v>
      </c>
      <c r="AN6" s="101"/>
      <c r="AO6" s="101"/>
      <c r="AP6" s="101"/>
      <c r="AQ6" s="101"/>
      <c r="AR6" s="101"/>
      <c r="AS6" s="101"/>
      <c r="AT6" s="101"/>
      <c r="AU6" s="101"/>
      <c r="AV6" s="101"/>
      <c r="AW6" s="86"/>
      <c r="AX6" s="87"/>
      <c r="AY6" s="87"/>
      <c r="AZ6" s="88" t="s">
        <v>127</v>
      </c>
      <c r="BA6" s="89" t="s">
        <v>231</v>
      </c>
      <c r="BB6" s="89" t="s">
        <v>83</v>
      </c>
      <c r="BC6" s="90" t="s">
        <v>128</v>
      </c>
      <c r="BD6" s="91" t="s">
        <v>138</v>
      </c>
      <c r="BE6" s="95" t="s">
        <v>138</v>
      </c>
      <c r="BF6" s="95" t="s">
        <v>138</v>
      </c>
      <c r="BG6" s="95" t="s">
        <v>142</v>
      </c>
      <c r="BH6" s="96" t="s">
        <v>138</v>
      </c>
      <c r="BI6" s="413"/>
      <c r="BJ6" s="97"/>
      <c r="BK6" s="414"/>
      <c r="BL6" s="97"/>
      <c r="BM6" s="415" t="s">
        <v>24</v>
      </c>
    </row>
    <row r="7" spans="1:65" ht="15.75" customHeight="1">
      <c r="A7" s="410"/>
      <c r="B7" s="101"/>
      <c r="C7" s="101"/>
      <c r="D7" s="101"/>
      <c r="E7" s="101"/>
      <c r="F7" s="101"/>
      <c r="G7" s="101"/>
      <c r="H7" s="101"/>
      <c r="I7" s="101" t="s">
        <v>24</v>
      </c>
      <c r="J7" s="101"/>
      <c r="K7" s="101"/>
      <c r="L7" s="101"/>
      <c r="M7" s="101"/>
      <c r="N7" s="101"/>
      <c r="O7" s="101"/>
      <c r="P7" s="101"/>
      <c r="Q7" s="101"/>
      <c r="R7" s="101"/>
      <c r="S7" s="411"/>
      <c r="T7" s="84"/>
      <c r="U7" s="101"/>
      <c r="V7" s="412"/>
      <c r="W7" s="101"/>
      <c r="X7" s="101"/>
      <c r="Y7" s="101"/>
      <c r="Z7" s="101"/>
      <c r="AA7" s="101"/>
      <c r="AB7" s="101"/>
      <c r="AC7" s="86"/>
      <c r="AD7" s="411"/>
      <c r="AE7" s="101"/>
      <c r="AF7" s="412"/>
      <c r="AG7" s="101"/>
      <c r="AH7" s="101"/>
      <c r="AI7" s="101"/>
      <c r="AJ7" s="101"/>
      <c r="AK7" s="101"/>
      <c r="AL7" s="101"/>
      <c r="AM7" s="101" t="s">
        <v>24</v>
      </c>
      <c r="AN7" s="101"/>
      <c r="AO7" s="101"/>
      <c r="AP7" s="101"/>
      <c r="AQ7" s="101"/>
      <c r="AR7" s="101"/>
      <c r="AS7" s="101"/>
      <c r="AT7" s="101"/>
      <c r="AU7" s="101"/>
      <c r="AV7" s="101"/>
      <c r="AW7" s="86"/>
      <c r="AX7" s="87"/>
      <c r="AY7" s="87"/>
      <c r="AZ7" s="88" t="s">
        <v>234</v>
      </c>
      <c r="BA7" s="89" t="s">
        <v>231</v>
      </c>
      <c r="BB7" s="89" t="s">
        <v>83</v>
      </c>
      <c r="BC7" s="90" t="s">
        <v>128</v>
      </c>
      <c r="BD7" s="91" t="s">
        <v>138</v>
      </c>
      <c r="BE7" s="95" t="s">
        <v>138</v>
      </c>
      <c r="BF7" s="95" t="s">
        <v>138</v>
      </c>
      <c r="BG7" s="95" t="s">
        <v>142</v>
      </c>
      <c r="BH7" s="96" t="s">
        <v>138</v>
      </c>
      <c r="BI7" s="413"/>
      <c r="BJ7" s="97"/>
      <c r="BK7" s="414"/>
      <c r="BL7" s="97"/>
      <c r="BM7" s="415" t="s">
        <v>24</v>
      </c>
    </row>
    <row r="8" spans="1:65" ht="15.75" customHeight="1">
      <c r="A8" s="410"/>
      <c r="B8" s="101"/>
      <c r="C8" s="101"/>
      <c r="D8" s="101" t="s">
        <v>24</v>
      </c>
      <c r="E8" s="101"/>
      <c r="F8" s="101"/>
      <c r="G8" s="101"/>
      <c r="H8" s="101"/>
      <c r="I8" s="101"/>
      <c r="J8" s="101"/>
      <c r="K8" s="109" t="s">
        <v>24</v>
      </c>
      <c r="L8" s="101"/>
      <c r="M8" s="101"/>
      <c r="N8" s="101"/>
      <c r="O8" s="101"/>
      <c r="P8" s="101"/>
      <c r="Q8" s="101"/>
      <c r="R8" s="101"/>
      <c r="S8" s="411"/>
      <c r="T8" s="84"/>
      <c r="U8" s="101"/>
      <c r="V8" s="412" t="s">
        <v>24</v>
      </c>
      <c r="W8" s="101"/>
      <c r="X8" s="101"/>
      <c r="Y8" s="101"/>
      <c r="Z8" s="101"/>
      <c r="AA8" s="101"/>
      <c r="AB8" s="101"/>
      <c r="AC8" s="86"/>
      <c r="AD8" s="411"/>
      <c r="AE8" s="101"/>
      <c r="AF8" s="412"/>
      <c r="AG8" s="101" t="s">
        <v>24</v>
      </c>
      <c r="AH8" s="101"/>
      <c r="AI8" s="101"/>
      <c r="AJ8" s="101"/>
      <c r="AK8" s="101"/>
      <c r="AL8" s="101"/>
      <c r="AM8" s="101"/>
      <c r="AN8" s="101"/>
      <c r="AO8" s="101"/>
      <c r="AP8" s="101"/>
      <c r="AQ8" s="101"/>
      <c r="AR8" s="101"/>
      <c r="AS8" s="101"/>
      <c r="AT8" s="101"/>
      <c r="AU8" s="101"/>
      <c r="AV8" s="101"/>
      <c r="AW8" s="86"/>
      <c r="AX8" s="87"/>
      <c r="AY8" s="87"/>
      <c r="AZ8" s="88" t="s">
        <v>127</v>
      </c>
      <c r="BA8" s="89" t="s">
        <v>236</v>
      </c>
      <c r="BB8" s="89" t="s">
        <v>145</v>
      </c>
      <c r="BC8" s="90" t="s">
        <v>237</v>
      </c>
      <c r="BD8" s="91" t="s">
        <v>138</v>
      </c>
      <c r="BE8" s="95" t="s">
        <v>138</v>
      </c>
      <c r="BF8" s="95" t="s">
        <v>138</v>
      </c>
      <c r="BG8" s="95" t="s">
        <v>142</v>
      </c>
      <c r="BH8" s="96" t="s">
        <v>138</v>
      </c>
      <c r="BI8" s="413"/>
      <c r="BJ8" s="97"/>
      <c r="BK8" s="414"/>
      <c r="BL8" s="97"/>
      <c r="BM8" s="415" t="s">
        <v>24</v>
      </c>
    </row>
    <row r="9" spans="1:65" ht="15.75" customHeight="1">
      <c r="A9" s="410"/>
      <c r="B9" s="101"/>
      <c r="C9" s="101"/>
      <c r="D9" s="101"/>
      <c r="E9" s="101"/>
      <c r="F9" s="101"/>
      <c r="G9" s="101"/>
      <c r="H9" s="101"/>
      <c r="I9" s="101"/>
      <c r="J9" s="101"/>
      <c r="K9" s="101"/>
      <c r="L9" s="101"/>
      <c r="M9" s="101"/>
      <c r="N9" s="101"/>
      <c r="O9" s="101"/>
      <c r="P9" s="101"/>
      <c r="Q9" s="101"/>
      <c r="R9" s="101"/>
      <c r="S9" s="411"/>
      <c r="T9" s="84"/>
      <c r="U9" s="101"/>
      <c r="V9" s="412"/>
      <c r="W9" s="101"/>
      <c r="X9" s="101"/>
      <c r="Y9" s="101"/>
      <c r="Z9" s="101"/>
      <c r="AA9" s="101"/>
      <c r="AB9" s="101"/>
      <c r="AC9" s="86"/>
      <c r="AD9" s="411"/>
      <c r="AE9" s="101"/>
      <c r="AF9" s="412"/>
      <c r="AG9" s="101"/>
      <c r="AH9" s="101"/>
      <c r="AI9" s="101"/>
      <c r="AJ9" s="101"/>
      <c r="AK9" s="101"/>
      <c r="AL9" s="101"/>
      <c r="AM9" s="101"/>
      <c r="AN9" s="101"/>
      <c r="AO9" s="101"/>
      <c r="AP9" s="101"/>
      <c r="AQ9" s="101"/>
      <c r="AR9" s="101"/>
      <c r="AS9" s="101"/>
      <c r="AT9" s="101" t="s">
        <v>24</v>
      </c>
      <c r="AU9" s="101" t="s">
        <v>24</v>
      </c>
      <c r="AV9" s="101"/>
      <c r="AW9" s="86"/>
      <c r="AX9" s="87"/>
      <c r="AY9" s="87"/>
      <c r="AZ9" s="88" t="s">
        <v>127</v>
      </c>
      <c r="BA9" s="89" t="s">
        <v>238</v>
      </c>
      <c r="BB9" s="89" t="s">
        <v>239</v>
      </c>
      <c r="BC9" s="90" t="s">
        <v>240</v>
      </c>
      <c r="BD9" s="91" t="s">
        <v>138</v>
      </c>
      <c r="BE9" s="95" t="s">
        <v>138</v>
      </c>
      <c r="BF9" s="95" t="s">
        <v>138</v>
      </c>
      <c r="BG9" s="95" t="s">
        <v>142</v>
      </c>
      <c r="BH9" s="96" t="s">
        <v>138</v>
      </c>
      <c r="BI9" s="413"/>
      <c r="BJ9" s="97"/>
      <c r="BK9" s="414"/>
      <c r="BL9" s="97"/>
      <c r="BM9" s="415" t="s">
        <v>24</v>
      </c>
    </row>
    <row r="10" spans="1:65" ht="15.75" customHeight="1">
      <c r="A10" s="410"/>
      <c r="B10" s="101"/>
      <c r="C10" s="101"/>
      <c r="D10" s="101"/>
      <c r="E10" s="101"/>
      <c r="F10" s="101"/>
      <c r="G10" s="101"/>
      <c r="H10" s="101"/>
      <c r="I10" s="101"/>
      <c r="J10" s="101"/>
      <c r="K10" s="101"/>
      <c r="L10" s="101" t="s">
        <v>24</v>
      </c>
      <c r="M10" s="101" t="s">
        <v>24</v>
      </c>
      <c r="N10" s="101"/>
      <c r="O10" s="101"/>
      <c r="P10" s="101"/>
      <c r="Q10" s="101"/>
      <c r="R10" s="101"/>
      <c r="S10" s="411"/>
      <c r="T10" s="84"/>
      <c r="U10" s="101"/>
      <c r="V10" s="412"/>
      <c r="W10" s="101"/>
      <c r="X10" s="101"/>
      <c r="Y10" s="101" t="s">
        <v>24</v>
      </c>
      <c r="Z10" s="101" t="s">
        <v>24</v>
      </c>
      <c r="AA10" s="101"/>
      <c r="AB10" s="101"/>
      <c r="AC10" s="86"/>
      <c r="AD10" s="411"/>
      <c r="AE10" s="101"/>
      <c r="AF10" s="412"/>
      <c r="AG10" s="101"/>
      <c r="AH10" s="101"/>
      <c r="AI10" s="101"/>
      <c r="AJ10" s="101"/>
      <c r="AK10" s="101"/>
      <c r="AL10" s="101"/>
      <c r="AM10" s="101"/>
      <c r="AN10" s="101"/>
      <c r="AO10" s="101"/>
      <c r="AP10" s="101"/>
      <c r="AQ10" s="101" t="s">
        <v>24</v>
      </c>
      <c r="AR10" s="101"/>
      <c r="AS10" s="101"/>
      <c r="AT10" s="101"/>
      <c r="AU10" s="101"/>
      <c r="AV10" s="101"/>
      <c r="AW10" s="86"/>
      <c r="AX10" s="87"/>
      <c r="AY10" s="87"/>
      <c r="AZ10" s="88" t="s">
        <v>127</v>
      </c>
      <c r="BA10" s="89" t="s">
        <v>246</v>
      </c>
      <c r="BB10" s="89" t="s">
        <v>83</v>
      </c>
      <c r="BC10" s="90" t="s">
        <v>247</v>
      </c>
      <c r="BD10" s="91" t="s">
        <v>138</v>
      </c>
      <c r="BE10" s="95" t="s">
        <v>138</v>
      </c>
      <c r="BF10" s="95" t="s">
        <v>138</v>
      </c>
      <c r="BG10" s="95" t="s">
        <v>142</v>
      </c>
      <c r="BH10" s="96" t="s">
        <v>138</v>
      </c>
      <c r="BI10" s="413"/>
      <c r="BJ10" s="97"/>
      <c r="BK10" s="414"/>
      <c r="BL10" s="97"/>
      <c r="BM10" s="415" t="s">
        <v>24</v>
      </c>
    </row>
    <row r="11" spans="1:65" ht="15.75" customHeight="1">
      <c r="A11" s="410"/>
      <c r="B11" s="101"/>
      <c r="C11" s="101"/>
      <c r="D11" s="101"/>
      <c r="E11" s="101"/>
      <c r="F11" s="101"/>
      <c r="G11" s="101"/>
      <c r="H11" s="101"/>
      <c r="I11" s="101"/>
      <c r="J11" s="101" t="s">
        <v>24</v>
      </c>
      <c r="K11" s="101"/>
      <c r="L11" s="101"/>
      <c r="M11" s="101"/>
      <c r="N11" s="101"/>
      <c r="O11" s="101"/>
      <c r="P11" s="101"/>
      <c r="Q11" s="101" t="s">
        <v>24</v>
      </c>
      <c r="R11" s="101"/>
      <c r="S11" s="411"/>
      <c r="T11" s="84"/>
      <c r="U11" s="101"/>
      <c r="V11" s="412"/>
      <c r="W11" s="101"/>
      <c r="X11" s="101"/>
      <c r="Y11" s="101"/>
      <c r="Z11" s="101"/>
      <c r="AA11" s="101"/>
      <c r="AB11" s="101"/>
      <c r="AC11" s="86"/>
      <c r="AD11" s="411"/>
      <c r="AE11" s="101"/>
      <c r="AF11" s="412"/>
      <c r="AG11" s="101"/>
      <c r="AH11" s="101"/>
      <c r="AI11" s="101"/>
      <c r="AJ11" s="101"/>
      <c r="AK11" s="101"/>
      <c r="AL11" s="101"/>
      <c r="AM11" s="101"/>
      <c r="AN11" s="101"/>
      <c r="AO11" s="101"/>
      <c r="AP11" s="101"/>
      <c r="AQ11" s="101"/>
      <c r="AR11" s="101"/>
      <c r="AS11" s="101"/>
      <c r="AT11" s="101"/>
      <c r="AU11" s="101"/>
      <c r="AV11" s="101"/>
      <c r="AW11" s="86"/>
      <c r="AX11" s="87"/>
      <c r="AY11" s="87"/>
      <c r="AZ11" s="416" t="s">
        <v>127</v>
      </c>
      <c r="BA11" s="89" t="s">
        <v>263</v>
      </c>
      <c r="BB11" s="417" t="s">
        <v>145</v>
      </c>
      <c r="BC11" s="418" t="s">
        <v>269</v>
      </c>
      <c r="BD11" s="91" t="s">
        <v>138</v>
      </c>
      <c r="BE11" s="95" t="s">
        <v>138</v>
      </c>
      <c r="BF11" s="95" t="s">
        <v>138</v>
      </c>
      <c r="BG11" s="95" t="s">
        <v>142</v>
      </c>
      <c r="BH11" s="96" t="s">
        <v>138</v>
      </c>
      <c r="BI11" s="413"/>
      <c r="BJ11" s="97"/>
      <c r="BK11" s="414"/>
      <c r="BL11" s="97"/>
      <c r="BM11" s="415" t="s">
        <v>24</v>
      </c>
    </row>
    <row r="12" spans="1:65" ht="15.75" customHeight="1">
      <c r="A12" s="419"/>
      <c r="B12" s="117"/>
      <c r="C12" s="117"/>
      <c r="D12" s="117"/>
      <c r="E12" s="117"/>
      <c r="F12" s="117"/>
      <c r="G12" s="117"/>
      <c r="H12" s="117"/>
      <c r="I12" s="117"/>
      <c r="J12" s="117"/>
      <c r="K12" s="117"/>
      <c r="L12" s="117"/>
      <c r="M12" s="117"/>
      <c r="N12" s="117"/>
      <c r="O12" s="117"/>
      <c r="P12" s="117"/>
      <c r="Q12" s="117"/>
      <c r="R12" s="117" t="s">
        <v>24</v>
      </c>
      <c r="S12" s="420" t="s">
        <v>24</v>
      </c>
      <c r="T12" s="84"/>
      <c r="U12" s="101"/>
      <c r="V12" s="412"/>
      <c r="W12" s="101"/>
      <c r="X12" s="101"/>
      <c r="Y12" s="101"/>
      <c r="Z12" s="101"/>
      <c r="AA12" s="101"/>
      <c r="AB12" s="101"/>
      <c r="AC12" s="86"/>
      <c r="AD12" s="420"/>
      <c r="AE12" s="101"/>
      <c r="AF12" s="421"/>
      <c r="AG12" s="117"/>
      <c r="AH12" s="117"/>
      <c r="AI12" s="117"/>
      <c r="AJ12" s="117"/>
      <c r="AK12" s="117"/>
      <c r="AL12" s="117"/>
      <c r="AM12" s="117"/>
      <c r="AN12" s="117"/>
      <c r="AO12" s="117"/>
      <c r="AP12" s="117"/>
      <c r="AQ12" s="117"/>
      <c r="AR12" s="117"/>
      <c r="AS12" s="117"/>
      <c r="AT12" s="117"/>
      <c r="AU12" s="117"/>
      <c r="AV12" s="117"/>
      <c r="AW12" s="422"/>
      <c r="AX12" s="423"/>
      <c r="AY12" s="423"/>
      <c r="AZ12" s="416" t="s">
        <v>127</v>
      </c>
      <c r="BA12" s="417" t="s">
        <v>273</v>
      </c>
      <c r="BB12" s="417" t="s">
        <v>145</v>
      </c>
      <c r="BC12" s="418" t="s">
        <v>145</v>
      </c>
      <c r="BD12" s="91" t="s">
        <v>138</v>
      </c>
      <c r="BE12" s="95" t="s">
        <v>138</v>
      </c>
      <c r="BF12" s="95" t="s">
        <v>138</v>
      </c>
      <c r="BG12" s="95" t="s">
        <v>142</v>
      </c>
      <c r="BH12" s="96" t="s">
        <v>138</v>
      </c>
      <c r="BI12" s="424"/>
      <c r="BJ12" s="124"/>
      <c r="BK12" s="425"/>
      <c r="BL12" s="124"/>
      <c r="BM12" s="426" t="s">
        <v>24</v>
      </c>
    </row>
    <row r="13" spans="1:65" ht="15.75" customHeight="1">
      <c r="A13" s="427"/>
      <c r="B13" s="428"/>
      <c r="C13" s="428" t="s">
        <v>24</v>
      </c>
      <c r="D13" s="428"/>
      <c r="E13" s="428"/>
      <c r="F13" s="428"/>
      <c r="G13" s="428"/>
      <c r="H13" s="428"/>
      <c r="I13" s="428"/>
      <c r="J13" s="428"/>
      <c r="K13" s="428"/>
      <c r="L13" s="428"/>
      <c r="M13" s="428"/>
      <c r="N13" s="117"/>
      <c r="O13" s="428"/>
      <c r="P13" s="428"/>
      <c r="Q13" s="428"/>
      <c r="R13" s="428"/>
      <c r="S13" s="126"/>
      <c r="T13" s="128"/>
      <c r="U13" s="130"/>
      <c r="V13" s="131"/>
      <c r="W13" s="130"/>
      <c r="X13" s="130"/>
      <c r="Y13" s="130"/>
      <c r="Z13" s="130"/>
      <c r="AA13" s="101"/>
      <c r="AB13" s="130"/>
      <c r="AC13" s="132"/>
      <c r="AD13" s="126"/>
      <c r="AE13" s="130"/>
      <c r="AF13" s="421"/>
      <c r="AG13" s="428"/>
      <c r="AH13" s="117"/>
      <c r="AI13" s="117"/>
      <c r="AJ13" s="428"/>
      <c r="AK13" s="428"/>
      <c r="AL13" s="117"/>
      <c r="AM13" s="428"/>
      <c r="AN13" s="117"/>
      <c r="AO13" s="117"/>
      <c r="AP13" s="428"/>
      <c r="AQ13" s="428"/>
      <c r="AR13" s="117"/>
      <c r="AS13" s="117"/>
      <c r="AT13" s="428"/>
      <c r="AU13" s="428"/>
      <c r="AV13" s="117"/>
      <c r="AW13" s="422"/>
      <c r="AX13" s="134"/>
      <c r="AY13" s="134"/>
      <c r="AZ13" s="416" t="s">
        <v>127</v>
      </c>
      <c r="BA13" s="417" t="s">
        <v>285</v>
      </c>
      <c r="BB13" s="417" t="s">
        <v>286</v>
      </c>
      <c r="BC13" s="418" t="s">
        <v>287</v>
      </c>
      <c r="BD13" s="91" t="s">
        <v>138</v>
      </c>
      <c r="BE13" s="95" t="s">
        <v>138</v>
      </c>
      <c r="BF13" s="95" t="s">
        <v>138</v>
      </c>
      <c r="BG13" s="95" t="s">
        <v>142</v>
      </c>
      <c r="BH13" s="96" t="s">
        <v>138</v>
      </c>
      <c r="BI13" s="137"/>
      <c r="BJ13" s="429"/>
      <c r="BK13" s="140"/>
      <c r="BL13" s="429"/>
      <c r="BM13" s="430" t="s">
        <v>24</v>
      </c>
    </row>
    <row r="14" spans="1:65" ht="15.75" customHeight="1">
      <c r="A14" s="427"/>
      <c r="B14" s="428"/>
      <c r="C14" s="428"/>
      <c r="D14" s="428"/>
      <c r="E14" s="428"/>
      <c r="F14" s="428"/>
      <c r="G14" s="428"/>
      <c r="H14" s="428"/>
      <c r="I14" s="428"/>
      <c r="J14" s="428"/>
      <c r="K14" s="428"/>
      <c r="L14" s="428"/>
      <c r="M14" s="428"/>
      <c r="N14" s="117"/>
      <c r="O14" s="428"/>
      <c r="P14" s="428" t="s">
        <v>24</v>
      </c>
      <c r="Q14" s="428"/>
      <c r="R14" s="428"/>
      <c r="S14" s="126"/>
      <c r="T14" s="128"/>
      <c r="U14" s="130"/>
      <c r="V14" s="131"/>
      <c r="W14" s="130"/>
      <c r="X14" s="130"/>
      <c r="Y14" s="130"/>
      <c r="Z14" s="130"/>
      <c r="AA14" s="101"/>
      <c r="AB14" s="130"/>
      <c r="AC14" s="132" t="s">
        <v>24</v>
      </c>
      <c r="AD14" s="126"/>
      <c r="AE14" s="130"/>
      <c r="AF14" s="421"/>
      <c r="AG14" s="428"/>
      <c r="AH14" s="117"/>
      <c r="AI14" s="117"/>
      <c r="AJ14" s="428"/>
      <c r="AK14" s="428"/>
      <c r="AL14" s="117"/>
      <c r="AM14" s="428"/>
      <c r="AN14" s="117"/>
      <c r="AO14" s="117"/>
      <c r="AP14" s="428"/>
      <c r="AQ14" s="428"/>
      <c r="AR14" s="117"/>
      <c r="AS14" s="117"/>
      <c r="AT14" s="428"/>
      <c r="AU14" s="428"/>
      <c r="AV14" s="117"/>
      <c r="AW14" s="422"/>
      <c r="AX14" s="134"/>
      <c r="AY14" s="134"/>
      <c r="AZ14" s="416" t="s">
        <v>127</v>
      </c>
      <c r="BA14" s="417" t="s">
        <v>301</v>
      </c>
      <c r="BB14" s="417" t="s">
        <v>83</v>
      </c>
      <c r="BC14" s="431" t="s">
        <v>302</v>
      </c>
      <c r="BD14" s="91" t="s">
        <v>138</v>
      </c>
      <c r="BE14" s="95" t="s">
        <v>138</v>
      </c>
      <c r="BF14" s="95" t="s">
        <v>138</v>
      </c>
      <c r="BG14" s="95" t="s">
        <v>142</v>
      </c>
      <c r="BH14" s="96" t="s">
        <v>138</v>
      </c>
      <c r="BI14" s="137"/>
      <c r="BJ14" s="429"/>
      <c r="BK14" s="140"/>
      <c r="BL14" s="429"/>
      <c r="BM14" s="430" t="s">
        <v>24</v>
      </c>
    </row>
    <row r="15" spans="1:65" ht="15.75" customHeight="1">
      <c r="A15" s="427"/>
      <c r="B15" s="428"/>
      <c r="C15" s="428"/>
      <c r="D15" s="428"/>
      <c r="E15" s="428"/>
      <c r="F15" s="428"/>
      <c r="G15" s="428"/>
      <c r="H15" s="428"/>
      <c r="I15" s="428"/>
      <c r="J15" s="428"/>
      <c r="K15" s="428"/>
      <c r="L15" s="428"/>
      <c r="M15" s="428"/>
      <c r="N15" s="117"/>
      <c r="O15" s="428"/>
      <c r="P15" s="428"/>
      <c r="Q15" s="428"/>
      <c r="R15" s="428"/>
      <c r="S15" s="126"/>
      <c r="T15" s="128"/>
      <c r="U15" s="130"/>
      <c r="V15" s="131"/>
      <c r="W15" s="130"/>
      <c r="X15" s="130"/>
      <c r="Y15" s="130"/>
      <c r="Z15" s="130"/>
      <c r="AA15" s="101"/>
      <c r="AB15" s="130"/>
      <c r="AC15" s="132"/>
      <c r="AD15" s="126"/>
      <c r="AE15" s="130"/>
      <c r="AF15" s="421"/>
      <c r="AG15" s="428"/>
      <c r="AH15" s="117"/>
      <c r="AI15" s="117"/>
      <c r="AJ15" s="428"/>
      <c r="AK15" s="428"/>
      <c r="AL15" s="117"/>
      <c r="AM15" s="428"/>
      <c r="AN15" s="117"/>
      <c r="AO15" s="117"/>
      <c r="AP15" s="428"/>
      <c r="AQ15" s="428"/>
      <c r="AR15" s="141" t="s">
        <v>24</v>
      </c>
      <c r="AS15" s="117"/>
      <c r="AT15" s="428"/>
      <c r="AU15" s="428"/>
      <c r="AV15" s="117"/>
      <c r="AW15" s="422"/>
      <c r="AX15" s="134"/>
      <c r="AY15" s="134"/>
      <c r="AZ15" s="416" t="s">
        <v>127</v>
      </c>
      <c r="BA15" s="142" t="s">
        <v>313</v>
      </c>
      <c r="BB15" s="432" t="s">
        <v>83</v>
      </c>
      <c r="BC15" s="433" t="s">
        <v>320</v>
      </c>
      <c r="BD15" s="143" t="s">
        <v>138</v>
      </c>
      <c r="BE15" s="144" t="s">
        <v>138</v>
      </c>
      <c r="BF15" s="144" t="s">
        <v>142</v>
      </c>
      <c r="BG15" s="144" t="s">
        <v>142</v>
      </c>
      <c r="BH15" s="96" t="s">
        <v>138</v>
      </c>
      <c r="BI15" s="137"/>
      <c r="BJ15" s="429"/>
      <c r="BK15" s="140" t="s">
        <v>24</v>
      </c>
      <c r="BL15" s="429"/>
      <c r="BM15" s="430"/>
    </row>
    <row r="16" spans="1:65" ht="15.75" customHeight="1" thickBot="1">
      <c r="A16" s="427"/>
      <c r="B16" s="428"/>
      <c r="C16" s="428"/>
      <c r="D16" s="428"/>
      <c r="E16" s="428"/>
      <c r="F16" s="428"/>
      <c r="G16" s="428"/>
      <c r="H16" s="428"/>
      <c r="I16" s="428"/>
      <c r="J16" s="428"/>
      <c r="K16" s="428"/>
      <c r="L16" s="428"/>
      <c r="M16" s="428"/>
      <c r="N16" s="117"/>
      <c r="O16" s="428"/>
      <c r="P16" s="428"/>
      <c r="Q16" s="428"/>
      <c r="R16" s="428"/>
      <c r="S16" s="126"/>
      <c r="T16" s="434"/>
      <c r="U16" s="428"/>
      <c r="V16" s="145"/>
      <c r="W16" s="428"/>
      <c r="X16" s="428"/>
      <c r="Y16" s="428"/>
      <c r="Z16" s="428"/>
      <c r="AA16" s="117"/>
      <c r="AB16" s="428"/>
      <c r="AC16" s="146"/>
      <c r="AD16" s="126"/>
      <c r="AE16" s="428"/>
      <c r="AF16" s="421"/>
      <c r="AG16" s="428"/>
      <c r="AH16" s="117"/>
      <c r="AI16" s="117"/>
      <c r="AJ16" s="428"/>
      <c r="AK16" s="428"/>
      <c r="AL16" s="117"/>
      <c r="AM16" s="428"/>
      <c r="AN16" s="141" t="s">
        <v>24</v>
      </c>
      <c r="AO16" s="141" t="s">
        <v>24</v>
      </c>
      <c r="AP16" s="141" t="s">
        <v>24</v>
      </c>
      <c r="AQ16" s="428"/>
      <c r="AR16" s="117"/>
      <c r="AS16" s="117"/>
      <c r="AT16" s="428"/>
      <c r="AU16" s="428"/>
      <c r="AV16" s="117"/>
      <c r="AW16" s="422"/>
      <c r="AX16" s="134"/>
      <c r="AY16" s="134"/>
      <c r="AZ16" s="416" t="s">
        <v>127</v>
      </c>
      <c r="BA16" s="432" t="s">
        <v>331</v>
      </c>
      <c r="BB16" s="432" t="s">
        <v>145</v>
      </c>
      <c r="BC16" s="433" t="s">
        <v>332</v>
      </c>
      <c r="BD16" s="516" t="s">
        <v>138</v>
      </c>
      <c r="BE16" s="517" t="s">
        <v>138</v>
      </c>
      <c r="BF16" s="517" t="s">
        <v>142</v>
      </c>
      <c r="BG16" s="517" t="s">
        <v>142</v>
      </c>
      <c r="BH16" s="518" t="s">
        <v>138</v>
      </c>
      <c r="BI16" s="137"/>
      <c r="BJ16" s="429"/>
      <c r="BK16" s="140" t="s">
        <v>24</v>
      </c>
      <c r="BL16" s="429"/>
      <c r="BM16" s="430" t="s">
        <v>24</v>
      </c>
    </row>
    <row r="17" spans="1:65" ht="15.75" customHeight="1" thickTop="1">
      <c r="A17" s="435"/>
      <c r="B17" s="436"/>
      <c r="C17" s="436"/>
      <c r="D17" s="436"/>
      <c r="E17" s="436"/>
      <c r="F17" s="436"/>
      <c r="G17" s="436"/>
      <c r="H17" s="436"/>
      <c r="I17" s="436"/>
      <c r="J17" s="436"/>
      <c r="K17" s="148"/>
      <c r="L17" s="149"/>
      <c r="M17" s="149"/>
      <c r="N17" s="150"/>
      <c r="O17" s="151"/>
      <c r="P17" s="151"/>
      <c r="Q17" s="151"/>
      <c r="R17" s="151"/>
      <c r="S17" s="153"/>
      <c r="T17" s="154"/>
      <c r="U17" s="72"/>
      <c r="V17" s="155"/>
      <c r="W17" s="72"/>
      <c r="X17" s="72"/>
      <c r="Y17" s="72"/>
      <c r="Z17" s="72"/>
      <c r="AA17" s="72"/>
      <c r="AB17" s="72"/>
      <c r="AC17" s="156"/>
      <c r="AD17" s="153"/>
      <c r="AE17" s="72"/>
      <c r="AF17" s="150"/>
      <c r="AG17" s="151"/>
      <c r="AH17" s="151"/>
      <c r="AI17" s="151"/>
      <c r="AJ17" s="151"/>
      <c r="AK17" s="151"/>
      <c r="AL17" s="151"/>
      <c r="AM17" s="151"/>
      <c r="AN17" s="151"/>
      <c r="AO17" s="151"/>
      <c r="AP17" s="151"/>
      <c r="AQ17" s="151"/>
      <c r="AR17" s="151"/>
      <c r="AS17" s="151"/>
      <c r="AT17" s="151"/>
      <c r="AU17" s="151"/>
      <c r="AV17" s="151"/>
      <c r="AW17" s="159"/>
      <c r="AX17" s="437"/>
      <c r="AY17" s="437"/>
      <c r="AZ17" s="438" t="s">
        <v>127</v>
      </c>
      <c r="BA17" s="160" t="s">
        <v>351</v>
      </c>
      <c r="BB17" s="525" t="s">
        <v>112</v>
      </c>
      <c r="BC17" s="530" t="s">
        <v>357</v>
      </c>
      <c r="BD17" s="531" t="s">
        <v>138</v>
      </c>
      <c r="BE17" s="520" t="s">
        <v>138</v>
      </c>
      <c r="BF17" s="520" t="s">
        <v>142</v>
      </c>
      <c r="BG17" s="520" t="s">
        <v>142</v>
      </c>
      <c r="BH17" s="521" t="s">
        <v>138</v>
      </c>
      <c r="BI17" s="532"/>
      <c r="BJ17" s="533"/>
      <c r="BK17" s="534"/>
      <c r="BL17" s="533"/>
      <c r="BM17" s="535"/>
    </row>
    <row r="18" spans="1:65" ht="15.75" customHeight="1">
      <c r="A18" s="427"/>
      <c r="B18" s="428"/>
      <c r="C18" s="428"/>
      <c r="D18" s="428"/>
      <c r="E18" s="428"/>
      <c r="F18" s="428"/>
      <c r="G18" s="428"/>
      <c r="H18" s="428"/>
      <c r="I18" s="428"/>
      <c r="J18" s="428"/>
      <c r="K18" s="162"/>
      <c r="L18" s="130"/>
      <c r="M18" s="130"/>
      <c r="N18" s="421"/>
      <c r="O18" s="117"/>
      <c r="P18" s="117"/>
      <c r="Q18" s="117"/>
      <c r="R18" s="117"/>
      <c r="S18" s="420"/>
      <c r="T18" s="84"/>
      <c r="U18" s="101"/>
      <c r="V18" s="412"/>
      <c r="W18" s="101"/>
      <c r="X18" s="101"/>
      <c r="Y18" s="101"/>
      <c r="Z18" s="101"/>
      <c r="AA18" s="101"/>
      <c r="AB18" s="101"/>
      <c r="AC18" s="86"/>
      <c r="AD18" s="420"/>
      <c r="AE18" s="101"/>
      <c r="AF18" s="421"/>
      <c r="AG18" s="117"/>
      <c r="AH18" s="117"/>
      <c r="AI18" s="117"/>
      <c r="AJ18" s="117"/>
      <c r="AK18" s="117"/>
      <c r="AL18" s="117"/>
      <c r="AM18" s="117"/>
      <c r="AN18" s="117"/>
      <c r="AO18" s="117"/>
      <c r="AP18" s="117"/>
      <c r="AQ18" s="117"/>
      <c r="AR18" s="117"/>
      <c r="AS18" s="117"/>
      <c r="AT18" s="117"/>
      <c r="AU18" s="117"/>
      <c r="AV18" s="117"/>
      <c r="AW18" s="422"/>
      <c r="AX18" s="134"/>
      <c r="AY18" s="134"/>
      <c r="AZ18" s="163" t="s">
        <v>127</v>
      </c>
      <c r="BA18" s="164" t="s">
        <v>365</v>
      </c>
      <c r="BB18" s="526" t="s">
        <v>112</v>
      </c>
      <c r="BC18" s="536" t="s">
        <v>368</v>
      </c>
      <c r="BD18" s="143" t="s">
        <v>138</v>
      </c>
      <c r="BE18" s="144" t="s">
        <v>138</v>
      </c>
      <c r="BF18" s="144" t="s">
        <v>142</v>
      </c>
      <c r="BG18" s="144" t="s">
        <v>142</v>
      </c>
      <c r="BH18" s="96" t="s">
        <v>138</v>
      </c>
      <c r="BI18" s="137"/>
      <c r="BJ18" s="429"/>
      <c r="BK18" s="140"/>
      <c r="BL18" s="429"/>
      <c r="BM18" s="430"/>
    </row>
    <row r="19" spans="1:65" ht="13.5" customHeight="1">
      <c r="A19" s="427"/>
      <c r="B19" s="428"/>
      <c r="C19" s="428"/>
      <c r="D19" s="428"/>
      <c r="E19" s="428"/>
      <c r="F19" s="428"/>
      <c r="G19" s="428"/>
      <c r="H19" s="428"/>
      <c r="I19" s="428"/>
      <c r="J19" s="428"/>
      <c r="K19" s="162"/>
      <c r="L19" s="130"/>
      <c r="M19" s="130"/>
      <c r="N19" s="421"/>
      <c r="O19" s="117"/>
      <c r="P19" s="117"/>
      <c r="Q19" s="117"/>
      <c r="R19" s="117"/>
      <c r="S19" s="420"/>
      <c r="T19" s="84"/>
      <c r="U19" s="101"/>
      <c r="V19" s="412"/>
      <c r="W19" s="101"/>
      <c r="X19" s="101"/>
      <c r="Y19" s="101"/>
      <c r="Z19" s="101"/>
      <c r="AA19" s="101"/>
      <c r="AB19" s="101"/>
      <c r="AC19" s="86"/>
      <c r="AD19" s="420"/>
      <c r="AE19" s="101"/>
      <c r="AF19" s="421"/>
      <c r="AG19" s="117"/>
      <c r="AH19" s="117"/>
      <c r="AI19" s="117"/>
      <c r="AJ19" s="117"/>
      <c r="AK19" s="117"/>
      <c r="AL19" s="117"/>
      <c r="AM19" s="117"/>
      <c r="AN19" s="117"/>
      <c r="AO19" s="117"/>
      <c r="AP19" s="117"/>
      <c r="AQ19" s="117"/>
      <c r="AR19" s="117"/>
      <c r="AS19" s="117"/>
      <c r="AT19" s="117"/>
      <c r="AU19" s="117"/>
      <c r="AV19" s="117"/>
      <c r="AW19" s="422"/>
      <c r="AX19" s="134"/>
      <c r="AY19" s="134"/>
      <c r="AZ19" s="163" t="s">
        <v>234</v>
      </c>
      <c r="BA19" s="165" t="s">
        <v>372</v>
      </c>
      <c r="BB19" s="527" t="s">
        <v>375</v>
      </c>
      <c r="BC19" s="537" t="s">
        <v>378</v>
      </c>
      <c r="BD19" s="143" t="s">
        <v>138</v>
      </c>
      <c r="BE19" s="144" t="s">
        <v>138</v>
      </c>
      <c r="BF19" s="144" t="s">
        <v>142</v>
      </c>
      <c r="BG19" s="144" t="s">
        <v>142</v>
      </c>
      <c r="BH19" s="96" t="s">
        <v>138</v>
      </c>
      <c r="BI19" s="137"/>
      <c r="BJ19" s="429"/>
      <c r="BK19" s="140"/>
      <c r="BL19" s="429"/>
      <c r="BM19" s="430"/>
    </row>
    <row r="20" spans="1:65" ht="15.75" customHeight="1">
      <c r="A20" s="427"/>
      <c r="B20" s="428"/>
      <c r="C20" s="428"/>
      <c r="D20" s="428"/>
      <c r="E20" s="428"/>
      <c r="F20" s="428"/>
      <c r="G20" s="428"/>
      <c r="H20" s="428"/>
      <c r="I20" s="428"/>
      <c r="J20" s="428"/>
      <c r="K20" s="162"/>
      <c r="L20" s="130"/>
      <c r="M20" s="130"/>
      <c r="N20" s="421"/>
      <c r="O20" s="117"/>
      <c r="P20" s="117"/>
      <c r="Q20" s="117"/>
      <c r="R20" s="117"/>
      <c r="S20" s="420"/>
      <c r="T20" s="84"/>
      <c r="U20" s="101"/>
      <c r="V20" s="412"/>
      <c r="W20" s="101"/>
      <c r="X20" s="101"/>
      <c r="Y20" s="101"/>
      <c r="Z20" s="101"/>
      <c r="AA20" s="101"/>
      <c r="AB20" s="101"/>
      <c r="AC20" s="86"/>
      <c r="AD20" s="420"/>
      <c r="AE20" s="101"/>
      <c r="AF20" s="421"/>
      <c r="AG20" s="117"/>
      <c r="AH20" s="117"/>
      <c r="AI20" s="117"/>
      <c r="AJ20" s="117"/>
      <c r="AK20" s="117"/>
      <c r="AL20" s="117"/>
      <c r="AM20" s="117"/>
      <c r="AN20" s="117"/>
      <c r="AO20" s="117"/>
      <c r="AP20" s="117"/>
      <c r="AQ20" s="117"/>
      <c r="AR20" s="117"/>
      <c r="AS20" s="117"/>
      <c r="AT20" s="117"/>
      <c r="AU20" s="117"/>
      <c r="AV20" s="117"/>
      <c r="AW20" s="422"/>
      <c r="AX20" s="134"/>
      <c r="AY20" s="134"/>
      <c r="AZ20" s="163" t="s">
        <v>127</v>
      </c>
      <c r="BA20" s="164" t="s">
        <v>382</v>
      </c>
      <c r="BB20" s="526" t="s">
        <v>271</v>
      </c>
      <c r="BC20" s="536" t="s">
        <v>383</v>
      </c>
      <c r="BD20" s="143" t="s">
        <v>138</v>
      </c>
      <c r="BE20" s="144" t="s">
        <v>138</v>
      </c>
      <c r="BF20" s="144" t="s">
        <v>142</v>
      </c>
      <c r="BG20" s="144" t="s">
        <v>142</v>
      </c>
      <c r="BH20" s="96" t="s">
        <v>138</v>
      </c>
      <c r="BI20" s="137"/>
      <c r="BJ20" s="429"/>
      <c r="BK20" s="140"/>
      <c r="BL20" s="429"/>
      <c r="BM20" s="430"/>
    </row>
    <row r="21" spans="1:65" ht="15.75" customHeight="1">
      <c r="A21" s="427"/>
      <c r="B21" s="428"/>
      <c r="C21" s="428"/>
      <c r="D21" s="428"/>
      <c r="E21" s="428"/>
      <c r="F21" s="428"/>
      <c r="G21" s="428"/>
      <c r="H21" s="428"/>
      <c r="I21" s="428"/>
      <c r="J21" s="428"/>
      <c r="K21" s="162"/>
      <c r="L21" s="130"/>
      <c r="M21" s="130"/>
      <c r="N21" s="421"/>
      <c r="O21" s="117"/>
      <c r="P21" s="117"/>
      <c r="Q21" s="117"/>
      <c r="R21" s="117"/>
      <c r="S21" s="420"/>
      <c r="T21" s="84"/>
      <c r="U21" s="101"/>
      <c r="V21" s="412"/>
      <c r="W21" s="101"/>
      <c r="X21" s="101"/>
      <c r="Y21" s="101"/>
      <c r="Z21" s="101"/>
      <c r="AA21" s="101"/>
      <c r="AB21" s="101"/>
      <c r="AC21" s="86"/>
      <c r="AD21" s="420"/>
      <c r="AE21" s="101"/>
      <c r="AF21" s="421"/>
      <c r="AG21" s="117"/>
      <c r="AH21" s="117"/>
      <c r="AI21" s="117"/>
      <c r="AJ21" s="117"/>
      <c r="AK21" s="117"/>
      <c r="AL21" s="117"/>
      <c r="AM21" s="117"/>
      <c r="AN21" s="117"/>
      <c r="AO21" s="117"/>
      <c r="AP21" s="117"/>
      <c r="AQ21" s="117"/>
      <c r="AR21" s="117"/>
      <c r="AS21" s="117"/>
      <c r="AT21" s="117"/>
      <c r="AU21" s="117"/>
      <c r="AV21" s="117"/>
      <c r="AW21" s="422"/>
      <c r="AX21" s="134"/>
      <c r="AY21" s="134"/>
      <c r="AZ21" s="163" t="s">
        <v>127</v>
      </c>
      <c r="BA21" s="164" t="s">
        <v>385</v>
      </c>
      <c r="BB21" s="526" t="s">
        <v>271</v>
      </c>
      <c r="BC21" s="536" t="s">
        <v>386</v>
      </c>
      <c r="BD21" s="143" t="s">
        <v>138</v>
      </c>
      <c r="BE21" s="144" t="s">
        <v>138</v>
      </c>
      <c r="BF21" s="144" t="s">
        <v>142</v>
      </c>
      <c r="BG21" s="144" t="s">
        <v>142</v>
      </c>
      <c r="BH21" s="96" t="s">
        <v>138</v>
      </c>
      <c r="BI21" s="137"/>
      <c r="BJ21" s="429"/>
      <c r="BK21" s="140"/>
      <c r="BL21" s="429"/>
      <c r="BM21" s="430"/>
    </row>
    <row r="22" spans="1:65" ht="15.75" customHeight="1">
      <c r="A22" s="427"/>
      <c r="B22" s="428"/>
      <c r="C22" s="428"/>
      <c r="D22" s="428"/>
      <c r="E22" s="428"/>
      <c r="F22" s="428"/>
      <c r="G22" s="428"/>
      <c r="H22" s="428"/>
      <c r="I22" s="428"/>
      <c r="J22" s="428"/>
      <c r="K22" s="162"/>
      <c r="L22" s="130"/>
      <c r="M22" s="130"/>
      <c r="N22" s="421"/>
      <c r="O22" s="117"/>
      <c r="P22" s="117"/>
      <c r="Q22" s="117"/>
      <c r="R22" s="117"/>
      <c r="S22" s="420"/>
      <c r="T22" s="84"/>
      <c r="U22" s="101"/>
      <c r="V22" s="412"/>
      <c r="W22" s="101"/>
      <c r="X22" s="101"/>
      <c r="Y22" s="101"/>
      <c r="Z22" s="101"/>
      <c r="AA22" s="101"/>
      <c r="AB22" s="101"/>
      <c r="AC22" s="86"/>
      <c r="AD22" s="420"/>
      <c r="AE22" s="101"/>
      <c r="AF22" s="421"/>
      <c r="AG22" s="117"/>
      <c r="AH22" s="117"/>
      <c r="AI22" s="117"/>
      <c r="AJ22" s="117"/>
      <c r="AK22" s="117"/>
      <c r="AL22" s="117"/>
      <c r="AM22" s="117"/>
      <c r="AN22" s="117"/>
      <c r="AO22" s="117"/>
      <c r="AP22" s="117"/>
      <c r="AQ22" s="117"/>
      <c r="AR22" s="117"/>
      <c r="AS22" s="117"/>
      <c r="AT22" s="117"/>
      <c r="AU22" s="117"/>
      <c r="AV22" s="117"/>
      <c r="AW22" s="422"/>
      <c r="AX22" s="134"/>
      <c r="AY22" s="134"/>
      <c r="AZ22" s="163" t="s">
        <v>127</v>
      </c>
      <c r="BA22" s="164" t="s">
        <v>389</v>
      </c>
      <c r="BB22" s="526" t="s">
        <v>271</v>
      </c>
      <c r="BC22" s="536" t="s">
        <v>390</v>
      </c>
      <c r="BD22" s="143" t="s">
        <v>138</v>
      </c>
      <c r="BE22" s="144" t="s">
        <v>138</v>
      </c>
      <c r="BF22" s="144" t="s">
        <v>142</v>
      </c>
      <c r="BG22" s="144" t="s">
        <v>142</v>
      </c>
      <c r="BH22" s="96" t="s">
        <v>138</v>
      </c>
      <c r="BI22" s="137"/>
      <c r="BJ22" s="429"/>
      <c r="BK22" s="140"/>
      <c r="BL22" s="429"/>
      <c r="BM22" s="430"/>
    </row>
    <row r="23" spans="1:65" ht="15.75" customHeight="1">
      <c r="A23" s="427"/>
      <c r="B23" s="428"/>
      <c r="C23" s="428"/>
      <c r="D23" s="428"/>
      <c r="E23" s="428"/>
      <c r="F23" s="428"/>
      <c r="G23" s="428"/>
      <c r="H23" s="428"/>
      <c r="I23" s="428"/>
      <c r="J23" s="428"/>
      <c r="K23" s="162"/>
      <c r="L23" s="130"/>
      <c r="M23" s="130"/>
      <c r="N23" s="421"/>
      <c r="O23" s="117"/>
      <c r="P23" s="117"/>
      <c r="Q23" s="117"/>
      <c r="R23" s="117"/>
      <c r="S23" s="420"/>
      <c r="T23" s="84"/>
      <c r="U23" s="101"/>
      <c r="V23" s="412"/>
      <c r="W23" s="101"/>
      <c r="X23" s="101"/>
      <c r="Y23" s="101"/>
      <c r="Z23" s="101"/>
      <c r="AA23" s="101"/>
      <c r="AB23" s="101"/>
      <c r="AC23" s="86"/>
      <c r="AD23" s="420"/>
      <c r="AE23" s="101"/>
      <c r="AF23" s="421"/>
      <c r="AG23" s="117"/>
      <c r="AH23" s="117"/>
      <c r="AI23" s="117"/>
      <c r="AJ23" s="117"/>
      <c r="AK23" s="117"/>
      <c r="AL23" s="117"/>
      <c r="AM23" s="117"/>
      <c r="AN23" s="117"/>
      <c r="AO23" s="117"/>
      <c r="AP23" s="117"/>
      <c r="AQ23" s="117"/>
      <c r="AR23" s="117"/>
      <c r="AS23" s="117"/>
      <c r="AT23" s="117"/>
      <c r="AU23" s="117"/>
      <c r="AV23" s="117"/>
      <c r="AW23" s="422"/>
      <c r="AX23" s="134"/>
      <c r="AY23" s="134"/>
      <c r="AZ23" s="163" t="s">
        <v>234</v>
      </c>
      <c r="BA23" s="164" t="s">
        <v>389</v>
      </c>
      <c r="BB23" s="526" t="s">
        <v>271</v>
      </c>
      <c r="BC23" s="536" t="s">
        <v>396</v>
      </c>
      <c r="BD23" s="143" t="s">
        <v>138</v>
      </c>
      <c r="BE23" s="144" t="s">
        <v>138</v>
      </c>
      <c r="BF23" s="144" t="s">
        <v>142</v>
      </c>
      <c r="BG23" s="144" t="s">
        <v>142</v>
      </c>
      <c r="BH23" s="96" t="s">
        <v>138</v>
      </c>
      <c r="BI23" s="137"/>
      <c r="BJ23" s="429"/>
      <c r="BK23" s="140"/>
      <c r="BL23" s="429"/>
      <c r="BM23" s="430"/>
    </row>
    <row r="24" spans="1:65" ht="15.75" customHeight="1">
      <c r="A24" s="427"/>
      <c r="B24" s="428"/>
      <c r="C24" s="428"/>
      <c r="D24" s="428"/>
      <c r="E24" s="428"/>
      <c r="F24" s="428"/>
      <c r="G24" s="428"/>
      <c r="H24" s="428"/>
      <c r="I24" s="428"/>
      <c r="J24" s="428"/>
      <c r="K24" s="162"/>
      <c r="L24" s="130"/>
      <c r="M24" s="130"/>
      <c r="N24" s="421"/>
      <c r="O24" s="117"/>
      <c r="P24" s="117"/>
      <c r="Q24" s="117"/>
      <c r="R24" s="117"/>
      <c r="S24" s="420"/>
      <c r="T24" s="84"/>
      <c r="U24" s="101"/>
      <c r="V24" s="412"/>
      <c r="W24" s="101"/>
      <c r="X24" s="101"/>
      <c r="Y24" s="101"/>
      <c r="Z24" s="101"/>
      <c r="AA24" s="101"/>
      <c r="AB24" s="101"/>
      <c r="AC24" s="86"/>
      <c r="AD24" s="420"/>
      <c r="AE24" s="101"/>
      <c r="AF24" s="421"/>
      <c r="AG24" s="117"/>
      <c r="AH24" s="117"/>
      <c r="AI24" s="117"/>
      <c r="AJ24" s="117"/>
      <c r="AK24" s="117"/>
      <c r="AL24" s="117"/>
      <c r="AM24" s="117"/>
      <c r="AN24" s="117"/>
      <c r="AO24" s="117"/>
      <c r="AP24" s="117"/>
      <c r="AQ24" s="117"/>
      <c r="AR24" s="117"/>
      <c r="AS24" s="117"/>
      <c r="AT24" s="117"/>
      <c r="AU24" s="117"/>
      <c r="AV24" s="117"/>
      <c r="AW24" s="422"/>
      <c r="AX24" s="134"/>
      <c r="AY24" s="134"/>
      <c r="AZ24" s="163" t="s">
        <v>127</v>
      </c>
      <c r="BA24" s="164" t="s">
        <v>402</v>
      </c>
      <c r="BB24" s="526" t="s">
        <v>407</v>
      </c>
      <c r="BC24" s="536" t="s">
        <v>408</v>
      </c>
      <c r="BD24" s="143" t="s">
        <v>138</v>
      </c>
      <c r="BE24" s="144" t="s">
        <v>138</v>
      </c>
      <c r="BF24" s="144" t="s">
        <v>142</v>
      </c>
      <c r="BG24" s="144" t="s">
        <v>142</v>
      </c>
      <c r="BH24" s="96" t="s">
        <v>138</v>
      </c>
      <c r="BI24" s="137"/>
      <c r="BJ24" s="429"/>
      <c r="BK24" s="140"/>
      <c r="BL24" s="429"/>
      <c r="BM24" s="430"/>
    </row>
    <row r="25" spans="1:65" ht="15.75" customHeight="1">
      <c r="A25" s="427"/>
      <c r="B25" s="428"/>
      <c r="C25" s="428"/>
      <c r="D25" s="428"/>
      <c r="E25" s="428"/>
      <c r="F25" s="428"/>
      <c r="G25" s="428"/>
      <c r="H25" s="428"/>
      <c r="I25" s="428"/>
      <c r="J25" s="428"/>
      <c r="K25" s="162"/>
      <c r="L25" s="130"/>
      <c r="M25" s="130"/>
      <c r="N25" s="421"/>
      <c r="O25" s="117"/>
      <c r="P25" s="117"/>
      <c r="Q25" s="117"/>
      <c r="R25" s="117"/>
      <c r="S25" s="420"/>
      <c r="T25" s="84"/>
      <c r="U25" s="101"/>
      <c r="V25" s="412"/>
      <c r="W25" s="101"/>
      <c r="X25" s="101"/>
      <c r="Y25" s="101"/>
      <c r="Z25" s="101"/>
      <c r="AA25" s="101"/>
      <c r="AB25" s="101"/>
      <c r="AC25" s="86"/>
      <c r="AD25" s="420"/>
      <c r="AE25" s="101"/>
      <c r="AF25" s="421"/>
      <c r="AG25" s="117"/>
      <c r="AH25" s="117"/>
      <c r="AI25" s="117"/>
      <c r="AJ25" s="117"/>
      <c r="AK25" s="117"/>
      <c r="AL25" s="117"/>
      <c r="AM25" s="117"/>
      <c r="AN25" s="117"/>
      <c r="AO25" s="117"/>
      <c r="AP25" s="117"/>
      <c r="AQ25" s="117"/>
      <c r="AR25" s="117"/>
      <c r="AS25" s="117"/>
      <c r="AT25" s="117"/>
      <c r="AU25" s="117"/>
      <c r="AV25" s="117"/>
      <c r="AW25" s="422"/>
      <c r="AX25" s="134"/>
      <c r="AY25" s="134"/>
      <c r="AZ25" s="163" t="s">
        <v>127</v>
      </c>
      <c r="BA25" s="164" t="s">
        <v>411</v>
      </c>
      <c r="BB25" s="526" t="s">
        <v>407</v>
      </c>
      <c r="BC25" s="536" t="s">
        <v>413</v>
      </c>
      <c r="BD25" s="143" t="s">
        <v>138</v>
      </c>
      <c r="BE25" s="144" t="s">
        <v>138</v>
      </c>
      <c r="BF25" s="144" t="s">
        <v>142</v>
      </c>
      <c r="BG25" s="144" t="s">
        <v>142</v>
      </c>
      <c r="BH25" s="96" t="s">
        <v>138</v>
      </c>
      <c r="BI25" s="137"/>
      <c r="BJ25" s="429"/>
      <c r="BK25" s="140"/>
      <c r="BL25" s="429"/>
      <c r="BM25" s="430"/>
    </row>
    <row r="26" spans="1:65" ht="15.75" customHeight="1">
      <c r="A26" s="427"/>
      <c r="B26" s="428"/>
      <c r="C26" s="428"/>
      <c r="D26" s="428"/>
      <c r="E26" s="428"/>
      <c r="F26" s="428"/>
      <c r="G26" s="428"/>
      <c r="H26" s="428"/>
      <c r="I26" s="428"/>
      <c r="J26" s="428"/>
      <c r="K26" s="162"/>
      <c r="L26" s="130"/>
      <c r="M26" s="130"/>
      <c r="N26" s="421"/>
      <c r="O26" s="117"/>
      <c r="P26" s="117"/>
      <c r="Q26" s="117"/>
      <c r="R26" s="117"/>
      <c r="S26" s="420"/>
      <c r="T26" s="84"/>
      <c r="U26" s="101"/>
      <c r="V26" s="412"/>
      <c r="W26" s="101"/>
      <c r="X26" s="101"/>
      <c r="Y26" s="101"/>
      <c r="Z26" s="101"/>
      <c r="AA26" s="101"/>
      <c r="AB26" s="101"/>
      <c r="AC26" s="86"/>
      <c r="AD26" s="420"/>
      <c r="AE26" s="101"/>
      <c r="AF26" s="421"/>
      <c r="AG26" s="117"/>
      <c r="AH26" s="117"/>
      <c r="AI26" s="117"/>
      <c r="AJ26" s="117"/>
      <c r="AK26" s="117"/>
      <c r="AL26" s="117"/>
      <c r="AM26" s="117"/>
      <c r="AN26" s="117"/>
      <c r="AO26" s="117"/>
      <c r="AP26" s="117"/>
      <c r="AQ26" s="117"/>
      <c r="AR26" s="117"/>
      <c r="AS26" s="117"/>
      <c r="AT26" s="117"/>
      <c r="AU26" s="117"/>
      <c r="AV26" s="117"/>
      <c r="AW26" s="422"/>
      <c r="AX26" s="134"/>
      <c r="AY26" s="134"/>
      <c r="AZ26" s="163" t="s">
        <v>127</v>
      </c>
      <c r="BA26" s="164" t="s">
        <v>417</v>
      </c>
      <c r="BB26" s="526" t="s">
        <v>418</v>
      </c>
      <c r="BC26" s="536" t="s">
        <v>408</v>
      </c>
      <c r="BD26" s="143" t="s">
        <v>138</v>
      </c>
      <c r="BE26" s="144" t="s">
        <v>138</v>
      </c>
      <c r="BF26" s="144" t="s">
        <v>142</v>
      </c>
      <c r="BG26" s="144" t="s">
        <v>142</v>
      </c>
      <c r="BH26" s="96" t="s">
        <v>138</v>
      </c>
      <c r="BI26" s="137"/>
      <c r="BJ26" s="429"/>
      <c r="BK26" s="140"/>
      <c r="BL26" s="429"/>
      <c r="BM26" s="430"/>
    </row>
    <row r="27" spans="1:65" ht="15.75" customHeight="1">
      <c r="A27" s="427"/>
      <c r="B27" s="428"/>
      <c r="C27" s="428"/>
      <c r="D27" s="428"/>
      <c r="E27" s="428"/>
      <c r="F27" s="428"/>
      <c r="G27" s="428"/>
      <c r="H27" s="428"/>
      <c r="I27" s="428"/>
      <c r="J27" s="428"/>
      <c r="K27" s="162"/>
      <c r="L27" s="130"/>
      <c r="M27" s="130"/>
      <c r="N27" s="421"/>
      <c r="O27" s="117"/>
      <c r="P27" s="117"/>
      <c r="Q27" s="117"/>
      <c r="R27" s="117"/>
      <c r="S27" s="420"/>
      <c r="T27" s="84"/>
      <c r="U27" s="101"/>
      <c r="V27" s="412"/>
      <c r="W27" s="101"/>
      <c r="X27" s="101"/>
      <c r="Y27" s="101"/>
      <c r="Z27" s="101"/>
      <c r="AA27" s="101"/>
      <c r="AB27" s="101"/>
      <c r="AC27" s="86"/>
      <c r="AD27" s="420"/>
      <c r="AE27" s="101"/>
      <c r="AF27" s="421"/>
      <c r="AG27" s="117"/>
      <c r="AH27" s="117"/>
      <c r="AI27" s="117"/>
      <c r="AJ27" s="117"/>
      <c r="AK27" s="117"/>
      <c r="AL27" s="117"/>
      <c r="AM27" s="117"/>
      <c r="AN27" s="117"/>
      <c r="AO27" s="117"/>
      <c r="AP27" s="117"/>
      <c r="AQ27" s="117"/>
      <c r="AR27" s="117"/>
      <c r="AS27" s="117"/>
      <c r="AT27" s="117"/>
      <c r="AU27" s="117"/>
      <c r="AV27" s="117"/>
      <c r="AW27" s="422"/>
      <c r="AX27" s="134"/>
      <c r="AY27" s="134"/>
      <c r="AZ27" s="163" t="s">
        <v>234</v>
      </c>
      <c r="BA27" s="165" t="s">
        <v>372</v>
      </c>
      <c r="BB27" s="527" t="s">
        <v>425</v>
      </c>
      <c r="BC27" s="537" t="s">
        <v>426</v>
      </c>
      <c r="BD27" s="143" t="s">
        <v>138</v>
      </c>
      <c r="BE27" s="144" t="s">
        <v>138</v>
      </c>
      <c r="BF27" s="144" t="s">
        <v>142</v>
      </c>
      <c r="BG27" s="144" t="s">
        <v>142</v>
      </c>
      <c r="BH27" s="96" t="s">
        <v>138</v>
      </c>
      <c r="BI27" s="137"/>
      <c r="BJ27" s="429"/>
      <c r="BK27" s="140"/>
      <c r="BL27" s="429"/>
      <c r="BM27" s="430"/>
    </row>
    <row r="28" spans="1:65" ht="15.75" customHeight="1">
      <c r="A28" s="427"/>
      <c r="B28" s="428"/>
      <c r="C28" s="428"/>
      <c r="D28" s="428"/>
      <c r="E28" s="428"/>
      <c r="F28" s="428"/>
      <c r="G28" s="428"/>
      <c r="H28" s="428"/>
      <c r="I28" s="428"/>
      <c r="J28" s="428"/>
      <c r="K28" s="162"/>
      <c r="L28" s="130"/>
      <c r="M28" s="130"/>
      <c r="N28" s="421"/>
      <c r="O28" s="117"/>
      <c r="P28" s="117"/>
      <c r="Q28" s="117"/>
      <c r="R28" s="117"/>
      <c r="S28" s="420"/>
      <c r="T28" s="84"/>
      <c r="U28" s="101"/>
      <c r="V28" s="412"/>
      <c r="W28" s="101"/>
      <c r="X28" s="101"/>
      <c r="Y28" s="101"/>
      <c r="Z28" s="101"/>
      <c r="AA28" s="101"/>
      <c r="AB28" s="101"/>
      <c r="AC28" s="86"/>
      <c r="AD28" s="420"/>
      <c r="AE28" s="101"/>
      <c r="AF28" s="421"/>
      <c r="AG28" s="117"/>
      <c r="AH28" s="117"/>
      <c r="AI28" s="117"/>
      <c r="AJ28" s="117"/>
      <c r="AK28" s="117"/>
      <c r="AL28" s="117"/>
      <c r="AM28" s="117"/>
      <c r="AN28" s="117"/>
      <c r="AO28" s="117"/>
      <c r="AP28" s="117"/>
      <c r="AQ28" s="117"/>
      <c r="AR28" s="117"/>
      <c r="AS28" s="117"/>
      <c r="AT28" s="117"/>
      <c r="AU28" s="117"/>
      <c r="AV28" s="117"/>
      <c r="AW28" s="422"/>
      <c r="AX28" s="134"/>
      <c r="AY28" s="134"/>
      <c r="AZ28" s="163" t="s">
        <v>127</v>
      </c>
      <c r="BA28" s="165" t="s">
        <v>372</v>
      </c>
      <c r="BB28" s="527" t="s">
        <v>425</v>
      </c>
      <c r="BC28" s="537" t="s">
        <v>408</v>
      </c>
      <c r="BD28" s="143" t="s">
        <v>138</v>
      </c>
      <c r="BE28" s="144" t="s">
        <v>138</v>
      </c>
      <c r="BF28" s="144" t="s">
        <v>142</v>
      </c>
      <c r="BG28" s="144" t="s">
        <v>142</v>
      </c>
      <c r="BH28" s="96" t="s">
        <v>138</v>
      </c>
      <c r="BI28" s="137"/>
      <c r="BJ28" s="429"/>
      <c r="BK28" s="140"/>
      <c r="BL28" s="429"/>
      <c r="BM28" s="430"/>
    </row>
    <row r="29" spans="1:65" ht="15.75" customHeight="1">
      <c r="A29" s="427"/>
      <c r="B29" s="428"/>
      <c r="C29" s="428"/>
      <c r="D29" s="428"/>
      <c r="E29" s="428"/>
      <c r="F29" s="428"/>
      <c r="G29" s="428"/>
      <c r="H29" s="428"/>
      <c r="I29" s="428"/>
      <c r="J29" s="428"/>
      <c r="K29" s="162"/>
      <c r="L29" s="130"/>
      <c r="M29" s="130"/>
      <c r="N29" s="421"/>
      <c r="O29" s="117"/>
      <c r="P29" s="117"/>
      <c r="Q29" s="117"/>
      <c r="R29" s="117"/>
      <c r="S29" s="420"/>
      <c r="T29" s="84"/>
      <c r="U29" s="101"/>
      <c r="V29" s="412"/>
      <c r="W29" s="101"/>
      <c r="X29" s="101"/>
      <c r="Y29" s="101"/>
      <c r="Z29" s="101"/>
      <c r="AA29" s="101"/>
      <c r="AB29" s="101"/>
      <c r="AC29" s="86"/>
      <c r="AD29" s="420"/>
      <c r="AE29" s="101"/>
      <c r="AF29" s="421"/>
      <c r="AG29" s="117"/>
      <c r="AH29" s="117"/>
      <c r="AI29" s="117"/>
      <c r="AJ29" s="117"/>
      <c r="AK29" s="117"/>
      <c r="AL29" s="117"/>
      <c r="AM29" s="117"/>
      <c r="AN29" s="117"/>
      <c r="AO29" s="117"/>
      <c r="AP29" s="117"/>
      <c r="AQ29" s="117"/>
      <c r="AR29" s="117"/>
      <c r="AS29" s="117"/>
      <c r="AT29" s="117"/>
      <c r="AU29" s="117"/>
      <c r="AV29" s="117"/>
      <c r="AW29" s="422"/>
      <c r="AX29" s="134"/>
      <c r="AY29" s="134"/>
      <c r="AZ29" s="163" t="s">
        <v>127</v>
      </c>
      <c r="BA29" s="164" t="s">
        <v>437</v>
      </c>
      <c r="BB29" s="526" t="s">
        <v>438</v>
      </c>
      <c r="BC29" s="536" t="s">
        <v>439</v>
      </c>
      <c r="BD29" s="143" t="s">
        <v>138</v>
      </c>
      <c r="BE29" s="144" t="s">
        <v>138</v>
      </c>
      <c r="BF29" s="144" t="s">
        <v>142</v>
      </c>
      <c r="BG29" s="144" t="s">
        <v>142</v>
      </c>
      <c r="BH29" s="96" t="s">
        <v>138</v>
      </c>
      <c r="BI29" s="137"/>
      <c r="BJ29" s="429"/>
      <c r="BK29" s="140"/>
      <c r="BL29" s="429"/>
      <c r="BM29" s="430"/>
    </row>
    <row r="30" spans="1:65" ht="15.75" customHeight="1">
      <c r="A30" s="427"/>
      <c r="B30" s="428"/>
      <c r="C30" s="428"/>
      <c r="D30" s="428"/>
      <c r="E30" s="428"/>
      <c r="F30" s="428"/>
      <c r="G30" s="428"/>
      <c r="H30" s="428"/>
      <c r="I30" s="428"/>
      <c r="J30" s="428"/>
      <c r="K30" s="162"/>
      <c r="L30" s="428"/>
      <c r="M30" s="428"/>
      <c r="N30" s="421"/>
      <c r="O30" s="117"/>
      <c r="P30" s="117"/>
      <c r="Q30" s="117"/>
      <c r="R30" s="117"/>
      <c r="S30" s="420"/>
      <c r="T30" s="168"/>
      <c r="U30" s="117"/>
      <c r="V30" s="421"/>
      <c r="W30" s="117"/>
      <c r="X30" s="117"/>
      <c r="Y30" s="117"/>
      <c r="Z30" s="117"/>
      <c r="AA30" s="117"/>
      <c r="AB30" s="117"/>
      <c r="AC30" s="422"/>
      <c r="AD30" s="420"/>
      <c r="AE30" s="117"/>
      <c r="AF30" s="421"/>
      <c r="AG30" s="117"/>
      <c r="AH30" s="117"/>
      <c r="AI30" s="117"/>
      <c r="AJ30" s="117"/>
      <c r="AK30" s="117"/>
      <c r="AL30" s="117"/>
      <c r="AM30" s="117"/>
      <c r="AN30" s="117"/>
      <c r="AO30" s="117"/>
      <c r="AP30" s="117"/>
      <c r="AQ30" s="117"/>
      <c r="AR30" s="117"/>
      <c r="AS30" s="117"/>
      <c r="AT30" s="117"/>
      <c r="AU30" s="117"/>
      <c r="AV30" s="117"/>
      <c r="AW30" s="422"/>
      <c r="AX30" s="134"/>
      <c r="AY30" s="134"/>
      <c r="AZ30" s="163" t="s">
        <v>127</v>
      </c>
      <c r="BA30" s="439" t="s">
        <v>442</v>
      </c>
      <c r="BB30" s="526" t="s">
        <v>438</v>
      </c>
      <c r="BC30" s="536" t="s">
        <v>443</v>
      </c>
      <c r="BD30" s="143" t="s">
        <v>138</v>
      </c>
      <c r="BE30" s="144" t="s">
        <v>138</v>
      </c>
      <c r="BF30" s="144" t="s">
        <v>142</v>
      </c>
      <c r="BG30" s="144" t="s">
        <v>142</v>
      </c>
      <c r="BH30" s="96" t="s">
        <v>138</v>
      </c>
      <c r="BI30" s="137"/>
      <c r="BJ30" s="429"/>
      <c r="BK30" s="140"/>
      <c r="BL30" s="429"/>
      <c r="BM30" s="430"/>
    </row>
    <row r="31" spans="1:65" ht="15.75" customHeight="1">
      <c r="A31" s="441"/>
      <c r="B31" s="130"/>
      <c r="C31" s="130"/>
      <c r="D31" s="130"/>
      <c r="E31" s="130"/>
      <c r="F31" s="130"/>
      <c r="G31" s="130"/>
      <c r="H31" s="130"/>
      <c r="I31" s="130"/>
      <c r="J31" s="130"/>
      <c r="K31" s="130"/>
      <c r="L31" s="130"/>
      <c r="M31" s="130"/>
      <c r="N31" s="101"/>
      <c r="O31" s="101"/>
      <c r="P31" s="101"/>
      <c r="Q31" s="101"/>
      <c r="R31" s="101"/>
      <c r="S31" s="442"/>
      <c r="T31" s="84"/>
      <c r="U31" s="101"/>
      <c r="V31" s="101"/>
      <c r="W31" s="101"/>
      <c r="X31" s="101"/>
      <c r="Y31" s="101"/>
      <c r="Z31" s="101"/>
      <c r="AA31" s="101"/>
      <c r="AB31" s="101"/>
      <c r="AC31" s="86"/>
      <c r="AD31" s="412"/>
      <c r="AE31" s="101"/>
      <c r="AF31" s="101"/>
      <c r="AG31" s="101"/>
      <c r="AH31" s="101"/>
      <c r="AI31" s="101"/>
      <c r="AJ31" s="101"/>
      <c r="AK31" s="101"/>
      <c r="AL31" s="101"/>
      <c r="AM31" s="101"/>
      <c r="AN31" s="101"/>
      <c r="AO31" s="101"/>
      <c r="AP31" s="101"/>
      <c r="AQ31" s="101"/>
      <c r="AR31" s="101"/>
      <c r="AS31" s="101"/>
      <c r="AT31" s="101"/>
      <c r="AU31" s="101"/>
      <c r="AV31" s="101"/>
      <c r="AW31" s="442"/>
      <c r="AX31" s="169"/>
      <c r="AY31" s="169"/>
      <c r="AZ31" s="88" t="s">
        <v>127</v>
      </c>
      <c r="BA31" s="165" t="s">
        <v>372</v>
      </c>
      <c r="BB31" s="528" t="s">
        <v>438</v>
      </c>
      <c r="BC31" s="538" t="s">
        <v>447</v>
      </c>
      <c r="BD31" s="143" t="s">
        <v>138</v>
      </c>
      <c r="BE31" s="144" t="s">
        <v>138</v>
      </c>
      <c r="BF31" s="144" t="s">
        <v>142</v>
      </c>
      <c r="BG31" s="144" t="s">
        <v>142</v>
      </c>
      <c r="BH31" s="96" t="s">
        <v>138</v>
      </c>
      <c r="BI31" s="137"/>
      <c r="BJ31" s="429"/>
      <c r="BK31" s="140"/>
      <c r="BL31" s="429"/>
      <c r="BM31" s="430"/>
    </row>
    <row r="32" spans="1:65" ht="15.75" customHeight="1" thickBot="1">
      <c r="A32" s="443"/>
      <c r="B32" s="444"/>
      <c r="C32" s="444"/>
      <c r="D32" s="444"/>
      <c r="E32" s="444"/>
      <c r="F32" s="444"/>
      <c r="G32" s="444"/>
      <c r="H32" s="444"/>
      <c r="I32" s="444"/>
      <c r="J32" s="444"/>
      <c r="K32" s="445"/>
      <c r="L32" s="445"/>
      <c r="M32" s="444"/>
      <c r="N32" s="446"/>
      <c r="O32" s="172"/>
      <c r="P32" s="172"/>
      <c r="Q32" s="172"/>
      <c r="R32" s="172"/>
      <c r="S32" s="447"/>
      <c r="T32" s="173"/>
      <c r="U32" s="172"/>
      <c r="V32" s="174"/>
      <c r="W32" s="175"/>
      <c r="X32" s="175"/>
      <c r="Y32" s="175"/>
      <c r="Z32" s="175"/>
      <c r="AA32" s="175"/>
      <c r="AB32" s="176"/>
      <c r="AC32" s="177"/>
      <c r="AD32" s="447"/>
      <c r="AE32" s="172"/>
      <c r="AF32" s="446"/>
      <c r="AG32" s="172"/>
      <c r="AH32" s="172"/>
      <c r="AI32" s="172"/>
      <c r="AJ32" s="172"/>
      <c r="AK32" s="172"/>
      <c r="AL32" s="172"/>
      <c r="AM32" s="172"/>
      <c r="AN32" s="172"/>
      <c r="AO32" s="172"/>
      <c r="AP32" s="172"/>
      <c r="AQ32" s="172"/>
      <c r="AR32" s="172"/>
      <c r="AS32" s="172"/>
      <c r="AT32" s="172"/>
      <c r="AU32" s="172"/>
      <c r="AV32" s="172"/>
      <c r="AW32" s="177"/>
      <c r="AX32" s="448"/>
      <c r="AY32" s="448"/>
      <c r="AZ32" s="449" t="s">
        <v>127</v>
      </c>
      <c r="BA32" s="440" t="s">
        <v>372</v>
      </c>
      <c r="BB32" s="529" t="s">
        <v>438</v>
      </c>
      <c r="BC32" s="539" t="s">
        <v>486</v>
      </c>
      <c r="BD32" s="540" t="s">
        <v>138</v>
      </c>
      <c r="BE32" s="471" t="s">
        <v>138</v>
      </c>
      <c r="BF32" s="471" t="s">
        <v>142</v>
      </c>
      <c r="BG32" s="471" t="s">
        <v>142</v>
      </c>
      <c r="BH32" s="472" t="s">
        <v>138</v>
      </c>
      <c r="BI32" s="473"/>
      <c r="BJ32" s="474"/>
      <c r="BK32" s="541"/>
      <c r="BL32" s="474"/>
      <c r="BM32" s="475"/>
    </row>
    <row r="33" spans="1:65" ht="15.75" customHeight="1" thickTop="1">
      <c r="A33" s="450"/>
      <c r="B33" s="183"/>
      <c r="C33" s="183"/>
      <c r="D33" s="183"/>
      <c r="E33" s="183"/>
      <c r="F33" s="183"/>
      <c r="G33" s="183"/>
      <c r="H33" s="183"/>
      <c r="I33" s="183"/>
      <c r="J33" s="183"/>
      <c r="K33" s="183"/>
      <c r="L33" s="184"/>
      <c r="M33" s="183"/>
      <c r="N33" s="185" t="s">
        <v>24</v>
      </c>
      <c r="O33" s="183"/>
      <c r="P33" s="183"/>
      <c r="Q33" s="183"/>
      <c r="R33" s="183"/>
      <c r="S33" s="184"/>
      <c r="T33" s="182"/>
      <c r="U33" s="183"/>
      <c r="V33" s="451"/>
      <c r="W33" s="186"/>
      <c r="X33" s="186"/>
      <c r="Y33" s="186"/>
      <c r="Z33" s="186"/>
      <c r="AA33" s="452" t="s">
        <v>24</v>
      </c>
      <c r="AB33" s="188"/>
      <c r="AC33" s="189"/>
      <c r="AD33" s="453"/>
      <c r="AE33" s="183"/>
      <c r="AF33" s="192"/>
      <c r="AG33" s="183"/>
      <c r="AH33" s="195"/>
      <c r="AI33" s="195"/>
      <c r="AJ33" s="183"/>
      <c r="AK33" s="183"/>
      <c r="AL33" s="195"/>
      <c r="AM33" s="183"/>
      <c r="AN33" s="195"/>
      <c r="AO33" s="195"/>
      <c r="AP33" s="183"/>
      <c r="AQ33" s="183"/>
      <c r="AR33" s="195"/>
      <c r="AS33" s="195"/>
      <c r="AT33" s="183"/>
      <c r="AU33" s="183"/>
      <c r="AV33" s="195"/>
      <c r="AW33" s="196"/>
      <c r="AX33" s="197"/>
      <c r="AY33" s="453"/>
      <c r="AZ33" s="506" t="s">
        <v>127</v>
      </c>
      <c r="BA33" s="507" t="s">
        <v>531</v>
      </c>
      <c r="BB33" s="501" t="s">
        <v>532</v>
      </c>
      <c r="BC33" s="508" t="s">
        <v>538</v>
      </c>
      <c r="BD33" s="519" t="s">
        <v>138</v>
      </c>
      <c r="BE33" s="520" t="s">
        <v>138</v>
      </c>
      <c r="BF33" s="520" t="s">
        <v>142</v>
      </c>
      <c r="BG33" s="520" t="s">
        <v>142</v>
      </c>
      <c r="BH33" s="521" t="s">
        <v>138</v>
      </c>
      <c r="BI33" s="522"/>
      <c r="BJ33" s="523"/>
      <c r="BK33" s="523"/>
      <c r="BL33" s="523"/>
      <c r="BM33" s="524"/>
    </row>
    <row r="34" spans="1:65" ht="15.75" customHeight="1">
      <c r="A34" s="454"/>
      <c r="B34" s="199"/>
      <c r="C34" s="199"/>
      <c r="D34" s="199"/>
      <c r="E34" s="200" t="s">
        <v>24</v>
      </c>
      <c r="F34" s="199"/>
      <c r="G34" s="199"/>
      <c r="H34" s="199"/>
      <c r="I34" s="199"/>
      <c r="J34" s="199"/>
      <c r="K34" s="199"/>
      <c r="L34" s="202"/>
      <c r="M34" s="199"/>
      <c r="N34" s="203"/>
      <c r="O34" s="199"/>
      <c r="P34" s="199"/>
      <c r="Q34" s="199"/>
      <c r="R34" s="199"/>
      <c r="S34" s="202"/>
      <c r="T34" s="198"/>
      <c r="U34" s="199"/>
      <c r="V34" s="205"/>
      <c r="W34" s="200" t="s">
        <v>24</v>
      </c>
      <c r="X34" s="101"/>
      <c r="Y34" s="199"/>
      <c r="Z34" s="199"/>
      <c r="AA34" s="203"/>
      <c r="AB34" s="202"/>
      <c r="AC34" s="206"/>
      <c r="AD34" s="455"/>
      <c r="AE34" s="199"/>
      <c r="AF34" s="456"/>
      <c r="AG34" s="199"/>
      <c r="AH34" s="203"/>
      <c r="AI34" s="203"/>
      <c r="AJ34" s="199"/>
      <c r="AK34" s="199"/>
      <c r="AL34" s="203"/>
      <c r="AM34" s="199"/>
      <c r="AN34" s="203"/>
      <c r="AO34" s="203"/>
      <c r="AP34" s="199"/>
      <c r="AQ34" s="199"/>
      <c r="AR34" s="203"/>
      <c r="AS34" s="203"/>
      <c r="AT34" s="199"/>
      <c r="AU34" s="199"/>
      <c r="AV34" s="203"/>
      <c r="AW34" s="207"/>
      <c r="AX34" s="457"/>
      <c r="AY34" s="420"/>
      <c r="AZ34" s="509" t="s">
        <v>127</v>
      </c>
      <c r="BA34" s="498" t="s">
        <v>590</v>
      </c>
      <c r="BB34" s="502" t="s">
        <v>83</v>
      </c>
      <c r="BC34" s="510" t="s">
        <v>591</v>
      </c>
      <c r="BD34" s="215" t="s">
        <v>138</v>
      </c>
      <c r="BE34" s="144" t="s">
        <v>138</v>
      </c>
      <c r="BF34" s="144" t="s">
        <v>142</v>
      </c>
      <c r="BG34" s="144" t="s">
        <v>142</v>
      </c>
      <c r="BH34" s="96" t="s">
        <v>138</v>
      </c>
      <c r="BI34" s="208"/>
      <c r="BJ34" s="209" t="s">
        <v>24</v>
      </c>
      <c r="BK34" s="209"/>
      <c r="BL34" s="209"/>
      <c r="BM34" s="458"/>
    </row>
    <row r="35" spans="1:65" ht="15.75" customHeight="1">
      <c r="A35" s="454"/>
      <c r="B35" s="199"/>
      <c r="C35" s="199"/>
      <c r="D35" s="101"/>
      <c r="E35" s="199"/>
      <c r="F35" s="200" t="s">
        <v>24</v>
      </c>
      <c r="G35" s="199"/>
      <c r="H35" s="199"/>
      <c r="I35" s="199"/>
      <c r="J35" s="199"/>
      <c r="K35" s="199"/>
      <c r="L35" s="202"/>
      <c r="M35" s="199"/>
      <c r="N35" s="203"/>
      <c r="O35" s="199"/>
      <c r="P35" s="199"/>
      <c r="Q35" s="199"/>
      <c r="R35" s="199"/>
      <c r="S35" s="202"/>
      <c r="T35" s="198"/>
      <c r="U35" s="199"/>
      <c r="V35" s="205"/>
      <c r="W35" s="199"/>
      <c r="X35" s="200" t="s">
        <v>24</v>
      </c>
      <c r="Y35" s="199"/>
      <c r="Z35" s="199"/>
      <c r="AA35" s="203"/>
      <c r="AB35" s="202"/>
      <c r="AC35" s="206"/>
      <c r="AD35" s="455"/>
      <c r="AE35" s="199"/>
      <c r="AF35" s="456"/>
      <c r="AG35" s="199"/>
      <c r="AH35" s="203"/>
      <c r="AI35" s="203"/>
      <c r="AJ35" s="199"/>
      <c r="AK35" s="199"/>
      <c r="AL35" s="203"/>
      <c r="AM35" s="199"/>
      <c r="AN35" s="203"/>
      <c r="AO35" s="203"/>
      <c r="AP35" s="199"/>
      <c r="AQ35" s="199"/>
      <c r="AR35" s="203"/>
      <c r="AS35" s="203"/>
      <c r="AT35" s="199"/>
      <c r="AU35" s="199"/>
      <c r="AV35" s="203"/>
      <c r="AW35" s="207"/>
      <c r="AX35" s="210"/>
      <c r="AY35" s="126"/>
      <c r="AZ35" s="509" t="s">
        <v>127</v>
      </c>
      <c r="BA35" s="498" t="s">
        <v>594</v>
      </c>
      <c r="BB35" s="502" t="s">
        <v>83</v>
      </c>
      <c r="BC35" s="510" t="s">
        <v>597</v>
      </c>
      <c r="BD35" s="215" t="s">
        <v>138</v>
      </c>
      <c r="BE35" s="144" t="s">
        <v>138</v>
      </c>
      <c r="BF35" s="144" t="s">
        <v>142</v>
      </c>
      <c r="BG35" s="144" t="s">
        <v>142</v>
      </c>
      <c r="BH35" s="96" t="s">
        <v>138</v>
      </c>
      <c r="BI35" s="208"/>
      <c r="BJ35" s="209" t="s">
        <v>24</v>
      </c>
      <c r="BK35" s="209"/>
      <c r="BL35" s="209"/>
      <c r="BM35" s="458"/>
    </row>
    <row r="36" spans="1:65" ht="15.75" customHeight="1">
      <c r="A36" s="454"/>
      <c r="B36" s="199"/>
      <c r="C36" s="199"/>
      <c r="D36" s="199"/>
      <c r="E36" s="199"/>
      <c r="F36" s="199"/>
      <c r="G36" s="199"/>
      <c r="H36" s="199"/>
      <c r="I36" s="199"/>
      <c r="J36" s="199"/>
      <c r="K36" s="199"/>
      <c r="L36" s="202"/>
      <c r="M36" s="199"/>
      <c r="N36" s="203"/>
      <c r="O36" s="199"/>
      <c r="P36" s="199"/>
      <c r="Q36" s="199"/>
      <c r="R36" s="199"/>
      <c r="S36" s="202"/>
      <c r="T36" s="198"/>
      <c r="U36" s="199"/>
      <c r="V36" s="205"/>
      <c r="W36" s="199"/>
      <c r="X36" s="199"/>
      <c r="Y36" s="199"/>
      <c r="Z36" s="199"/>
      <c r="AA36" s="203"/>
      <c r="AB36" s="202"/>
      <c r="AC36" s="206"/>
      <c r="AD36" s="455"/>
      <c r="AE36" s="199"/>
      <c r="AF36" s="456"/>
      <c r="AG36" s="199"/>
      <c r="AH36" s="203"/>
      <c r="AI36" s="203"/>
      <c r="AJ36" s="199"/>
      <c r="AK36" s="199"/>
      <c r="AL36" s="203"/>
      <c r="AM36" s="199"/>
      <c r="AN36" s="203"/>
      <c r="AO36" s="203"/>
      <c r="AP36" s="199"/>
      <c r="AQ36" s="199"/>
      <c r="AR36" s="203"/>
      <c r="AS36" s="203"/>
      <c r="AT36" s="199"/>
      <c r="AU36" s="199"/>
      <c r="AV36" s="200" t="s">
        <v>24</v>
      </c>
      <c r="AW36" s="200" t="s">
        <v>24</v>
      </c>
      <c r="AX36" s="211"/>
      <c r="AY36" s="455"/>
      <c r="AZ36" s="509" t="s">
        <v>127</v>
      </c>
      <c r="BA36" s="499" t="s">
        <v>605</v>
      </c>
      <c r="BB36" s="502" t="s">
        <v>609</v>
      </c>
      <c r="BC36" s="511" t="s">
        <v>614</v>
      </c>
      <c r="BD36" s="215" t="s">
        <v>138</v>
      </c>
      <c r="BE36" s="144" t="s">
        <v>138</v>
      </c>
      <c r="BF36" s="144" t="s">
        <v>142</v>
      </c>
      <c r="BG36" s="144" t="s">
        <v>142</v>
      </c>
      <c r="BH36" s="96" t="s">
        <v>138</v>
      </c>
      <c r="BI36" s="208"/>
      <c r="BJ36" s="209"/>
      <c r="BK36" s="209"/>
      <c r="BL36" s="209"/>
      <c r="BM36" s="458"/>
    </row>
    <row r="37" spans="1:65" ht="15.75" customHeight="1">
      <c r="A37" s="454"/>
      <c r="B37" s="199"/>
      <c r="C37" s="199"/>
      <c r="D37" s="199"/>
      <c r="E37" s="199"/>
      <c r="F37" s="199"/>
      <c r="G37" s="199"/>
      <c r="H37" s="199"/>
      <c r="I37" s="199"/>
      <c r="J37" s="199"/>
      <c r="K37" s="199"/>
      <c r="L37" s="202"/>
      <c r="M37" s="199"/>
      <c r="N37" s="203"/>
      <c r="O37" s="199"/>
      <c r="P37" s="199"/>
      <c r="Q37" s="199"/>
      <c r="R37" s="199"/>
      <c r="S37" s="202"/>
      <c r="T37" s="198"/>
      <c r="U37" s="199"/>
      <c r="V37" s="205"/>
      <c r="W37" s="199"/>
      <c r="X37" s="199"/>
      <c r="Y37" s="199"/>
      <c r="Z37" s="199"/>
      <c r="AA37" s="203"/>
      <c r="AB37" s="202"/>
      <c r="AC37" s="206"/>
      <c r="AD37" s="455"/>
      <c r="AE37" s="199"/>
      <c r="AF37" s="456"/>
      <c r="AG37" s="199"/>
      <c r="AH37" s="203"/>
      <c r="AI37" s="203"/>
      <c r="AJ37" s="199"/>
      <c r="AK37" s="199"/>
      <c r="AL37" s="203"/>
      <c r="AM37" s="199"/>
      <c r="AN37" s="203"/>
      <c r="AO37" s="203"/>
      <c r="AP37" s="199"/>
      <c r="AQ37" s="199"/>
      <c r="AR37" s="203"/>
      <c r="AS37" s="203"/>
      <c r="AT37" s="199"/>
      <c r="AU37" s="199"/>
      <c r="AV37" s="212" t="s">
        <v>24</v>
      </c>
      <c r="AW37" s="212" t="s">
        <v>24</v>
      </c>
      <c r="AX37" s="211"/>
      <c r="AY37" s="455"/>
      <c r="AZ37" s="509" t="s">
        <v>127</v>
      </c>
      <c r="BA37" s="498" t="s">
        <v>531</v>
      </c>
      <c r="BB37" s="502" t="s">
        <v>532</v>
      </c>
      <c r="BC37" s="511" t="s">
        <v>623</v>
      </c>
      <c r="BD37" s="215" t="s">
        <v>138</v>
      </c>
      <c r="BE37" s="144" t="s">
        <v>138</v>
      </c>
      <c r="BF37" s="144" t="s">
        <v>142</v>
      </c>
      <c r="BG37" s="144" t="s">
        <v>142</v>
      </c>
      <c r="BH37" s="96" t="s">
        <v>138</v>
      </c>
      <c r="BI37" s="208"/>
      <c r="BJ37" s="209"/>
      <c r="BK37" s="209"/>
      <c r="BL37" s="209"/>
      <c r="BM37" s="458"/>
    </row>
    <row r="38" spans="1:65" ht="15.75" customHeight="1">
      <c r="A38" s="454"/>
      <c r="B38" s="199"/>
      <c r="C38" s="199"/>
      <c r="D38" s="199"/>
      <c r="E38" s="199"/>
      <c r="F38" s="199"/>
      <c r="G38" s="199"/>
      <c r="H38" s="199"/>
      <c r="I38" s="199"/>
      <c r="J38" s="199"/>
      <c r="K38" s="199"/>
      <c r="L38" s="202"/>
      <c r="M38" s="199"/>
      <c r="N38" s="203"/>
      <c r="O38" s="199"/>
      <c r="P38" s="199"/>
      <c r="Q38" s="199"/>
      <c r="R38" s="199"/>
      <c r="S38" s="202"/>
      <c r="T38" s="198"/>
      <c r="U38" s="199"/>
      <c r="V38" s="205"/>
      <c r="W38" s="199"/>
      <c r="X38" s="199"/>
      <c r="Y38" s="199"/>
      <c r="Z38" s="199"/>
      <c r="AA38" s="203"/>
      <c r="AB38" s="202"/>
      <c r="AC38" s="206"/>
      <c r="AD38" s="455"/>
      <c r="AE38" s="199"/>
      <c r="AF38" s="456"/>
      <c r="AG38" s="130"/>
      <c r="AH38" s="200" t="s">
        <v>24</v>
      </c>
      <c r="AI38" s="101"/>
      <c r="AJ38" s="130"/>
      <c r="AK38" s="130"/>
      <c r="AL38" s="101"/>
      <c r="AM38" s="130"/>
      <c r="AN38" s="203"/>
      <c r="AO38" s="203"/>
      <c r="AP38" s="199"/>
      <c r="AQ38" s="199"/>
      <c r="AR38" s="203"/>
      <c r="AS38" s="203"/>
      <c r="AT38" s="199"/>
      <c r="AU38" s="199"/>
      <c r="AV38" s="203"/>
      <c r="AW38" s="207"/>
      <c r="AX38" s="211"/>
      <c r="AY38" s="455"/>
      <c r="AZ38" s="512" t="s">
        <v>127</v>
      </c>
      <c r="BA38" s="498" t="s">
        <v>625</v>
      </c>
      <c r="BB38" s="502" t="s">
        <v>83</v>
      </c>
      <c r="BC38" s="511" t="s">
        <v>628</v>
      </c>
      <c r="BD38" s="215" t="s">
        <v>138</v>
      </c>
      <c r="BE38" s="144" t="s">
        <v>138</v>
      </c>
      <c r="BF38" s="144" t="s">
        <v>142</v>
      </c>
      <c r="BG38" s="144" t="s">
        <v>142</v>
      </c>
      <c r="BH38" s="96" t="s">
        <v>138</v>
      </c>
      <c r="BI38" s="208"/>
      <c r="BJ38" s="209"/>
      <c r="BK38" s="209" t="s">
        <v>24</v>
      </c>
      <c r="BL38" s="209"/>
      <c r="BM38" s="458"/>
    </row>
    <row r="39" spans="1:65" ht="15.75" customHeight="1">
      <c r="A39" s="454"/>
      <c r="B39" s="199"/>
      <c r="C39" s="199"/>
      <c r="D39" s="199"/>
      <c r="E39" s="199"/>
      <c r="F39" s="199"/>
      <c r="G39" s="199"/>
      <c r="H39" s="199"/>
      <c r="I39" s="199"/>
      <c r="J39" s="199"/>
      <c r="K39" s="199"/>
      <c r="L39" s="202"/>
      <c r="M39" s="199"/>
      <c r="N39" s="203"/>
      <c r="O39" s="199"/>
      <c r="P39" s="199"/>
      <c r="Q39" s="199"/>
      <c r="R39" s="199"/>
      <c r="S39" s="202"/>
      <c r="T39" s="198"/>
      <c r="U39" s="199"/>
      <c r="V39" s="205"/>
      <c r="W39" s="199"/>
      <c r="X39" s="199"/>
      <c r="Y39" s="199"/>
      <c r="Z39" s="199"/>
      <c r="AA39" s="203"/>
      <c r="AB39" s="202"/>
      <c r="AC39" s="206"/>
      <c r="AD39" s="455"/>
      <c r="AE39" s="199"/>
      <c r="AF39" s="456"/>
      <c r="AG39" s="130"/>
      <c r="AH39" s="101"/>
      <c r="AI39" s="200" t="s">
        <v>24</v>
      </c>
      <c r="AJ39" s="130"/>
      <c r="AK39" s="130"/>
      <c r="AL39" s="101"/>
      <c r="AM39" s="130"/>
      <c r="AN39" s="203"/>
      <c r="AO39" s="203"/>
      <c r="AP39" s="199"/>
      <c r="AQ39" s="199"/>
      <c r="AR39" s="203"/>
      <c r="AS39" s="203"/>
      <c r="AT39" s="199"/>
      <c r="AU39" s="199"/>
      <c r="AV39" s="203"/>
      <c r="AW39" s="207"/>
      <c r="AX39" s="211"/>
      <c r="AY39" s="455"/>
      <c r="AZ39" s="513" t="s">
        <v>127</v>
      </c>
      <c r="BA39" s="498" t="s">
        <v>634</v>
      </c>
      <c r="BB39" s="502" t="s">
        <v>83</v>
      </c>
      <c r="BC39" s="511" t="s">
        <v>636</v>
      </c>
      <c r="BD39" s="215" t="s">
        <v>138</v>
      </c>
      <c r="BE39" s="144" t="s">
        <v>138</v>
      </c>
      <c r="BF39" s="144" t="s">
        <v>142</v>
      </c>
      <c r="BG39" s="144" t="s">
        <v>142</v>
      </c>
      <c r="BH39" s="96" t="s">
        <v>138</v>
      </c>
      <c r="BI39" s="208"/>
      <c r="BJ39" s="209"/>
      <c r="BK39" s="209" t="s">
        <v>24</v>
      </c>
      <c r="BL39" s="209"/>
      <c r="BM39" s="458" t="s">
        <v>24</v>
      </c>
    </row>
    <row r="40" spans="1:65" ht="15.75" customHeight="1">
      <c r="A40" s="454"/>
      <c r="B40" s="199"/>
      <c r="C40" s="199"/>
      <c r="D40" s="199"/>
      <c r="E40" s="199"/>
      <c r="F40" s="199"/>
      <c r="G40" s="199"/>
      <c r="H40" s="199"/>
      <c r="I40" s="199"/>
      <c r="J40" s="199"/>
      <c r="K40" s="199"/>
      <c r="L40" s="202"/>
      <c r="M40" s="199"/>
      <c r="N40" s="203"/>
      <c r="O40" s="199"/>
      <c r="P40" s="199"/>
      <c r="Q40" s="199"/>
      <c r="R40" s="199"/>
      <c r="S40" s="202"/>
      <c r="T40" s="198"/>
      <c r="U40" s="199"/>
      <c r="V40" s="205"/>
      <c r="W40" s="199"/>
      <c r="X40" s="199"/>
      <c r="Y40" s="199"/>
      <c r="Z40" s="199"/>
      <c r="AA40" s="203"/>
      <c r="AB40" s="202"/>
      <c r="AC40" s="206"/>
      <c r="AD40" s="455"/>
      <c r="AE40" s="199"/>
      <c r="AF40" s="456"/>
      <c r="AG40" s="130"/>
      <c r="AH40" s="101"/>
      <c r="AI40" s="101"/>
      <c r="AJ40" s="130"/>
      <c r="AK40" s="130"/>
      <c r="AL40" s="200" t="s">
        <v>24</v>
      </c>
      <c r="AM40" s="130"/>
      <c r="AN40" s="203"/>
      <c r="AO40" s="203"/>
      <c r="AP40" s="199"/>
      <c r="AQ40" s="199"/>
      <c r="AR40" s="203"/>
      <c r="AS40" s="203"/>
      <c r="AT40" s="199"/>
      <c r="AU40" s="199"/>
      <c r="AV40" s="203"/>
      <c r="AW40" s="207"/>
      <c r="AX40" s="211"/>
      <c r="AY40" s="455"/>
      <c r="AZ40" s="513" t="s">
        <v>127</v>
      </c>
      <c r="BA40" s="498" t="s">
        <v>648</v>
      </c>
      <c r="BB40" s="502" t="s">
        <v>83</v>
      </c>
      <c r="BC40" s="511" t="s">
        <v>650</v>
      </c>
      <c r="BD40" s="215" t="s">
        <v>138</v>
      </c>
      <c r="BE40" s="144" t="s">
        <v>138</v>
      </c>
      <c r="BF40" s="144" t="s">
        <v>142</v>
      </c>
      <c r="BG40" s="144" t="s">
        <v>142</v>
      </c>
      <c r="BH40" s="96" t="s">
        <v>138</v>
      </c>
      <c r="BI40" s="208"/>
      <c r="BJ40" s="209"/>
      <c r="BK40" s="209"/>
      <c r="BL40" s="209"/>
      <c r="BM40" s="458" t="s">
        <v>24</v>
      </c>
    </row>
    <row r="41" spans="1:65" ht="15.75" customHeight="1">
      <c r="A41" s="459" t="s">
        <v>24</v>
      </c>
      <c r="B41" s="212" t="s">
        <v>24</v>
      </c>
      <c r="C41" s="199"/>
      <c r="D41" s="199"/>
      <c r="E41" s="199"/>
      <c r="F41" s="199"/>
      <c r="G41" s="199"/>
      <c r="H41" s="199"/>
      <c r="I41" s="199"/>
      <c r="J41" s="199"/>
      <c r="K41" s="199"/>
      <c r="L41" s="199"/>
      <c r="M41" s="199"/>
      <c r="N41" s="203"/>
      <c r="O41" s="199"/>
      <c r="P41" s="199"/>
      <c r="Q41" s="199"/>
      <c r="R41" s="199"/>
      <c r="S41" s="206"/>
      <c r="T41" s="460" t="s">
        <v>24</v>
      </c>
      <c r="U41" s="212" t="s">
        <v>24</v>
      </c>
      <c r="V41" s="199"/>
      <c r="W41" s="199"/>
      <c r="X41" s="199"/>
      <c r="Y41" s="199"/>
      <c r="Z41" s="199"/>
      <c r="AA41" s="203"/>
      <c r="AB41" s="199"/>
      <c r="AC41" s="206"/>
      <c r="AD41" s="460" t="s">
        <v>24</v>
      </c>
      <c r="AE41" s="212" t="s">
        <v>24</v>
      </c>
      <c r="AF41" s="203"/>
      <c r="AG41" s="199"/>
      <c r="AH41" s="203"/>
      <c r="AI41" s="203"/>
      <c r="AJ41" s="199"/>
      <c r="AK41" s="199"/>
      <c r="AL41" s="203"/>
      <c r="AM41" s="199"/>
      <c r="AN41" s="203"/>
      <c r="AO41" s="203"/>
      <c r="AP41" s="199"/>
      <c r="AQ41" s="199"/>
      <c r="AR41" s="203"/>
      <c r="AS41" s="203"/>
      <c r="AT41" s="199"/>
      <c r="AU41" s="199"/>
      <c r="AV41" s="203"/>
      <c r="AW41" s="207"/>
      <c r="AX41" s="211"/>
      <c r="AY41" s="455"/>
      <c r="AZ41" s="513" t="s">
        <v>127</v>
      </c>
      <c r="BA41" s="498" t="s">
        <v>531</v>
      </c>
      <c r="BB41" s="503" t="s">
        <v>532</v>
      </c>
      <c r="BC41" s="510" t="s">
        <v>670</v>
      </c>
      <c r="BD41" s="215" t="s">
        <v>138</v>
      </c>
      <c r="BE41" s="215" t="s">
        <v>138</v>
      </c>
      <c r="BF41" s="144" t="s">
        <v>142</v>
      </c>
      <c r="BG41" s="144" t="s">
        <v>142</v>
      </c>
      <c r="BH41" s="96" t="s">
        <v>138</v>
      </c>
      <c r="BI41" s="208"/>
      <c r="BJ41" s="209"/>
      <c r="BK41" s="209"/>
      <c r="BL41" s="209"/>
      <c r="BM41" s="458"/>
    </row>
    <row r="42" spans="1:65" ht="15.75" customHeight="1">
      <c r="A42" s="454"/>
      <c r="B42" s="199"/>
      <c r="C42" s="199"/>
      <c r="D42" s="199"/>
      <c r="E42" s="199"/>
      <c r="F42" s="199"/>
      <c r="G42" s="199"/>
      <c r="H42" s="199"/>
      <c r="I42" s="199"/>
      <c r="J42" s="199"/>
      <c r="K42" s="199"/>
      <c r="L42" s="199"/>
      <c r="M42" s="199"/>
      <c r="N42" s="200" t="s">
        <v>24</v>
      </c>
      <c r="O42" s="200" t="s">
        <v>24</v>
      </c>
      <c r="P42" s="199"/>
      <c r="Q42" s="199"/>
      <c r="R42" s="199"/>
      <c r="S42" s="206"/>
      <c r="T42" s="205"/>
      <c r="U42" s="199"/>
      <c r="V42" s="199"/>
      <c r="W42" s="199"/>
      <c r="X42" s="199"/>
      <c r="Y42" s="199"/>
      <c r="Z42" s="200" t="s">
        <v>24</v>
      </c>
      <c r="AA42" s="200" t="s">
        <v>24</v>
      </c>
      <c r="AB42" s="199"/>
      <c r="AC42" s="206"/>
      <c r="AD42" s="205"/>
      <c r="AE42" s="199"/>
      <c r="AF42" s="199"/>
      <c r="AG42" s="199"/>
      <c r="AH42" s="199"/>
      <c r="AI42" s="199"/>
      <c r="AJ42" s="199"/>
      <c r="AK42" s="199"/>
      <c r="AL42" s="199"/>
      <c r="AM42" s="199"/>
      <c r="AN42" s="199"/>
      <c r="AO42" s="199"/>
      <c r="AP42" s="199"/>
      <c r="AQ42" s="199"/>
      <c r="AR42" s="199"/>
      <c r="AS42" s="199"/>
      <c r="AT42" s="199"/>
      <c r="AU42" s="199"/>
      <c r="AV42" s="199"/>
      <c r="AW42" s="206"/>
      <c r="AX42" s="211"/>
      <c r="AY42" s="455"/>
      <c r="AZ42" s="513" t="s">
        <v>234</v>
      </c>
      <c r="BA42" s="218" t="s">
        <v>674</v>
      </c>
      <c r="BB42" s="503" t="s">
        <v>83</v>
      </c>
      <c r="BC42" s="510" t="s">
        <v>675</v>
      </c>
      <c r="BD42" s="215" t="s">
        <v>138</v>
      </c>
      <c r="BE42" s="215" t="s">
        <v>138</v>
      </c>
      <c r="BF42" s="144" t="s">
        <v>142</v>
      </c>
      <c r="BG42" s="144" t="s">
        <v>142</v>
      </c>
      <c r="BH42" s="96" t="s">
        <v>138</v>
      </c>
      <c r="BI42" s="208"/>
      <c r="BJ42" s="209"/>
      <c r="BK42" s="209"/>
      <c r="BL42" s="209"/>
      <c r="BM42" s="458"/>
    </row>
    <row r="43" spans="1:65" ht="15.75" customHeight="1">
      <c r="A43" s="454"/>
      <c r="B43" s="199"/>
      <c r="C43" s="199"/>
      <c r="D43" s="199"/>
      <c r="E43" s="199"/>
      <c r="F43" s="199"/>
      <c r="G43" s="199"/>
      <c r="H43" s="199"/>
      <c r="I43" s="199"/>
      <c r="J43" s="199"/>
      <c r="K43" s="199"/>
      <c r="L43" s="199"/>
      <c r="M43" s="199"/>
      <c r="N43" s="199"/>
      <c r="O43" s="199"/>
      <c r="P43" s="199"/>
      <c r="Q43" s="199"/>
      <c r="R43" s="199"/>
      <c r="S43" s="202"/>
      <c r="T43" s="198"/>
      <c r="U43" s="199"/>
      <c r="V43" s="199"/>
      <c r="W43" s="199"/>
      <c r="X43" s="199"/>
      <c r="Y43" s="199"/>
      <c r="Z43" s="199"/>
      <c r="AA43" s="199"/>
      <c r="AB43" s="199"/>
      <c r="AC43" s="202"/>
      <c r="AD43" s="198"/>
      <c r="AE43" s="199"/>
      <c r="AF43" s="199"/>
      <c r="AG43" s="199"/>
      <c r="AH43" s="199"/>
      <c r="AI43" s="199"/>
      <c r="AJ43" s="199"/>
      <c r="AK43" s="199"/>
      <c r="AL43" s="199"/>
      <c r="AM43" s="199"/>
      <c r="AN43" s="212" t="s">
        <v>24</v>
      </c>
      <c r="AO43" s="199"/>
      <c r="AP43" s="199"/>
      <c r="AQ43" s="199"/>
      <c r="AR43" s="199"/>
      <c r="AS43" s="199"/>
      <c r="AT43" s="199"/>
      <c r="AU43" s="199"/>
      <c r="AV43" s="199"/>
      <c r="AW43" s="202"/>
      <c r="AX43" s="461"/>
      <c r="AY43" s="461"/>
      <c r="AZ43" s="513" t="s">
        <v>127</v>
      </c>
      <c r="BA43" s="498" t="s">
        <v>531</v>
      </c>
      <c r="BB43" s="503" t="s">
        <v>532</v>
      </c>
      <c r="BC43" s="510" t="s">
        <v>680</v>
      </c>
      <c r="BD43" s="215" t="s">
        <v>138</v>
      </c>
      <c r="BE43" s="215" t="s">
        <v>138</v>
      </c>
      <c r="BF43" s="144" t="s">
        <v>142</v>
      </c>
      <c r="BG43" s="144" t="s">
        <v>142</v>
      </c>
      <c r="BH43" s="96" t="s">
        <v>138</v>
      </c>
      <c r="BI43" s="208"/>
      <c r="BJ43" s="209"/>
      <c r="BK43" s="209"/>
      <c r="BL43" s="209"/>
      <c r="BM43" s="458"/>
    </row>
    <row r="44" spans="1:65" ht="15.75" customHeight="1">
      <c r="A44" s="454"/>
      <c r="B44" s="199"/>
      <c r="C44" s="199"/>
      <c r="D44" s="199"/>
      <c r="E44" s="199"/>
      <c r="F44" s="199"/>
      <c r="G44" s="199"/>
      <c r="H44" s="199"/>
      <c r="I44" s="199"/>
      <c r="J44" s="199"/>
      <c r="K44" s="199"/>
      <c r="L44" s="199"/>
      <c r="M44" s="199"/>
      <c r="N44" s="199"/>
      <c r="O44" s="199"/>
      <c r="P44" s="212" t="s">
        <v>24</v>
      </c>
      <c r="Q44" s="199"/>
      <c r="R44" s="199"/>
      <c r="S44" s="202"/>
      <c r="T44" s="198"/>
      <c r="U44" s="199"/>
      <c r="V44" s="199"/>
      <c r="W44" s="199"/>
      <c r="X44" s="199"/>
      <c r="Y44" s="199"/>
      <c r="Z44" s="199"/>
      <c r="AA44" s="199"/>
      <c r="AB44" s="199"/>
      <c r="AC44" s="462" t="s">
        <v>24</v>
      </c>
      <c r="AD44" s="198"/>
      <c r="AE44" s="199"/>
      <c r="AF44" s="199"/>
      <c r="AG44" s="199"/>
      <c r="AH44" s="199"/>
      <c r="AI44" s="199"/>
      <c r="AJ44" s="199"/>
      <c r="AK44" s="199"/>
      <c r="AL44" s="199"/>
      <c r="AM44" s="199"/>
      <c r="AN44" s="203"/>
      <c r="AO44" s="199"/>
      <c r="AP44" s="199"/>
      <c r="AQ44" s="199"/>
      <c r="AR44" s="199"/>
      <c r="AS44" s="199"/>
      <c r="AT44" s="199"/>
      <c r="AU44" s="199"/>
      <c r="AV44" s="199"/>
      <c r="AW44" s="202"/>
      <c r="AX44" s="461"/>
      <c r="AY44" s="461"/>
      <c r="AZ44" s="513" t="s">
        <v>127</v>
      </c>
      <c r="BA44" s="498" t="s">
        <v>531</v>
      </c>
      <c r="BB44" s="503" t="s">
        <v>532</v>
      </c>
      <c r="BC44" s="510" t="s">
        <v>682</v>
      </c>
      <c r="BD44" s="215" t="s">
        <v>138</v>
      </c>
      <c r="BE44" s="215" t="s">
        <v>138</v>
      </c>
      <c r="BF44" s="144" t="s">
        <v>142</v>
      </c>
      <c r="BG44" s="144" t="s">
        <v>142</v>
      </c>
      <c r="BH44" s="96" t="s">
        <v>138</v>
      </c>
      <c r="BI44" s="208"/>
      <c r="BJ44" s="209"/>
      <c r="BK44" s="209"/>
      <c r="BL44" s="209"/>
      <c r="BM44" s="458"/>
    </row>
    <row r="45" spans="1:65" ht="15.75" customHeight="1" thickBot="1">
      <c r="A45" s="463"/>
      <c r="B45" s="464"/>
      <c r="C45" s="464"/>
      <c r="D45" s="464"/>
      <c r="E45" s="464"/>
      <c r="F45" s="464"/>
      <c r="G45" s="464"/>
      <c r="H45" s="464"/>
      <c r="I45" s="464"/>
      <c r="J45" s="464"/>
      <c r="K45" s="464"/>
      <c r="L45" s="464"/>
      <c r="M45" s="464"/>
      <c r="N45" s="464"/>
      <c r="O45" s="464"/>
      <c r="P45" s="465"/>
      <c r="Q45" s="464"/>
      <c r="R45" s="464"/>
      <c r="S45" s="466"/>
      <c r="T45" s="467"/>
      <c r="U45" s="464"/>
      <c r="V45" s="464"/>
      <c r="W45" s="464"/>
      <c r="X45" s="464"/>
      <c r="Y45" s="464"/>
      <c r="Z45" s="464"/>
      <c r="AA45" s="464"/>
      <c r="AB45" s="464"/>
      <c r="AC45" s="468"/>
      <c r="AD45" s="467"/>
      <c r="AE45" s="464"/>
      <c r="AF45" s="464"/>
      <c r="AG45" s="464"/>
      <c r="AH45" s="464"/>
      <c r="AI45" s="464"/>
      <c r="AJ45" s="464"/>
      <c r="AK45" s="464"/>
      <c r="AL45" s="464"/>
      <c r="AM45" s="464"/>
      <c r="AN45" s="465"/>
      <c r="AO45" s="464"/>
      <c r="AP45" s="464"/>
      <c r="AQ45" s="464"/>
      <c r="AR45" s="464"/>
      <c r="AS45" s="464"/>
      <c r="AT45" s="464"/>
      <c r="AU45" s="464"/>
      <c r="AV45" s="464"/>
      <c r="AW45" s="466"/>
      <c r="AX45" s="469"/>
      <c r="AY45" s="505" t="s">
        <v>24</v>
      </c>
      <c r="AZ45" s="514" t="s">
        <v>127</v>
      </c>
      <c r="BA45" s="500" t="s">
        <v>531</v>
      </c>
      <c r="BB45" s="504" t="s">
        <v>532</v>
      </c>
      <c r="BC45" s="515" t="s">
        <v>685</v>
      </c>
      <c r="BD45" s="470" t="s">
        <v>138</v>
      </c>
      <c r="BE45" s="470" t="s">
        <v>138</v>
      </c>
      <c r="BF45" s="471" t="s">
        <v>142</v>
      </c>
      <c r="BG45" s="471" t="s">
        <v>142</v>
      </c>
      <c r="BH45" s="472" t="s">
        <v>138</v>
      </c>
      <c r="BI45" s="473"/>
      <c r="BJ45" s="474"/>
      <c r="BK45" s="474"/>
      <c r="BL45" s="474"/>
      <c r="BM45" s="475"/>
    </row>
    <row r="46" spans="1:65" ht="15.75" customHeight="1"/>
    <row r="47" spans="1:65" ht="15.75" customHeight="1">
      <c r="R47" s="316" t="s">
        <v>686</v>
      </c>
      <c r="S47" s="317"/>
      <c r="T47" s="317"/>
      <c r="U47" s="317"/>
      <c r="V47" s="317"/>
      <c r="W47" s="317"/>
      <c r="X47" s="317"/>
      <c r="Y47" s="317"/>
      <c r="Z47" s="317"/>
      <c r="AA47" s="317"/>
      <c r="AB47" s="317"/>
      <c r="AC47" s="317"/>
      <c r="AD47" s="317"/>
      <c r="AE47" s="317"/>
      <c r="AF47" s="317"/>
      <c r="AG47" s="318"/>
    </row>
    <row r="48" spans="1:65" ht="15.75" customHeight="1">
      <c r="R48" s="220"/>
      <c r="S48" s="319" t="s">
        <v>689</v>
      </c>
      <c r="T48" s="305"/>
      <c r="U48" s="305"/>
      <c r="V48" s="305"/>
      <c r="W48" s="305"/>
      <c r="X48" s="305"/>
      <c r="Y48" s="305"/>
      <c r="Z48" s="305"/>
      <c r="AA48" s="305"/>
      <c r="AB48" s="305"/>
      <c r="AC48" s="305"/>
      <c r="AD48" s="305"/>
      <c r="AE48" s="305"/>
      <c r="AF48" s="305"/>
      <c r="AG48" s="306"/>
    </row>
    <row r="49" spans="18:33" ht="15.75" customHeight="1">
      <c r="R49" s="223"/>
      <c r="S49" s="313" t="s">
        <v>691</v>
      </c>
      <c r="T49" s="314"/>
      <c r="U49" s="314"/>
      <c r="V49" s="314"/>
      <c r="W49" s="314"/>
      <c r="X49" s="314"/>
      <c r="Y49" s="314"/>
      <c r="Z49" s="314"/>
      <c r="AA49" s="314"/>
      <c r="AB49" s="314"/>
      <c r="AC49" s="314"/>
      <c r="AD49" s="314"/>
      <c r="AE49" s="314"/>
      <c r="AF49" s="314"/>
      <c r="AG49" s="315"/>
    </row>
    <row r="50" spans="18:33" ht="15.75" customHeight="1">
      <c r="R50" s="226"/>
      <c r="S50" s="312" t="s">
        <v>692</v>
      </c>
      <c r="T50" s="308"/>
      <c r="U50" s="308"/>
      <c r="V50" s="308"/>
      <c r="W50" s="308"/>
      <c r="X50" s="308"/>
      <c r="Y50" s="308"/>
      <c r="Z50" s="308"/>
      <c r="AA50" s="308"/>
      <c r="AB50" s="308"/>
      <c r="AC50" s="308"/>
      <c r="AD50" s="308"/>
      <c r="AE50" s="308"/>
      <c r="AF50" s="308"/>
      <c r="AG50" s="309"/>
    </row>
    <row r="51" spans="18:33" ht="15.75" customHeight="1"/>
    <row r="52" spans="18:33" ht="15.75" customHeight="1"/>
    <row r="53" spans="18:33" ht="15.75" customHeight="1"/>
    <row r="54" spans="18:33" ht="15.75" customHeight="1"/>
    <row r="55" spans="18:33" ht="15.75" customHeight="1"/>
    <row r="56" spans="18:33" ht="15.75" customHeight="1"/>
    <row r="57" spans="18:33" ht="15.75" customHeight="1"/>
    <row r="58" spans="18:33" ht="15.75" customHeight="1"/>
    <row r="59" spans="18:33" ht="15.75" customHeight="1"/>
    <row r="60" spans="18:33" ht="15.75" customHeight="1"/>
    <row r="61" spans="18:33" ht="15.75" customHeight="1"/>
    <row r="62" spans="18:33" ht="15.75" customHeight="1"/>
    <row r="63" spans="18:33" ht="15.75" customHeight="1"/>
    <row r="64" spans="18:33"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D2:AW2"/>
    <mergeCell ref="A1:AY1"/>
    <mergeCell ref="BD1:BH2"/>
    <mergeCell ref="BI1:BM2"/>
    <mergeCell ref="S50:AG50"/>
    <mergeCell ref="S49:AG49"/>
    <mergeCell ref="R47:AG47"/>
    <mergeCell ref="S48:AG48"/>
    <mergeCell ref="AZ1:BC2"/>
    <mergeCell ref="A2:S2"/>
    <mergeCell ref="T2:AC2"/>
  </mergeCells>
  <dataValidations count="1">
    <dataValidation type="list" allowBlank="1" sqref="BD4:BH45" xr:uid="{00000000-0002-0000-0000-000000000000}">
      <formula1>"OK,NO OK"</formula1>
    </dataValidation>
  </dataValidations>
  <hyperlinks>
    <hyperlink ref="BC4" location="Operation.AgreementFinancial!A1" display="AgreementFinancial" xr:uid="{00000000-0004-0000-0000-000000000000}"/>
    <hyperlink ref="BC5" location="Operation.Agreement!A1" display="Agreement" xr:uid="{00000000-0004-0000-0000-000001000000}"/>
    <hyperlink ref="BC6" location="Operation.PolicieById GET!A1" display="PoliciesById" xr:uid="{00000000-0004-0000-0000-000002000000}"/>
    <hyperlink ref="BC7" location="Operation.PolicieById POST!A1" display="PoliciesById" xr:uid="{00000000-0004-0000-0000-000003000000}"/>
    <hyperlink ref="BC8" location="Operation.PoliciesGet!A1" display="PolicyGet" xr:uid="{00000000-0004-0000-0000-000004000000}"/>
    <hyperlink ref="BC9" location="Operation.CreditsById!A1" display="CreditsById" xr:uid="{00000000-0004-0000-0000-000005000000}"/>
    <hyperlink ref="BC10" location="Operation.InsuredBenefec!A1" display="InsuredsBeneficiaries" xr:uid="{00000000-0004-0000-0000-000006000000}"/>
    <hyperlink ref="BC11" location="Operation.AvailablePayme!A1" display="AvailablePayments" xr:uid="{00000000-0004-0000-0000-000007000000}"/>
    <hyperlink ref="BC12" location="Operation.PaymentsGet!A1" display="Payments" xr:uid="{00000000-0004-0000-0000-000008000000}"/>
    <hyperlink ref="BC13" location="Operation.DistributionInfo!A1" display="DistributionInfo" xr:uid="{00000000-0004-0000-0000-000009000000}"/>
    <hyperlink ref="BC15" location="Operation.Charges!A1" display="Charges" xr:uid="{00000000-0004-0000-0000-00000A000000}"/>
    <hyperlink ref="BC16" location="Operation.PaymentPension!A1" display="PaymentPension" xr:uid="{00000000-0004-0000-0000-00000B000000}"/>
    <hyperlink ref="BC33" location="Operation.CustomerRefunds!A1" display="CustomerRefunds (MostrarSiClienteTieneReembolsos)" xr:uid="{00000000-0004-0000-0000-00000E000000}"/>
    <hyperlink ref="BC34" location="Operation.InfoCoverage!A1" display="InfoCoverage" xr:uid="{00000000-0004-0000-0000-00000F000000}"/>
    <hyperlink ref="BC35" location="Operation.InfoBroker!A1" display="infoBroker" xr:uid="{00000000-0004-0000-0000-000010000000}"/>
    <hyperlink ref="BC36" location="Operation.RevenueCertificates!A1" display="RevenueCertificates (CertificadosRentas Vitalicias)" xr:uid="{00000000-0004-0000-0000-000011000000}"/>
    <hyperlink ref="BC37" location="Operation.RevenueCertificates!A1" display="RequestRevenueCertificates (CertificadosRentas Vitalicias)" xr:uid="{00000000-0004-0000-0000-000012000000}"/>
    <hyperlink ref="BC38" location="Operation.HealthPlan!A1" display="HealthPlan" xr:uid="{00000000-0004-0000-0000-000013000000}"/>
    <hyperlink ref="BC39" location="Operation.CompensationFund!A1" display="CompensationFund" xr:uid="{00000000-0004-0000-0000-000014000000}"/>
    <hyperlink ref="BC40" location="Operation.StateBenefits!A1" display="StateBenefits (Garantía Estatal - Beneficios Estatales)" xr:uid="{00000000-0004-0000-0000-000015000000}"/>
    <hyperlink ref="BC41" location="Operation.DocumentsPolicy!A1" display="DocumentsPolicy" xr:uid="{00000000-0004-0000-0000-000016000000}"/>
    <hyperlink ref="BC42" location="Operation.ChangeAccount POST!A1" display="ChangeAccount (ReembolsoGastosMedicos)" xr:uid="{00000000-0004-0000-0000-000017000000}"/>
    <hyperlink ref="BC43" location="Operation.SettlementPension!A1" display="SettlementPension" xr:uid="{00000000-0004-0000-0000-000018000000}"/>
    <hyperlink ref="BC44" location="Operation.StatusSettlement!A1" display="StatusSettlement" xr:uid="{00000000-0004-0000-0000-000019000000}"/>
    <hyperlink ref="BC45" location="Operation.DeployProduct!A1" display="DeployProduct" xr:uid="{00000000-0004-0000-0000-00001A000000}"/>
    <hyperlink ref="BC17" location="Operation.Utilities!A1" display="BannerList" xr:uid="{35FDA795-D51A-42A1-993F-7E9959A15D9D}"/>
    <hyperlink ref="BC18" location="Operation.Utilities!A1" display="BannerSection" xr:uid="{FDB042CC-F462-4BCF-9327-4807C1BD69E5}"/>
    <hyperlink ref="BC20" location="Operation.Utilities!A1" display="MessagesTotals" xr:uid="{74308EB4-27F2-435E-B524-056D861C581A}"/>
    <hyperlink ref="BC21" location="Operation.Utilities!A1" display="MessageList" xr:uid="{43088F3D-86D1-4C23-A22F-0BBB4D6214BC}"/>
    <hyperlink ref="BC22" location="Operation.Utilities!A1" display="MessageDetail" xr:uid="{5D90A47D-8C52-4C27-8EE6-CA73008F4FBE}"/>
    <hyperlink ref="BC23" location="Operation.Utilities!A1" display="MessageUpdate" xr:uid="{45064B6A-695A-4353-A470-FB3864866253}"/>
    <hyperlink ref="BC24" location="Operation.Utilities!A1" display="List" xr:uid="{7B362FB2-551B-4382-AFBB-2DA7C07D59EA}"/>
    <hyperlink ref="BC25" location="Operation.Utilities!A1" display="ListProduct" xr:uid="{9E482908-3B48-42F5-BE7D-E2E7BEB3364D}"/>
    <hyperlink ref="BC26" location="Operation.Utilities!A1" display="List" xr:uid="{7C846959-0290-44C9-BB7B-CB091E130925}"/>
    <hyperlink ref="BC29" location="Operation.Utilities!A1" display="ListFAQ" xr:uid="{48335FCE-EC62-441D-8B66-99A48C046CC1}"/>
    <hyperlink ref="BC30" location="Operation.Utilities!A1" display="OptionsFAQ" xr:uid="{F36E9001-E983-4192-8C3A-3DEECE3DC3C2}"/>
  </hyperlinks>
  <pageMargins left="0.7" right="0.7" top="0.75" bottom="0.75" header="0" footer="0"/>
  <pageSetup paperSize="9" orientation="portrait"/>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K1000"/>
  <sheetViews>
    <sheetView zoomScale="55" zoomScaleNormal="55" workbookViewId="0">
      <selection activeCell="A32" sqref="A32:J32"/>
    </sheetView>
  </sheetViews>
  <sheetFormatPr baseColWidth="10" defaultColWidth="14.42578125" defaultRowHeight="15" customHeight="1"/>
  <cols>
    <col min="1" max="1" width="48.140625" customWidth="1"/>
    <col min="2" max="2" width="41.5703125" customWidth="1"/>
    <col min="3" max="3" width="23.7109375" customWidth="1"/>
    <col min="4" max="4" width="25.85546875" customWidth="1"/>
    <col min="5" max="5" width="62.140625" customWidth="1"/>
    <col min="6" max="6" width="40.140625" customWidth="1"/>
    <col min="7" max="8" width="25" customWidth="1"/>
    <col min="9" max="9" width="24.5703125" customWidth="1"/>
    <col min="10" max="10" width="23.42578125" customWidth="1"/>
  </cols>
  <sheetData>
    <row r="1" spans="1:6" ht="15.75" customHeight="1">
      <c r="A1" s="235" t="s">
        <v>955</v>
      </c>
    </row>
    <row r="2" spans="1:6" ht="23.25" customHeight="1">
      <c r="A2" s="363" t="s">
        <v>755</v>
      </c>
      <c r="B2" s="334"/>
      <c r="C2" s="334"/>
      <c r="D2" s="334"/>
      <c r="E2" s="335"/>
    </row>
    <row r="3" spans="1:6" ht="15.75" customHeight="1"/>
    <row r="4" spans="1:6" ht="15.75" customHeight="1">
      <c r="A4" s="236" t="s">
        <v>761</v>
      </c>
      <c r="B4" s="274" t="s">
        <v>762</v>
      </c>
      <c r="C4" s="236" t="s">
        <v>763</v>
      </c>
      <c r="D4" s="237" t="s">
        <v>130</v>
      </c>
      <c r="F4" s="238" t="s">
        <v>957</v>
      </c>
    </row>
    <row r="5" spans="1:6" ht="15.75" customHeight="1">
      <c r="A5" s="370" t="s">
        <v>681</v>
      </c>
      <c r="B5" s="480" t="s">
        <v>933</v>
      </c>
      <c r="C5" s="479" t="s">
        <v>935</v>
      </c>
      <c r="D5" s="367" t="s">
        <v>935</v>
      </c>
      <c r="F5" s="481" t="s">
        <v>962</v>
      </c>
    </row>
    <row r="6" spans="1:6" ht="15.75" customHeight="1">
      <c r="A6" s="371"/>
      <c r="B6" s="327"/>
      <c r="C6" s="375"/>
      <c r="D6" s="337"/>
      <c r="F6" s="337"/>
    </row>
    <row r="7" spans="1:6" ht="15.75" customHeight="1">
      <c r="A7" s="371"/>
      <c r="B7" s="327"/>
      <c r="C7" s="375"/>
      <c r="D7" s="337"/>
      <c r="F7" s="337"/>
    </row>
    <row r="8" spans="1:6" ht="15.75" customHeight="1">
      <c r="A8" s="371"/>
      <c r="B8" s="327"/>
      <c r="C8" s="375"/>
      <c r="D8" s="337"/>
      <c r="F8" s="337"/>
    </row>
    <row r="9" spans="1:6" ht="15.75" customHeight="1">
      <c r="A9" s="371"/>
      <c r="B9" s="327"/>
      <c r="C9" s="375"/>
      <c r="D9" s="337"/>
      <c r="F9" s="337"/>
    </row>
    <row r="10" spans="1:6" ht="15.75" customHeight="1">
      <c r="A10" s="371"/>
      <c r="B10" s="327"/>
      <c r="C10" s="375"/>
      <c r="D10" s="337"/>
      <c r="F10" s="337"/>
    </row>
    <row r="11" spans="1:6" ht="15.75" customHeight="1">
      <c r="A11" s="371"/>
      <c r="B11" s="327"/>
      <c r="C11" s="375"/>
      <c r="D11" s="337"/>
      <c r="F11" s="337"/>
    </row>
    <row r="12" spans="1:6" ht="15.75" customHeight="1">
      <c r="A12" s="371"/>
      <c r="B12" s="327"/>
      <c r="C12" s="375"/>
      <c r="D12" s="337"/>
      <c r="F12" s="337"/>
    </row>
    <row r="13" spans="1:6" ht="15.75" customHeight="1">
      <c r="A13" s="371"/>
      <c r="B13" s="327"/>
      <c r="C13" s="375"/>
      <c r="D13" s="337"/>
      <c r="F13" s="338"/>
    </row>
    <row r="14" spans="1:6" ht="15.75" customHeight="1">
      <c r="A14" s="371"/>
      <c r="B14" s="327"/>
      <c r="C14" s="375"/>
      <c r="D14" s="337"/>
      <c r="F14" s="238" t="s">
        <v>777</v>
      </c>
    </row>
    <row r="15" spans="1:6" ht="15.75" customHeight="1">
      <c r="A15" s="371"/>
      <c r="B15" s="327"/>
      <c r="C15" s="375"/>
      <c r="D15" s="337"/>
      <c r="F15" s="362" t="s">
        <v>778</v>
      </c>
    </row>
    <row r="16" spans="1:6" ht="15.75" customHeight="1">
      <c r="A16" s="371"/>
      <c r="B16" s="327"/>
      <c r="C16" s="375"/>
      <c r="D16" s="337"/>
      <c r="F16" s="337"/>
    </row>
    <row r="17" spans="1:10" ht="15.75" customHeight="1">
      <c r="A17" s="371"/>
      <c r="B17" s="327"/>
      <c r="C17" s="375"/>
      <c r="D17" s="337"/>
      <c r="F17" s="337"/>
    </row>
    <row r="18" spans="1:10" ht="15.75" customHeight="1">
      <c r="A18" s="371"/>
      <c r="B18" s="327"/>
      <c r="C18" s="375"/>
      <c r="D18" s="337"/>
      <c r="F18" s="337"/>
    </row>
    <row r="19" spans="1:10" ht="15.75" customHeight="1">
      <c r="A19" s="371"/>
      <c r="B19" s="327"/>
      <c r="C19" s="375"/>
      <c r="D19" s="337"/>
      <c r="F19" s="337"/>
    </row>
    <row r="20" spans="1:10" ht="15.75" customHeight="1">
      <c r="A20" s="371"/>
      <c r="B20" s="327"/>
      <c r="C20" s="375"/>
      <c r="D20" s="337"/>
      <c r="F20" s="337"/>
    </row>
    <row r="21" spans="1:10" ht="15.75" customHeight="1">
      <c r="A21" s="371"/>
      <c r="B21" s="327"/>
      <c r="C21" s="375"/>
      <c r="D21" s="337"/>
      <c r="F21" s="337"/>
    </row>
    <row r="22" spans="1:10" ht="15.75" customHeight="1">
      <c r="A22" s="371"/>
      <c r="B22" s="327"/>
      <c r="C22" s="375"/>
      <c r="D22" s="337"/>
      <c r="F22" s="337"/>
    </row>
    <row r="23" spans="1:10" ht="15.75" customHeight="1">
      <c r="A23" s="371"/>
      <c r="B23" s="327"/>
      <c r="C23" s="375"/>
      <c r="D23" s="337"/>
      <c r="F23" s="337"/>
    </row>
    <row r="24" spans="1:10" ht="15.75" customHeight="1">
      <c r="A24" s="371"/>
      <c r="B24" s="327"/>
      <c r="C24" s="375"/>
      <c r="D24" s="337"/>
      <c r="F24" s="337"/>
    </row>
    <row r="25" spans="1:10" ht="15.75" customHeight="1">
      <c r="A25" s="371"/>
      <c r="B25" s="327"/>
      <c r="C25" s="375"/>
      <c r="D25" s="337"/>
      <c r="F25" s="337"/>
    </row>
    <row r="26" spans="1:10" ht="15.75" customHeight="1">
      <c r="A26" s="372"/>
      <c r="B26" s="328"/>
      <c r="C26" s="376"/>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76" t="s">
        <v>818</v>
      </c>
      <c r="B30" s="144" t="s">
        <v>165</v>
      </c>
      <c r="C30" s="658" t="s">
        <v>422</v>
      </c>
      <c r="D30" s="144"/>
      <c r="E30" s="106" t="s">
        <v>815</v>
      </c>
      <c r="F30" s="144" t="s">
        <v>422</v>
      </c>
      <c r="G30" s="260" t="s">
        <v>976</v>
      </c>
      <c r="H30" s="106" t="b">
        <v>1</v>
      </c>
      <c r="I30" s="106"/>
      <c r="J30" s="629"/>
    </row>
    <row r="31" spans="1:10" ht="15.75" customHeight="1" thickBot="1">
      <c r="A31" s="679" t="s">
        <v>818</v>
      </c>
      <c r="B31" s="517" t="s">
        <v>211</v>
      </c>
      <c r="C31" s="276" t="s">
        <v>433</v>
      </c>
      <c r="D31" s="680"/>
      <c r="E31" s="680" t="s">
        <v>815</v>
      </c>
      <c r="F31" s="517" t="s">
        <v>433</v>
      </c>
      <c r="G31" s="681" t="s">
        <v>976</v>
      </c>
      <c r="H31" s="680" t="b">
        <v>1</v>
      </c>
      <c r="I31" s="680"/>
      <c r="J31" s="682"/>
    </row>
    <row r="32" spans="1:10" ht="15.75" customHeight="1" thickBot="1">
      <c r="A32" s="665" t="s">
        <v>842</v>
      </c>
      <c r="B32" s="666"/>
      <c r="C32" s="666"/>
      <c r="D32" s="666"/>
      <c r="E32" s="666"/>
      <c r="F32" s="666"/>
      <c r="G32" s="666"/>
      <c r="H32" s="666"/>
      <c r="I32" s="666"/>
      <c r="J32" s="667"/>
    </row>
    <row r="33" spans="1:11" ht="15.75" customHeight="1">
      <c r="A33" s="675" t="s">
        <v>927</v>
      </c>
      <c r="B33" s="385"/>
      <c r="C33" s="385"/>
      <c r="D33" s="385"/>
      <c r="E33" s="385"/>
      <c r="F33" s="385"/>
      <c r="G33" s="385"/>
      <c r="H33" s="385"/>
      <c r="I33" s="385"/>
      <c r="J33" s="318"/>
    </row>
    <row r="34" spans="1:11" ht="15.75" customHeight="1">
      <c r="A34" s="359"/>
      <c r="B34" s="314"/>
      <c r="C34" s="314"/>
      <c r="D34" s="314"/>
      <c r="E34" s="314"/>
      <c r="F34" s="314"/>
      <c r="G34" s="314"/>
      <c r="H34" s="314"/>
      <c r="I34" s="314"/>
      <c r="J34" s="315"/>
    </row>
    <row r="35" spans="1:11" ht="15.75" customHeight="1">
      <c r="A35" s="359"/>
      <c r="B35" s="314"/>
      <c r="C35" s="314"/>
      <c r="D35" s="314"/>
      <c r="E35" s="314"/>
      <c r="F35" s="314"/>
      <c r="G35" s="314"/>
      <c r="H35" s="314"/>
      <c r="I35" s="314"/>
      <c r="J35" s="315"/>
    </row>
    <row r="36" spans="1:11" ht="15.75" customHeight="1">
      <c r="A36" s="359"/>
      <c r="B36" s="314"/>
      <c r="C36" s="314"/>
      <c r="D36" s="314"/>
      <c r="E36" s="314"/>
      <c r="F36" s="314"/>
      <c r="G36" s="314"/>
      <c r="H36" s="314"/>
      <c r="I36" s="314"/>
      <c r="J36" s="315"/>
    </row>
    <row r="37" spans="1:11" ht="15.75" customHeight="1">
      <c r="A37" s="359"/>
      <c r="B37" s="314"/>
      <c r="C37" s="314"/>
      <c r="D37" s="314"/>
      <c r="E37" s="314"/>
      <c r="F37" s="314"/>
      <c r="G37" s="314"/>
      <c r="H37" s="314"/>
      <c r="I37" s="314"/>
      <c r="J37" s="315"/>
    </row>
    <row r="38" spans="1:11" ht="15.75" customHeight="1">
      <c r="A38" s="359"/>
      <c r="B38" s="314"/>
      <c r="C38" s="314"/>
      <c r="D38" s="314"/>
      <c r="E38" s="314"/>
      <c r="F38" s="314"/>
      <c r="G38" s="314"/>
      <c r="H38" s="314"/>
      <c r="I38" s="314"/>
      <c r="J38" s="315"/>
    </row>
    <row r="39" spans="1:11" ht="15.75" customHeight="1">
      <c r="A39" s="359"/>
      <c r="B39" s="314"/>
      <c r="C39" s="314"/>
      <c r="D39" s="314"/>
      <c r="E39" s="314"/>
      <c r="F39" s="314"/>
      <c r="G39" s="314"/>
      <c r="H39" s="314"/>
      <c r="I39" s="314"/>
      <c r="J39" s="315"/>
    </row>
    <row r="40" spans="1:11" ht="15.75" customHeight="1">
      <c r="A40" s="359"/>
      <c r="B40" s="314"/>
      <c r="C40" s="314"/>
      <c r="D40" s="314"/>
      <c r="E40" s="314"/>
      <c r="F40" s="314"/>
      <c r="G40" s="314"/>
      <c r="H40" s="314"/>
      <c r="I40" s="314"/>
      <c r="J40" s="315"/>
    </row>
    <row r="41" spans="1:11" ht="15.75" customHeight="1" thickBot="1">
      <c r="A41" s="380"/>
      <c r="B41" s="385"/>
      <c r="C41" s="385"/>
      <c r="D41" s="385"/>
      <c r="E41" s="385"/>
      <c r="F41" s="385"/>
      <c r="G41" s="385"/>
      <c r="H41" s="385"/>
      <c r="I41" s="385"/>
      <c r="J41" s="318"/>
    </row>
    <row r="42" spans="1:11" ht="15.75" customHeight="1" thickBot="1">
      <c r="A42" s="665" t="s">
        <v>848</v>
      </c>
      <c r="B42" s="666"/>
      <c r="C42" s="666"/>
      <c r="D42" s="666"/>
      <c r="E42" s="666"/>
      <c r="F42" s="666"/>
      <c r="G42" s="666"/>
      <c r="H42" s="666"/>
      <c r="I42" s="666"/>
      <c r="J42" s="667"/>
    </row>
    <row r="43" spans="1:11" ht="15.75" customHeight="1" thickBot="1">
      <c r="A43" s="672" t="s">
        <v>849</v>
      </c>
      <c r="B43" s="672" t="s">
        <v>321</v>
      </c>
      <c r="C43" s="672" t="s">
        <v>850</v>
      </c>
      <c r="D43" s="672" t="s">
        <v>851</v>
      </c>
      <c r="E43" s="672" t="s">
        <v>852</v>
      </c>
      <c r="F43" s="672" t="s">
        <v>853</v>
      </c>
      <c r="G43" s="671"/>
      <c r="H43" s="632"/>
      <c r="I43" s="632"/>
      <c r="J43" s="632"/>
    </row>
    <row r="44" spans="1:11" ht="36" customHeight="1">
      <c r="A44" s="610" t="s">
        <v>855</v>
      </c>
      <c r="B44" s="611" t="s">
        <v>856</v>
      </c>
      <c r="C44" s="611" t="s">
        <v>856</v>
      </c>
      <c r="D44" s="637" t="s">
        <v>899</v>
      </c>
      <c r="E44" s="673" t="s">
        <v>943</v>
      </c>
      <c r="F44" s="654" t="s">
        <v>943</v>
      </c>
      <c r="G44" s="278"/>
      <c r="I44" s="278"/>
      <c r="J44" s="278"/>
      <c r="K44" s="278"/>
    </row>
    <row r="45" spans="1:11" ht="36" customHeight="1">
      <c r="A45" s="614" t="s">
        <v>862</v>
      </c>
      <c r="B45" s="273" t="s">
        <v>879</v>
      </c>
      <c r="C45" s="273" t="s">
        <v>879</v>
      </c>
      <c r="D45" s="272" t="s">
        <v>899</v>
      </c>
      <c r="E45" s="277" t="s">
        <v>947</v>
      </c>
      <c r="F45" s="655" t="s">
        <v>881</v>
      </c>
      <c r="G45" s="278"/>
      <c r="I45" s="278"/>
      <c r="J45" s="278"/>
      <c r="K45" s="278"/>
    </row>
    <row r="46" spans="1:11" ht="36" customHeight="1" thickBot="1">
      <c r="A46" s="617" t="s">
        <v>866</v>
      </c>
      <c r="B46" s="618" t="s">
        <v>883</v>
      </c>
      <c r="C46" s="618" t="s">
        <v>883</v>
      </c>
      <c r="D46" s="652" t="s">
        <v>899</v>
      </c>
      <c r="E46" s="674" t="s">
        <v>900</v>
      </c>
      <c r="F46" s="657" t="s">
        <v>902</v>
      </c>
      <c r="G46" s="278"/>
      <c r="I46" s="278"/>
      <c r="J46" s="278"/>
      <c r="K46" s="278"/>
    </row>
    <row r="47" spans="1:11" ht="15.75" customHeight="1">
      <c r="A47" s="279"/>
      <c r="B47" s="278"/>
      <c r="C47" s="278"/>
      <c r="D47" s="278"/>
      <c r="E47" s="278"/>
      <c r="F47" s="278"/>
      <c r="G47" s="278"/>
      <c r="H47" s="278"/>
      <c r="I47" s="278"/>
      <c r="J47" s="278"/>
      <c r="K47" s="278"/>
    </row>
    <row r="48" spans="1:11" ht="15.75" customHeight="1">
      <c r="A48" s="279"/>
      <c r="B48" s="278"/>
      <c r="C48" s="278"/>
      <c r="D48" s="278"/>
      <c r="E48" s="278"/>
      <c r="F48" s="278"/>
      <c r="G48" s="278"/>
      <c r="H48" s="278"/>
      <c r="I48" s="278"/>
      <c r="J48" s="278"/>
      <c r="K48" s="278"/>
    </row>
    <row r="49" spans="1:11" ht="15.75" customHeight="1">
      <c r="A49" s="279"/>
      <c r="B49" s="278"/>
      <c r="C49" s="278"/>
      <c r="D49" s="278"/>
      <c r="E49" s="278"/>
      <c r="F49" s="278"/>
      <c r="G49" s="278"/>
      <c r="H49" s="278"/>
      <c r="I49" s="278"/>
      <c r="J49" s="278"/>
      <c r="K49" s="278"/>
    </row>
    <row r="50" spans="1:11" ht="15.75" customHeight="1">
      <c r="A50" s="279"/>
      <c r="B50" s="278"/>
      <c r="C50" s="278"/>
      <c r="D50" s="278"/>
      <c r="E50" s="278"/>
      <c r="F50" s="278"/>
      <c r="G50" s="278"/>
      <c r="H50" s="278"/>
      <c r="I50" s="278"/>
      <c r="J50" s="278"/>
      <c r="K50" s="278"/>
    </row>
    <row r="51" spans="1:11" ht="15.75" customHeight="1">
      <c r="A51" s="278"/>
      <c r="B51" s="278"/>
      <c r="C51" s="278"/>
      <c r="D51" s="278"/>
      <c r="E51" s="278"/>
      <c r="F51" s="278"/>
      <c r="G51" s="278"/>
      <c r="H51" s="278"/>
      <c r="I51" s="278"/>
      <c r="J51" s="278"/>
      <c r="K51" s="278"/>
    </row>
    <row r="52" spans="1:11" ht="15.75" customHeight="1">
      <c r="A52" s="278"/>
      <c r="B52" s="278"/>
      <c r="C52" s="278"/>
      <c r="D52" s="278"/>
      <c r="E52" s="278"/>
      <c r="F52" s="278"/>
      <c r="G52" s="278"/>
      <c r="H52" s="278"/>
      <c r="I52" s="278"/>
      <c r="J52" s="278"/>
      <c r="K52" s="278"/>
    </row>
    <row r="53" spans="1:11" ht="15.75" customHeight="1">
      <c r="A53" s="278"/>
      <c r="B53" s="278"/>
      <c r="C53" s="278"/>
      <c r="D53" s="278"/>
      <c r="E53" s="278"/>
      <c r="F53" s="278"/>
      <c r="G53" s="278"/>
      <c r="H53" s="278"/>
      <c r="I53" s="278"/>
      <c r="J53" s="278"/>
      <c r="K53" s="278"/>
    </row>
    <row r="54" spans="1:11" ht="15.75" customHeight="1">
      <c r="A54" s="278"/>
      <c r="B54" s="278"/>
      <c r="C54" s="278"/>
      <c r="D54" s="278"/>
      <c r="E54" s="278"/>
      <c r="F54" s="278"/>
      <c r="G54" s="278"/>
      <c r="H54" s="278"/>
      <c r="I54" s="278"/>
      <c r="J54" s="278"/>
      <c r="K54" s="278"/>
    </row>
    <row r="55" spans="1:11" ht="15.75" customHeight="1">
      <c r="A55" s="278"/>
      <c r="B55" s="278"/>
      <c r="C55" s="278"/>
      <c r="D55" s="278"/>
      <c r="E55" s="278"/>
      <c r="F55" s="278"/>
      <c r="G55" s="278"/>
      <c r="H55" s="278"/>
      <c r="I55" s="278"/>
      <c r="J55" s="278"/>
      <c r="K55" s="278"/>
    </row>
    <row r="56" spans="1:11" ht="15.75" customHeight="1">
      <c r="J56" s="278"/>
      <c r="K56" s="278"/>
    </row>
    <row r="57" spans="1:11" ht="15.75" customHeight="1"/>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2:J32"/>
    <mergeCell ref="A33:J41"/>
    <mergeCell ref="A42:J42"/>
    <mergeCell ref="A28:J28"/>
    <mergeCell ref="F5:F13"/>
    <mergeCell ref="F15:F26"/>
    <mergeCell ref="B5:B26"/>
    <mergeCell ref="A5:A26"/>
    <mergeCell ref="C5:C26"/>
    <mergeCell ref="D5:D26"/>
  </mergeCells>
  <dataValidations count="2">
    <dataValidation type="list" allowBlank="1" sqref="B30:B31" xr:uid="{00000000-0002-0000-0900-000000000000}">
      <formula1>"character,date,decimal,integer,boolean"</formula1>
    </dataValidation>
    <dataValidation type="list" allowBlank="1" sqref="E30:E31" xr:uid="{00000000-0002-0000-0900-000001000000}">
      <formula1>"Nuevo,Existente PIP,BUC2 Reutiizado"</formula1>
    </dataValidation>
  </dataValidations>
  <pageMargins left="0.7" right="0.7" top="0.75" bottom="0.75" header="0" footer="0"/>
  <pageSetup orientation="portrait"/>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K961"/>
  <sheetViews>
    <sheetView topLeftCell="A45" zoomScale="40" zoomScaleNormal="40" workbookViewId="0">
      <selection activeCell="F55" sqref="A55:F69"/>
    </sheetView>
  </sheetViews>
  <sheetFormatPr baseColWidth="10" defaultColWidth="14.42578125" defaultRowHeight="15" customHeight="1"/>
  <cols>
    <col min="1" max="1" width="45" customWidth="1"/>
    <col min="2" max="2" width="54.5703125" customWidth="1"/>
    <col min="3" max="3" width="30" customWidth="1"/>
    <col min="4" max="4" width="49.140625" customWidth="1"/>
    <col min="5" max="5" width="51.140625" customWidth="1"/>
    <col min="6" max="6" width="55.140625" customWidth="1"/>
    <col min="7" max="7" width="17.7109375" customWidth="1"/>
    <col min="10" max="10" width="25.5703125" customWidth="1"/>
  </cols>
  <sheetData>
    <row r="1" spans="1:6" ht="15.75" customHeight="1">
      <c r="A1" s="235" t="s">
        <v>983</v>
      </c>
    </row>
    <row r="2" spans="1:6" ht="23.25" customHeight="1">
      <c r="A2" s="363" t="s">
        <v>755</v>
      </c>
      <c r="B2" s="334"/>
      <c r="C2" s="334"/>
      <c r="D2" s="334"/>
      <c r="E2" s="335"/>
    </row>
    <row r="3" spans="1:6" ht="15.75" customHeight="1" thickBot="1"/>
    <row r="4" spans="1:6" ht="15.75" customHeight="1" thickBot="1">
      <c r="A4" s="236" t="s">
        <v>761</v>
      </c>
      <c r="B4" s="236" t="s">
        <v>762</v>
      </c>
      <c r="C4" s="236" t="s">
        <v>763</v>
      </c>
      <c r="D4" s="237" t="s">
        <v>130</v>
      </c>
      <c r="F4" s="683" t="s">
        <v>764</v>
      </c>
    </row>
    <row r="5" spans="1:6" ht="15.75" customHeight="1">
      <c r="A5" s="360" t="s">
        <v>984</v>
      </c>
      <c r="B5" s="366" t="s">
        <v>987</v>
      </c>
      <c r="C5" s="367" t="s">
        <v>990</v>
      </c>
      <c r="D5" s="366" t="s">
        <v>992</v>
      </c>
      <c r="F5" s="661" t="s">
        <v>994</v>
      </c>
    </row>
    <row r="6" spans="1:6" ht="15.75" customHeight="1">
      <c r="A6" s="337"/>
      <c r="B6" s="337"/>
      <c r="C6" s="337"/>
      <c r="D6" s="337"/>
      <c r="F6" s="495"/>
    </row>
    <row r="7" spans="1:6" ht="15.75" customHeight="1">
      <c r="A7" s="337"/>
      <c r="B7" s="337"/>
      <c r="C7" s="337"/>
      <c r="D7" s="337"/>
      <c r="F7" s="495"/>
    </row>
    <row r="8" spans="1:6" ht="15.75" customHeight="1">
      <c r="A8" s="337"/>
      <c r="B8" s="337"/>
      <c r="C8" s="337"/>
      <c r="D8" s="337"/>
      <c r="F8" s="495"/>
    </row>
    <row r="9" spans="1:6" ht="15.75" customHeight="1">
      <c r="A9" s="337"/>
      <c r="B9" s="337"/>
      <c r="C9" s="337"/>
      <c r="D9" s="337"/>
      <c r="F9" s="495"/>
    </row>
    <row r="10" spans="1:6" ht="15.75" customHeight="1">
      <c r="A10" s="337"/>
      <c r="B10" s="337"/>
      <c r="C10" s="337"/>
      <c r="D10" s="337"/>
      <c r="F10" s="495"/>
    </row>
    <row r="11" spans="1:6" ht="15.75" customHeight="1">
      <c r="A11" s="337"/>
      <c r="B11" s="337"/>
      <c r="C11" s="337"/>
      <c r="D11" s="337"/>
      <c r="F11" s="495"/>
    </row>
    <row r="12" spans="1:6" ht="15.75" customHeight="1">
      <c r="A12" s="337"/>
      <c r="B12" s="337"/>
      <c r="C12" s="337"/>
      <c r="D12" s="337"/>
      <c r="F12" s="495"/>
    </row>
    <row r="13" spans="1:6" ht="15.75" customHeight="1" thickBot="1">
      <c r="A13" s="337"/>
      <c r="B13" s="337"/>
      <c r="C13" s="337"/>
      <c r="D13" s="337"/>
      <c r="F13" s="662"/>
    </row>
    <row r="14" spans="1:6" ht="15.75" customHeight="1" thickBot="1">
      <c r="A14" s="337"/>
      <c r="B14" s="337"/>
      <c r="C14" s="337"/>
      <c r="D14" s="337"/>
      <c r="F14" s="684" t="s">
        <v>777</v>
      </c>
    </row>
    <row r="15" spans="1:6" ht="15.75" customHeight="1">
      <c r="A15" s="337"/>
      <c r="B15" s="337"/>
      <c r="C15" s="337"/>
      <c r="D15" s="337"/>
      <c r="F15" s="685" t="s">
        <v>784</v>
      </c>
    </row>
    <row r="16" spans="1:6" ht="15.75" customHeight="1">
      <c r="A16" s="337"/>
      <c r="B16" s="337"/>
      <c r="C16" s="337"/>
      <c r="D16" s="337"/>
      <c r="F16" s="495"/>
    </row>
    <row r="17" spans="1:10" ht="15.75" customHeight="1">
      <c r="A17" s="337"/>
      <c r="B17" s="337"/>
      <c r="C17" s="337"/>
      <c r="D17" s="337"/>
      <c r="F17" s="495"/>
    </row>
    <row r="18" spans="1:10" ht="15.75" customHeight="1">
      <c r="A18" s="337"/>
      <c r="B18" s="337"/>
      <c r="C18" s="337"/>
      <c r="D18" s="337"/>
      <c r="F18" s="495"/>
    </row>
    <row r="19" spans="1:10" ht="15.75" customHeight="1">
      <c r="A19" s="337"/>
      <c r="B19" s="337"/>
      <c r="C19" s="337"/>
      <c r="D19" s="337"/>
      <c r="F19" s="495"/>
    </row>
    <row r="20" spans="1:10" ht="15.75" customHeight="1">
      <c r="A20" s="337"/>
      <c r="B20" s="337"/>
      <c r="C20" s="337"/>
      <c r="D20" s="337"/>
      <c r="F20" s="495"/>
    </row>
    <row r="21" spans="1:10" ht="15.75" customHeight="1">
      <c r="A21" s="337"/>
      <c r="B21" s="337"/>
      <c r="C21" s="337"/>
      <c r="D21" s="337"/>
      <c r="F21" s="495"/>
    </row>
    <row r="22" spans="1:10" ht="15.75" customHeight="1">
      <c r="A22" s="337"/>
      <c r="B22" s="337"/>
      <c r="C22" s="337"/>
      <c r="D22" s="337"/>
      <c r="F22" s="495"/>
    </row>
    <row r="23" spans="1:10" ht="15.75" customHeight="1">
      <c r="A23" s="337"/>
      <c r="B23" s="337"/>
      <c r="C23" s="337"/>
      <c r="D23" s="337"/>
      <c r="F23" s="495"/>
    </row>
    <row r="24" spans="1:10" ht="15.75" customHeight="1">
      <c r="A24" s="337"/>
      <c r="B24" s="337"/>
      <c r="C24" s="337"/>
      <c r="D24" s="337"/>
      <c r="F24" s="495"/>
    </row>
    <row r="25" spans="1:10" ht="15.75" customHeight="1">
      <c r="A25" s="337"/>
      <c r="B25" s="337"/>
      <c r="C25" s="337"/>
      <c r="D25" s="337"/>
      <c r="F25" s="495"/>
    </row>
    <row r="26" spans="1:10" ht="15.75" customHeight="1" thickBot="1">
      <c r="A26" s="338"/>
      <c r="B26" s="338"/>
      <c r="C26" s="338"/>
      <c r="D26" s="338"/>
      <c r="F26" s="494"/>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0" t="s">
        <v>818</v>
      </c>
      <c r="B30" s="144" t="s">
        <v>830</v>
      </c>
      <c r="C30" s="260" t="s">
        <v>951</v>
      </c>
      <c r="D30" s="260"/>
      <c r="E30" s="106" t="s">
        <v>815</v>
      </c>
      <c r="F30" s="144" t="s">
        <v>952</v>
      </c>
      <c r="G30" s="256" t="s">
        <v>9</v>
      </c>
      <c r="H30" s="106" t="b">
        <v>1</v>
      </c>
      <c r="I30" s="106"/>
      <c r="J30" s="629"/>
    </row>
    <row r="31" spans="1:10" ht="15.75" customHeight="1">
      <c r="A31" s="630" t="s">
        <v>818</v>
      </c>
      <c r="B31" s="144" t="s">
        <v>830</v>
      </c>
      <c r="C31" s="144" t="s">
        <v>1008</v>
      </c>
      <c r="D31" s="256"/>
      <c r="E31" s="106" t="s">
        <v>815</v>
      </c>
      <c r="F31" s="144" t="s">
        <v>1008</v>
      </c>
      <c r="G31" s="256" t="s">
        <v>921</v>
      </c>
      <c r="H31" s="106" t="b">
        <v>1</v>
      </c>
      <c r="I31" s="106"/>
      <c r="J31" s="629"/>
    </row>
    <row r="32" spans="1:10" ht="15.75" customHeight="1">
      <c r="A32" s="630" t="s">
        <v>64</v>
      </c>
      <c r="B32" s="144" t="s">
        <v>211</v>
      </c>
      <c r="C32" s="144" t="s">
        <v>62</v>
      </c>
      <c r="D32" s="144"/>
      <c r="E32" s="106" t="s">
        <v>803</v>
      </c>
      <c r="F32" s="144" t="s">
        <v>837</v>
      </c>
      <c r="G32" s="260" t="s">
        <v>950</v>
      </c>
      <c r="H32" s="106" t="b">
        <v>1</v>
      </c>
      <c r="I32" s="106"/>
      <c r="J32" s="629"/>
    </row>
    <row r="33" spans="1:10" ht="15.75" customHeight="1">
      <c r="A33" s="630" t="s">
        <v>40</v>
      </c>
      <c r="B33" s="144" t="s">
        <v>211</v>
      </c>
      <c r="C33" s="144" t="s">
        <v>173</v>
      </c>
      <c r="D33" s="256"/>
      <c r="E33" s="106" t="s">
        <v>803</v>
      </c>
      <c r="F33" s="256" t="s">
        <v>515</v>
      </c>
      <c r="G33" s="260" t="s">
        <v>9</v>
      </c>
      <c r="H33" s="106" t="b">
        <v>1</v>
      </c>
      <c r="I33" s="106"/>
      <c r="J33" s="629"/>
    </row>
    <row r="34" spans="1:10" ht="15.75" customHeight="1">
      <c r="A34" s="630" t="s">
        <v>194</v>
      </c>
      <c r="B34" s="144" t="s">
        <v>211</v>
      </c>
      <c r="C34" s="260" t="s">
        <v>1011</v>
      </c>
      <c r="D34" s="106"/>
      <c r="E34" s="106" t="s">
        <v>803</v>
      </c>
      <c r="F34" s="260" t="s">
        <v>1011</v>
      </c>
      <c r="G34" s="260" t="s">
        <v>9</v>
      </c>
      <c r="H34" s="106" t="b">
        <v>1</v>
      </c>
      <c r="I34" s="106"/>
      <c r="J34" s="629"/>
    </row>
    <row r="35" spans="1:10" ht="15.75" customHeight="1">
      <c r="A35" s="630" t="s">
        <v>194</v>
      </c>
      <c r="B35" s="144" t="s">
        <v>211</v>
      </c>
      <c r="C35" s="256" t="s">
        <v>513</v>
      </c>
      <c r="D35" s="144"/>
      <c r="E35" s="106" t="s">
        <v>803</v>
      </c>
      <c r="F35" s="256" t="s">
        <v>513</v>
      </c>
      <c r="G35" s="260" t="s">
        <v>9</v>
      </c>
      <c r="H35" s="106" t="b">
        <v>1</v>
      </c>
      <c r="I35" s="106"/>
      <c r="J35" s="629"/>
    </row>
    <row r="36" spans="1:10" ht="15.75" customHeight="1">
      <c r="A36" s="630" t="s">
        <v>40</v>
      </c>
      <c r="B36" s="144" t="s">
        <v>292</v>
      </c>
      <c r="C36" s="106" t="s">
        <v>39</v>
      </c>
      <c r="D36" s="106" t="s">
        <v>811</v>
      </c>
      <c r="E36" s="106" t="s">
        <v>803</v>
      </c>
      <c r="F36" s="106" t="s">
        <v>39</v>
      </c>
      <c r="G36" s="260" t="s">
        <v>950</v>
      </c>
      <c r="H36" s="106" t="b">
        <v>1</v>
      </c>
      <c r="I36" s="106"/>
      <c r="J36" s="629"/>
    </row>
    <row r="37" spans="1:10" ht="15.75" customHeight="1">
      <c r="A37" s="630" t="s">
        <v>818</v>
      </c>
      <c r="B37" s="144" t="s">
        <v>292</v>
      </c>
      <c r="C37" s="263" t="s">
        <v>814</v>
      </c>
      <c r="D37" s="106"/>
      <c r="E37" s="106" t="s">
        <v>815</v>
      </c>
      <c r="F37" s="263" t="s">
        <v>814</v>
      </c>
      <c r="G37" s="260" t="s">
        <v>950</v>
      </c>
      <c r="H37" s="106" t="b">
        <v>1</v>
      </c>
      <c r="I37" s="106"/>
      <c r="J37" s="629"/>
    </row>
    <row r="38" spans="1:10" ht="15.75" customHeight="1">
      <c r="A38" s="630" t="s">
        <v>252</v>
      </c>
      <c r="B38" s="144" t="s">
        <v>211</v>
      </c>
      <c r="C38" s="144" t="s">
        <v>784</v>
      </c>
      <c r="D38" s="256"/>
      <c r="E38" s="106" t="s">
        <v>803</v>
      </c>
      <c r="F38" s="144" t="s">
        <v>1022</v>
      </c>
      <c r="G38" s="256" t="s">
        <v>921</v>
      </c>
      <c r="H38" s="106" t="b">
        <v>1</v>
      </c>
      <c r="I38" s="106"/>
      <c r="J38" s="629"/>
    </row>
    <row r="39" spans="1:10" ht="15.75" customHeight="1">
      <c r="A39" s="630" t="s">
        <v>257</v>
      </c>
      <c r="B39" s="144" t="s">
        <v>292</v>
      </c>
      <c r="C39" s="144" t="s">
        <v>256</v>
      </c>
      <c r="D39" s="256"/>
      <c r="E39" s="106" t="s">
        <v>803</v>
      </c>
      <c r="F39" s="144" t="s">
        <v>256</v>
      </c>
      <c r="G39" s="256" t="s">
        <v>921</v>
      </c>
      <c r="H39" s="106" t="b">
        <v>1</v>
      </c>
      <c r="I39" s="106"/>
      <c r="J39" s="629"/>
    </row>
    <row r="40" spans="1:10" ht="15.75" customHeight="1">
      <c r="A40" s="630" t="s">
        <v>818</v>
      </c>
      <c r="B40" s="144" t="s">
        <v>830</v>
      </c>
      <c r="C40" s="144" t="s">
        <v>972</v>
      </c>
      <c r="D40" s="256"/>
      <c r="E40" s="106" t="s">
        <v>815</v>
      </c>
      <c r="F40" s="144" t="s">
        <v>972</v>
      </c>
      <c r="G40" s="256" t="s">
        <v>9</v>
      </c>
      <c r="H40" s="106" t="b">
        <v>1</v>
      </c>
      <c r="I40" s="106"/>
      <c r="J40" s="629"/>
    </row>
    <row r="41" spans="1:10" ht="15.75" customHeight="1">
      <c r="A41" s="630" t="s">
        <v>818</v>
      </c>
      <c r="B41" s="144" t="s">
        <v>211</v>
      </c>
      <c r="C41" s="144" t="s">
        <v>973</v>
      </c>
      <c r="D41" s="256"/>
      <c r="E41" s="106" t="s">
        <v>815</v>
      </c>
      <c r="F41" s="144" t="s">
        <v>973</v>
      </c>
      <c r="G41" s="256" t="s">
        <v>921</v>
      </c>
      <c r="H41" s="106" t="b">
        <v>1</v>
      </c>
      <c r="I41" s="106"/>
      <c r="J41" s="629"/>
    </row>
    <row r="42" spans="1:10" ht="15.75" customHeight="1" thickBot="1">
      <c r="A42" s="633" t="s">
        <v>818</v>
      </c>
      <c r="B42" s="471" t="s">
        <v>292</v>
      </c>
      <c r="C42" s="471" t="s">
        <v>974</v>
      </c>
      <c r="D42" s="634"/>
      <c r="E42" s="563" t="s">
        <v>815</v>
      </c>
      <c r="F42" s="471" t="s">
        <v>974</v>
      </c>
      <c r="G42" s="634" t="s">
        <v>841</v>
      </c>
      <c r="H42" s="563" t="b">
        <v>1</v>
      </c>
      <c r="I42" s="563"/>
      <c r="J42" s="635"/>
    </row>
    <row r="43" spans="1:10" ht="15.75" customHeight="1" thickBot="1">
      <c r="A43" s="665" t="s">
        <v>842</v>
      </c>
      <c r="B43" s="666"/>
      <c r="C43" s="666"/>
      <c r="D43" s="666"/>
      <c r="E43" s="666"/>
      <c r="F43" s="666"/>
      <c r="G43" s="666"/>
      <c r="H43" s="666"/>
      <c r="I43" s="666"/>
      <c r="J43" s="667"/>
    </row>
    <row r="44" spans="1:10" ht="15.75" customHeight="1">
      <c r="A44" s="686" t="s">
        <v>1054</v>
      </c>
      <c r="B44" s="385"/>
      <c r="C44" s="385"/>
      <c r="D44" s="385"/>
      <c r="E44" s="385"/>
      <c r="F44" s="385"/>
      <c r="G44" s="385"/>
      <c r="H44" s="385"/>
      <c r="I44" s="385"/>
      <c r="J44" s="318"/>
    </row>
    <row r="45" spans="1:10" ht="15.75" customHeight="1">
      <c r="A45" s="359"/>
      <c r="B45" s="314"/>
      <c r="C45" s="314"/>
      <c r="D45" s="314"/>
      <c r="E45" s="314"/>
      <c r="F45" s="314"/>
      <c r="G45" s="314"/>
      <c r="H45" s="314"/>
      <c r="I45" s="314"/>
      <c r="J45" s="315"/>
    </row>
    <row r="46" spans="1:10" ht="15.75" customHeight="1">
      <c r="A46" s="359"/>
      <c r="B46" s="314"/>
      <c r="C46" s="314"/>
      <c r="D46" s="314"/>
      <c r="E46" s="314"/>
      <c r="F46" s="314"/>
      <c r="G46" s="314"/>
      <c r="H46" s="314"/>
      <c r="I46" s="314"/>
      <c r="J46" s="315"/>
    </row>
    <row r="47" spans="1:10" ht="15.75" customHeight="1">
      <c r="A47" s="359"/>
      <c r="B47" s="314"/>
      <c r="C47" s="314"/>
      <c r="D47" s="314"/>
      <c r="E47" s="314"/>
      <c r="F47" s="314"/>
      <c r="G47" s="314"/>
      <c r="H47" s="314"/>
      <c r="I47" s="314"/>
      <c r="J47" s="315"/>
    </row>
    <row r="48" spans="1:10" ht="15.75" customHeight="1">
      <c r="A48" s="359"/>
      <c r="B48" s="314"/>
      <c r="C48" s="314"/>
      <c r="D48" s="314"/>
      <c r="E48" s="314"/>
      <c r="F48" s="314"/>
      <c r="G48" s="314"/>
      <c r="H48" s="314"/>
      <c r="I48" s="314"/>
      <c r="J48" s="315"/>
    </row>
    <row r="49" spans="1:11" ht="15.75" customHeight="1">
      <c r="A49" s="359"/>
      <c r="B49" s="314"/>
      <c r="C49" s="314"/>
      <c r="D49" s="314"/>
      <c r="E49" s="314"/>
      <c r="F49" s="314"/>
      <c r="G49" s="314"/>
      <c r="H49" s="314"/>
      <c r="I49" s="314"/>
      <c r="J49" s="315"/>
    </row>
    <row r="50" spans="1:11" ht="15.75" customHeight="1">
      <c r="A50" s="359"/>
      <c r="B50" s="314"/>
      <c r="C50" s="314"/>
      <c r="D50" s="314"/>
      <c r="E50" s="314"/>
      <c r="F50" s="314"/>
      <c r="G50" s="314"/>
      <c r="H50" s="314"/>
      <c r="I50" s="314"/>
      <c r="J50" s="315"/>
    </row>
    <row r="51" spans="1:11" ht="15.75" customHeight="1">
      <c r="A51" s="359"/>
      <c r="B51" s="314"/>
      <c r="C51" s="314"/>
      <c r="D51" s="314"/>
      <c r="E51" s="314"/>
      <c r="F51" s="314"/>
      <c r="G51" s="314"/>
      <c r="H51" s="314"/>
      <c r="I51" s="314"/>
      <c r="J51" s="315"/>
    </row>
    <row r="52" spans="1:11" ht="15.75" customHeight="1">
      <c r="A52" s="307"/>
      <c r="B52" s="308"/>
      <c r="C52" s="308"/>
      <c r="D52" s="308"/>
      <c r="E52" s="308"/>
      <c r="F52" s="308"/>
      <c r="G52" s="308"/>
      <c r="H52" s="308"/>
      <c r="I52" s="308"/>
      <c r="J52" s="309"/>
    </row>
    <row r="53" spans="1:11" ht="15.75" customHeight="1" thickTop="1" thickBot="1">
      <c r="A53" s="356" t="s">
        <v>848</v>
      </c>
      <c r="B53" s="317"/>
      <c r="C53" s="317"/>
      <c r="D53" s="317"/>
      <c r="E53" s="317"/>
      <c r="F53" s="317"/>
      <c r="G53" s="317"/>
      <c r="H53" s="317"/>
      <c r="I53" s="317"/>
      <c r="J53" s="357"/>
    </row>
    <row r="54" spans="1:11" ht="15.75" customHeight="1" thickTop="1" thickBot="1">
      <c r="A54" s="609" t="s">
        <v>849</v>
      </c>
      <c r="B54" s="609" t="s">
        <v>321</v>
      </c>
      <c r="C54" s="609" t="s">
        <v>850</v>
      </c>
      <c r="D54" s="609" t="s">
        <v>851</v>
      </c>
      <c r="E54" s="609" t="s">
        <v>852</v>
      </c>
      <c r="F54" s="609" t="s">
        <v>853</v>
      </c>
      <c r="G54" s="292"/>
    </row>
    <row r="55" spans="1:11" ht="45.75" customHeight="1">
      <c r="A55" s="687" t="s">
        <v>855</v>
      </c>
      <c r="B55" s="688" t="s">
        <v>856</v>
      </c>
      <c r="C55" s="688" t="s">
        <v>857</v>
      </c>
      <c r="D55" s="689" t="s">
        <v>858</v>
      </c>
      <c r="E55" s="689" t="s">
        <v>1056</v>
      </c>
      <c r="F55" s="690" t="s">
        <v>1056</v>
      </c>
      <c r="G55" s="292"/>
      <c r="I55" s="280"/>
      <c r="J55" s="280"/>
      <c r="K55" s="280"/>
    </row>
    <row r="56" spans="1:11" ht="45.75" customHeight="1">
      <c r="A56" s="691" t="s">
        <v>862</v>
      </c>
      <c r="B56" s="283" t="s">
        <v>863</v>
      </c>
      <c r="C56" s="283" t="s">
        <v>864</v>
      </c>
      <c r="D56" s="299" t="s">
        <v>858</v>
      </c>
      <c r="E56" s="299" t="s">
        <v>1056</v>
      </c>
      <c r="F56" s="692" t="s">
        <v>1056</v>
      </c>
      <c r="G56" s="292"/>
      <c r="I56" s="280"/>
      <c r="J56" s="280"/>
      <c r="K56" s="280"/>
    </row>
    <row r="57" spans="1:11" ht="45.75" customHeight="1">
      <c r="A57" s="691" t="s">
        <v>866</v>
      </c>
      <c r="B57" s="283" t="s">
        <v>867</v>
      </c>
      <c r="C57" s="283" t="s">
        <v>868</v>
      </c>
      <c r="D57" s="299" t="s">
        <v>858</v>
      </c>
      <c r="E57" s="299" t="s">
        <v>1057</v>
      </c>
      <c r="F57" s="693" t="s">
        <v>1057</v>
      </c>
      <c r="G57" s="292"/>
      <c r="I57" s="280"/>
      <c r="J57" s="280"/>
      <c r="K57" s="280"/>
    </row>
    <row r="58" spans="1:11" ht="45.75" customHeight="1">
      <c r="A58" s="691" t="s">
        <v>869</v>
      </c>
      <c r="B58" s="283" t="s">
        <v>870</v>
      </c>
      <c r="C58" s="283" t="s">
        <v>871</v>
      </c>
      <c r="D58" s="299" t="s">
        <v>858</v>
      </c>
      <c r="E58" s="299" t="s">
        <v>1056</v>
      </c>
      <c r="F58" s="692" t="s">
        <v>1056</v>
      </c>
      <c r="G58" s="292"/>
      <c r="I58" s="280"/>
      <c r="J58" s="280"/>
      <c r="K58" s="280"/>
    </row>
    <row r="59" spans="1:11" ht="45.75" customHeight="1">
      <c r="A59" s="691" t="s">
        <v>873</v>
      </c>
      <c r="B59" s="283" t="s">
        <v>874</v>
      </c>
      <c r="C59" s="283" t="s">
        <v>875</v>
      </c>
      <c r="D59" s="299" t="s">
        <v>858</v>
      </c>
      <c r="E59" s="299" t="s">
        <v>1056</v>
      </c>
      <c r="F59" s="692" t="s">
        <v>1056</v>
      </c>
      <c r="G59" s="292"/>
      <c r="I59" s="280"/>
      <c r="J59" s="280"/>
      <c r="K59" s="280"/>
    </row>
    <row r="60" spans="1:11" ht="45.75" customHeight="1">
      <c r="A60" s="691" t="s">
        <v>878</v>
      </c>
      <c r="B60" s="283" t="s">
        <v>879</v>
      </c>
      <c r="C60" s="283" t="s">
        <v>880</v>
      </c>
      <c r="D60" s="299" t="s">
        <v>858</v>
      </c>
      <c r="E60" s="299" t="s">
        <v>1058</v>
      </c>
      <c r="F60" s="692" t="s">
        <v>881</v>
      </c>
      <c r="G60" s="292"/>
      <c r="I60" s="280"/>
      <c r="J60" s="280"/>
      <c r="K60" s="280"/>
    </row>
    <row r="61" spans="1:11" ht="45.75" customHeight="1">
      <c r="A61" s="691" t="s">
        <v>882</v>
      </c>
      <c r="B61" s="283" t="s">
        <v>883</v>
      </c>
      <c r="C61" s="283" t="s">
        <v>884</v>
      </c>
      <c r="D61" s="299" t="s">
        <v>858</v>
      </c>
      <c r="E61" s="299" t="s">
        <v>1058</v>
      </c>
      <c r="F61" s="692" t="s">
        <v>881</v>
      </c>
      <c r="G61" s="292"/>
      <c r="I61" s="280"/>
      <c r="J61" s="280"/>
      <c r="K61" s="280"/>
    </row>
    <row r="62" spans="1:11" ht="45.75" customHeight="1">
      <c r="A62" s="691" t="s">
        <v>885</v>
      </c>
      <c r="B62" s="283" t="s">
        <v>886</v>
      </c>
      <c r="C62" s="283" t="s">
        <v>887</v>
      </c>
      <c r="D62" s="299" t="s">
        <v>858</v>
      </c>
      <c r="E62" s="299" t="s">
        <v>1058</v>
      </c>
      <c r="F62" s="692" t="s">
        <v>881</v>
      </c>
      <c r="G62" s="292"/>
      <c r="I62" s="280"/>
      <c r="J62" s="280"/>
      <c r="K62" s="280"/>
    </row>
    <row r="63" spans="1:11" ht="45.75" customHeight="1">
      <c r="A63" s="691" t="s">
        <v>888</v>
      </c>
      <c r="B63" s="283" t="s">
        <v>889</v>
      </c>
      <c r="C63" s="283" t="s">
        <v>890</v>
      </c>
      <c r="D63" s="299" t="s">
        <v>858</v>
      </c>
      <c r="E63" s="299" t="s">
        <v>1058</v>
      </c>
      <c r="F63" s="692" t="s">
        <v>881</v>
      </c>
      <c r="G63" s="292"/>
      <c r="I63" s="280"/>
      <c r="J63" s="280"/>
      <c r="K63" s="280"/>
    </row>
    <row r="64" spans="1:11" ht="45.75" customHeight="1">
      <c r="A64" s="691" t="s">
        <v>892</v>
      </c>
      <c r="B64" s="283" t="s">
        <v>893</v>
      </c>
      <c r="C64" s="283" t="s">
        <v>894</v>
      </c>
      <c r="D64" s="299" t="s">
        <v>858</v>
      </c>
      <c r="E64" s="299" t="s">
        <v>1058</v>
      </c>
      <c r="F64" s="692" t="s">
        <v>881</v>
      </c>
      <c r="G64" s="292"/>
      <c r="I64" s="280"/>
      <c r="J64" s="280"/>
      <c r="K64" s="280"/>
    </row>
    <row r="65" spans="1:11" ht="45.75" customHeight="1">
      <c r="A65" s="691" t="s">
        <v>895</v>
      </c>
      <c r="B65" s="283" t="s">
        <v>896</v>
      </c>
      <c r="C65" s="283" t="s">
        <v>897</v>
      </c>
      <c r="D65" s="299" t="s">
        <v>858</v>
      </c>
      <c r="E65" s="477" t="s">
        <v>900</v>
      </c>
      <c r="F65" s="692" t="s">
        <v>902</v>
      </c>
      <c r="G65" s="292"/>
      <c r="I65" s="280"/>
      <c r="J65" s="280"/>
      <c r="K65" s="280"/>
    </row>
    <row r="66" spans="1:11" ht="45.75" customHeight="1">
      <c r="A66" s="691" t="s">
        <v>903</v>
      </c>
      <c r="B66" s="283" t="s">
        <v>904</v>
      </c>
      <c r="C66" s="283" t="s">
        <v>905</v>
      </c>
      <c r="D66" s="299" t="s">
        <v>858</v>
      </c>
      <c r="E66" s="477" t="s">
        <v>900</v>
      </c>
      <c r="F66" s="692" t="s">
        <v>902</v>
      </c>
      <c r="G66" s="292"/>
      <c r="I66" s="280"/>
      <c r="J66" s="280"/>
      <c r="K66" s="280"/>
    </row>
    <row r="67" spans="1:11" ht="45.75" customHeight="1">
      <c r="A67" s="691" t="s">
        <v>907</v>
      </c>
      <c r="B67" s="283" t="s">
        <v>908</v>
      </c>
      <c r="C67" s="283" t="s">
        <v>909</v>
      </c>
      <c r="D67" s="299" t="s">
        <v>858</v>
      </c>
      <c r="E67" s="477" t="s">
        <v>900</v>
      </c>
      <c r="F67" s="692" t="s">
        <v>902</v>
      </c>
      <c r="G67" s="292"/>
    </row>
    <row r="68" spans="1:11" ht="45.75" customHeight="1">
      <c r="A68" s="691" t="s">
        <v>911</v>
      </c>
      <c r="B68" s="283" t="s">
        <v>912</v>
      </c>
      <c r="C68" s="283" t="s">
        <v>913</v>
      </c>
      <c r="D68" s="299" t="s">
        <v>858</v>
      </c>
      <c r="E68" s="477" t="s">
        <v>900</v>
      </c>
      <c r="F68" s="692" t="s">
        <v>902</v>
      </c>
      <c r="G68" s="292"/>
    </row>
    <row r="69" spans="1:11" ht="45.75" customHeight="1" thickBot="1">
      <c r="A69" s="694" t="s">
        <v>914</v>
      </c>
      <c r="B69" s="695" t="s">
        <v>915</v>
      </c>
      <c r="C69" s="695" t="s">
        <v>916</v>
      </c>
      <c r="D69" s="696" t="s">
        <v>858</v>
      </c>
      <c r="E69" s="620" t="s">
        <v>900</v>
      </c>
      <c r="F69" s="697" t="s">
        <v>902</v>
      </c>
      <c r="G69" s="292"/>
    </row>
    <row r="70" spans="1:11" ht="15.75" customHeight="1">
      <c r="G70" s="292"/>
    </row>
    <row r="71" spans="1:11" ht="15.75" customHeight="1">
      <c r="G71" s="292"/>
    </row>
    <row r="72" spans="1:11" ht="15.75" customHeight="1">
      <c r="G72" s="292"/>
    </row>
    <row r="73" spans="1:11" ht="15.75" customHeight="1">
      <c r="G73" s="292"/>
    </row>
    <row r="74" spans="1:11" ht="15.75" customHeight="1">
      <c r="G74" s="292"/>
    </row>
    <row r="75" spans="1:11" ht="15.75" customHeight="1">
      <c r="G75" s="292"/>
    </row>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sheetData>
  <mergeCells count="11">
    <mergeCell ref="A53:J53"/>
    <mergeCell ref="D5:D26"/>
    <mergeCell ref="F5:F13"/>
    <mergeCell ref="F15:F26"/>
    <mergeCell ref="B5:B26"/>
    <mergeCell ref="C5:C26"/>
    <mergeCell ref="A2:E2"/>
    <mergeCell ref="A5:A26"/>
    <mergeCell ref="A28:J28"/>
    <mergeCell ref="A44:J52"/>
    <mergeCell ref="A43:J43"/>
  </mergeCells>
  <dataValidations count="2">
    <dataValidation type="list" allowBlank="1" sqref="B30:B42" xr:uid="{00000000-0002-0000-0A00-000000000000}">
      <formula1>"character,date,decimal,integer,boolean"</formula1>
    </dataValidation>
    <dataValidation type="list" allowBlank="1" sqref="E30:E42" xr:uid="{00000000-0002-0000-0A00-000001000000}">
      <formula1>"Nuevo,Existente PIP,BUC2 Reutiizado"</formula1>
    </dataValidation>
  </dataValidations>
  <pageMargins left="0.7" right="0.7" top="0.75" bottom="0.75" header="0" footer="0"/>
  <pageSetup orientation="portrait"/>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K1000"/>
  <sheetViews>
    <sheetView topLeftCell="A52" zoomScale="55" zoomScaleNormal="55" workbookViewId="0">
      <selection activeCell="G58" sqref="A58:G72"/>
    </sheetView>
  </sheetViews>
  <sheetFormatPr baseColWidth="10" defaultColWidth="14.42578125" defaultRowHeight="15" customHeight="1"/>
  <cols>
    <col min="1" max="1" width="54.7109375" customWidth="1"/>
    <col min="2" max="2" width="47" customWidth="1"/>
    <col min="3" max="3" width="39" customWidth="1"/>
    <col min="4" max="4" width="47.85546875" customWidth="1"/>
    <col min="5" max="5" width="54" customWidth="1"/>
    <col min="6" max="6" width="53.42578125" customWidth="1"/>
    <col min="7" max="7" width="25.140625" customWidth="1"/>
  </cols>
  <sheetData>
    <row r="1" spans="1:6" ht="15.75" customHeight="1">
      <c r="A1" s="235" t="s">
        <v>982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632</v>
      </c>
      <c r="B5" s="367" t="s">
        <v>986</v>
      </c>
      <c r="C5" s="367" t="s">
        <v>988</v>
      </c>
      <c r="D5" s="367" t="s">
        <v>989</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996</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1" t="s">
        <v>818</v>
      </c>
      <c r="B30" s="144" t="s">
        <v>211</v>
      </c>
      <c r="C30" s="106" t="s">
        <v>999</v>
      </c>
      <c r="D30" s="144"/>
      <c r="E30" s="106" t="s">
        <v>815</v>
      </c>
      <c r="F30" s="106" t="s">
        <v>1000</v>
      </c>
      <c r="G30" s="260" t="s">
        <v>921</v>
      </c>
      <c r="H30" s="106" t="b">
        <v>1</v>
      </c>
      <c r="I30" s="106"/>
      <c r="J30" s="629"/>
    </row>
    <row r="31" spans="1:10" ht="15.75" customHeight="1">
      <c r="A31" s="630" t="s">
        <v>818</v>
      </c>
      <c r="B31" s="144" t="s">
        <v>211</v>
      </c>
      <c r="C31" s="658" t="s">
        <v>1001</v>
      </c>
      <c r="D31" s="106"/>
      <c r="E31" s="106" t="s">
        <v>815</v>
      </c>
      <c r="F31" s="658" t="s">
        <v>1002</v>
      </c>
      <c r="G31" s="632" t="s">
        <v>921</v>
      </c>
      <c r="H31" s="106" t="b">
        <v>1</v>
      </c>
      <c r="I31" s="106"/>
      <c r="J31" s="629"/>
    </row>
    <row r="32" spans="1:10" ht="15.75" customHeight="1">
      <c r="A32" s="630" t="s">
        <v>818</v>
      </c>
      <c r="B32" s="144" t="s">
        <v>211</v>
      </c>
      <c r="C32" s="106" t="s">
        <v>1003</v>
      </c>
      <c r="D32" s="106"/>
      <c r="E32" s="106" t="s">
        <v>815</v>
      </c>
      <c r="F32" s="106" t="s">
        <v>1003</v>
      </c>
      <c r="G32" s="260" t="s">
        <v>921</v>
      </c>
      <c r="H32" s="106" t="b">
        <v>1</v>
      </c>
      <c r="I32" s="106"/>
      <c r="J32" s="629"/>
    </row>
    <row r="33" spans="1:10" ht="15.75" customHeight="1">
      <c r="A33" s="630" t="s">
        <v>641</v>
      </c>
      <c r="B33" s="144" t="s">
        <v>292</v>
      </c>
      <c r="C33" s="106" t="s">
        <v>640</v>
      </c>
      <c r="D33" s="106" t="s">
        <v>1004</v>
      </c>
      <c r="E33" s="106" t="s">
        <v>803</v>
      </c>
      <c r="F33" s="106" t="s">
        <v>640</v>
      </c>
      <c r="G33" s="260" t="s">
        <v>921</v>
      </c>
      <c r="H33" s="106" t="b">
        <v>1</v>
      </c>
      <c r="I33" s="106"/>
      <c r="J33" s="629"/>
    </row>
    <row r="34" spans="1:10" ht="15.75" customHeight="1">
      <c r="A34" s="630" t="s">
        <v>818</v>
      </c>
      <c r="B34" s="144" t="s">
        <v>211</v>
      </c>
      <c r="C34" s="106" t="s">
        <v>1005</v>
      </c>
      <c r="D34" s="106"/>
      <c r="E34" s="106" t="s">
        <v>815</v>
      </c>
      <c r="F34" s="106" t="s">
        <v>1005</v>
      </c>
      <c r="G34" s="260" t="s">
        <v>921</v>
      </c>
      <c r="H34" s="106" t="b">
        <v>1</v>
      </c>
      <c r="I34" s="106"/>
      <c r="J34" s="629"/>
    </row>
    <row r="35" spans="1:10" ht="15.75" customHeight="1">
      <c r="A35" s="630" t="s">
        <v>818</v>
      </c>
      <c r="B35" s="144" t="s">
        <v>830</v>
      </c>
      <c r="C35" s="106" t="s">
        <v>1006</v>
      </c>
      <c r="D35" s="106"/>
      <c r="E35" s="106" t="s">
        <v>815</v>
      </c>
      <c r="F35" s="106" t="s">
        <v>1006</v>
      </c>
      <c r="G35" s="260" t="s">
        <v>921</v>
      </c>
      <c r="H35" s="106" t="b">
        <v>1</v>
      </c>
      <c r="I35" s="106"/>
      <c r="J35" s="629"/>
    </row>
    <row r="36" spans="1:10" ht="15.75" customHeight="1">
      <c r="A36" s="630" t="s">
        <v>818</v>
      </c>
      <c r="B36" s="144" t="s">
        <v>211</v>
      </c>
      <c r="C36" s="144" t="s">
        <v>1007</v>
      </c>
      <c r="D36" s="144"/>
      <c r="E36" s="106" t="s">
        <v>815</v>
      </c>
      <c r="F36" s="144" t="s">
        <v>1007</v>
      </c>
      <c r="G36" s="260" t="s">
        <v>921</v>
      </c>
      <c r="H36" s="106" t="b">
        <v>1</v>
      </c>
      <c r="I36" s="106"/>
      <c r="J36" s="629"/>
    </row>
    <row r="37" spans="1:10" ht="15.75" customHeight="1">
      <c r="A37" s="644" t="s">
        <v>644</v>
      </c>
      <c r="B37" s="144" t="s">
        <v>165</v>
      </c>
      <c r="C37" s="144" t="s">
        <v>393</v>
      </c>
      <c r="D37" s="144" t="s">
        <v>1009</v>
      </c>
      <c r="E37" s="106" t="s">
        <v>803</v>
      </c>
      <c r="F37" s="144" t="s">
        <v>393</v>
      </c>
      <c r="G37" s="260" t="s">
        <v>921</v>
      </c>
      <c r="H37" s="106" t="b">
        <v>1</v>
      </c>
      <c r="I37" s="106"/>
      <c r="J37" s="629"/>
    </row>
    <row r="38" spans="1:10" ht="15.75" customHeight="1">
      <c r="A38" s="630" t="s">
        <v>656</v>
      </c>
      <c r="B38" s="144" t="s">
        <v>165</v>
      </c>
      <c r="C38" s="106" t="s">
        <v>655</v>
      </c>
      <c r="D38" s="106" t="s">
        <v>845</v>
      </c>
      <c r="E38" s="106" t="s">
        <v>803</v>
      </c>
      <c r="F38" s="106" t="s">
        <v>655</v>
      </c>
      <c r="G38" s="260" t="s">
        <v>921</v>
      </c>
      <c r="H38" s="106" t="b">
        <v>1</v>
      </c>
      <c r="I38" s="106"/>
      <c r="J38" s="629"/>
    </row>
    <row r="39" spans="1:10" ht="15.75" customHeight="1">
      <c r="A39" s="630" t="s">
        <v>818</v>
      </c>
      <c r="B39" s="144" t="s">
        <v>830</v>
      </c>
      <c r="C39" s="106" t="s">
        <v>654</v>
      </c>
      <c r="D39" s="106"/>
      <c r="E39" s="106" t="s">
        <v>815</v>
      </c>
      <c r="F39" s="106" t="s">
        <v>654</v>
      </c>
      <c r="G39" s="260" t="s">
        <v>921</v>
      </c>
      <c r="H39" s="106" t="b">
        <v>1</v>
      </c>
      <c r="I39" s="106"/>
      <c r="J39" s="629"/>
    </row>
    <row r="40" spans="1:10" ht="15.75" customHeight="1">
      <c r="A40" s="631" t="s">
        <v>818</v>
      </c>
      <c r="B40" s="144" t="s">
        <v>211</v>
      </c>
      <c r="C40" s="144" t="s">
        <v>1012</v>
      </c>
      <c r="D40" s="144"/>
      <c r="E40" s="106" t="s">
        <v>815</v>
      </c>
      <c r="F40" s="144" t="s">
        <v>1012</v>
      </c>
      <c r="G40" s="260" t="s">
        <v>921</v>
      </c>
      <c r="H40" s="106" t="b">
        <v>1</v>
      </c>
      <c r="I40" s="106"/>
      <c r="J40" s="629"/>
    </row>
    <row r="41" spans="1:10" ht="15.75" customHeight="1">
      <c r="A41" s="644" t="s">
        <v>818</v>
      </c>
      <c r="B41" s="144" t="s">
        <v>292</v>
      </c>
      <c r="C41" s="144" t="s">
        <v>1014</v>
      </c>
      <c r="D41" s="144"/>
      <c r="E41" s="106" t="s">
        <v>815</v>
      </c>
      <c r="F41" s="144" t="s">
        <v>1014</v>
      </c>
      <c r="G41" s="260" t="s">
        <v>921</v>
      </c>
      <c r="H41" s="106" t="b">
        <v>1</v>
      </c>
      <c r="I41" s="106"/>
      <c r="J41" s="629"/>
    </row>
    <row r="42" spans="1:10" ht="15.75" customHeight="1">
      <c r="A42" s="631" t="s">
        <v>818</v>
      </c>
      <c r="B42" s="144" t="s">
        <v>211</v>
      </c>
      <c r="C42" s="144" t="s">
        <v>1015</v>
      </c>
      <c r="D42" s="144"/>
      <c r="E42" s="106" t="s">
        <v>815</v>
      </c>
      <c r="F42" s="144" t="s">
        <v>1016</v>
      </c>
      <c r="G42" s="260" t="s">
        <v>921</v>
      </c>
      <c r="H42" s="106" t="b">
        <v>1</v>
      </c>
      <c r="I42" s="106"/>
      <c r="J42" s="629"/>
    </row>
    <row r="43" spans="1:10" ht="15.75" customHeight="1">
      <c r="A43" s="630" t="s">
        <v>818</v>
      </c>
      <c r="B43" s="144" t="s">
        <v>211</v>
      </c>
      <c r="C43" s="106" t="s">
        <v>1018</v>
      </c>
      <c r="D43" s="106"/>
      <c r="E43" s="106" t="s">
        <v>815</v>
      </c>
      <c r="F43" s="106" t="s">
        <v>1019</v>
      </c>
      <c r="G43" s="260" t="s">
        <v>921</v>
      </c>
      <c r="H43" s="106" t="b">
        <v>1</v>
      </c>
      <c r="I43" s="106"/>
      <c r="J43" s="629"/>
    </row>
    <row r="44" spans="1:10" ht="15.75" customHeight="1">
      <c r="A44" s="630" t="s">
        <v>818</v>
      </c>
      <c r="B44" s="144" t="s">
        <v>830</v>
      </c>
      <c r="C44" s="106" t="s">
        <v>1020</v>
      </c>
      <c r="D44" s="106"/>
      <c r="E44" s="106" t="s">
        <v>815</v>
      </c>
      <c r="F44" s="106" t="s">
        <v>1021</v>
      </c>
      <c r="G44" s="260" t="s">
        <v>921</v>
      </c>
      <c r="H44" s="106" t="b">
        <v>1</v>
      </c>
      <c r="I44" s="106"/>
      <c r="J44" s="629"/>
    </row>
    <row r="45" spans="1:10" ht="15.75" customHeight="1" thickBot="1">
      <c r="A45" s="633" t="s">
        <v>818</v>
      </c>
      <c r="B45" s="471" t="s">
        <v>292</v>
      </c>
      <c r="C45" s="563" t="s">
        <v>1023</v>
      </c>
      <c r="D45" s="563"/>
      <c r="E45" s="563" t="s">
        <v>815</v>
      </c>
      <c r="F45" s="563" t="s">
        <v>1023</v>
      </c>
      <c r="G45" s="646" t="s">
        <v>921</v>
      </c>
      <c r="H45" s="563" t="b">
        <v>1</v>
      </c>
      <c r="I45" s="563"/>
      <c r="J45" s="635"/>
    </row>
    <row r="46" spans="1:10" ht="15.75" customHeight="1" thickBot="1">
      <c r="A46" s="665" t="s">
        <v>842</v>
      </c>
      <c r="B46" s="666"/>
      <c r="C46" s="666"/>
      <c r="D46" s="666"/>
      <c r="E46" s="666"/>
      <c r="F46" s="666"/>
      <c r="G46" s="666"/>
      <c r="H46" s="666"/>
      <c r="I46" s="666"/>
      <c r="J46" s="667"/>
    </row>
    <row r="47" spans="1:10" ht="15.75" customHeight="1">
      <c r="A47" s="686" t="s">
        <v>1024</v>
      </c>
      <c r="B47" s="385"/>
      <c r="C47" s="385"/>
      <c r="D47" s="385"/>
      <c r="E47" s="385"/>
      <c r="F47" s="385"/>
      <c r="G47" s="385"/>
      <c r="H47" s="385"/>
      <c r="I47" s="385"/>
      <c r="J47" s="318"/>
    </row>
    <row r="48" spans="1:10" ht="15.75" customHeight="1">
      <c r="A48" s="359"/>
      <c r="B48" s="314"/>
      <c r="C48" s="314"/>
      <c r="D48" s="314"/>
      <c r="E48" s="314"/>
      <c r="F48" s="314"/>
      <c r="G48" s="314"/>
      <c r="H48" s="314"/>
      <c r="I48" s="314"/>
      <c r="J48" s="315"/>
    </row>
    <row r="49" spans="1:11" ht="15.75" customHeight="1">
      <c r="A49" s="359"/>
      <c r="B49" s="314"/>
      <c r="C49" s="314"/>
      <c r="D49" s="314"/>
      <c r="E49" s="314"/>
      <c r="F49" s="314"/>
      <c r="G49" s="314"/>
      <c r="H49" s="314"/>
      <c r="I49" s="314"/>
      <c r="J49" s="315"/>
    </row>
    <row r="50" spans="1:11" ht="15.75" customHeight="1">
      <c r="A50" s="359"/>
      <c r="B50" s="314"/>
      <c r="C50" s="314"/>
      <c r="D50" s="314"/>
      <c r="E50" s="314"/>
      <c r="F50" s="314"/>
      <c r="G50" s="314"/>
      <c r="H50" s="314"/>
      <c r="I50" s="314"/>
      <c r="J50" s="315"/>
    </row>
    <row r="51" spans="1:11" ht="15.75" customHeight="1">
      <c r="A51" s="359"/>
      <c r="B51" s="314"/>
      <c r="C51" s="314"/>
      <c r="D51" s="314"/>
      <c r="E51" s="314"/>
      <c r="F51" s="314"/>
      <c r="G51" s="314"/>
      <c r="H51" s="314"/>
      <c r="I51" s="314"/>
      <c r="J51" s="315"/>
    </row>
    <row r="52" spans="1:11" ht="15.75" customHeight="1">
      <c r="A52" s="359"/>
      <c r="B52" s="314"/>
      <c r="C52" s="314"/>
      <c r="D52" s="314"/>
      <c r="E52" s="314"/>
      <c r="F52" s="314"/>
      <c r="G52" s="314"/>
      <c r="H52" s="314"/>
      <c r="I52" s="314"/>
      <c r="J52" s="315"/>
    </row>
    <row r="53" spans="1:11" ht="15.75" customHeight="1">
      <c r="A53" s="359"/>
      <c r="B53" s="314"/>
      <c r="C53" s="314"/>
      <c r="D53" s="314"/>
      <c r="E53" s="314"/>
      <c r="F53" s="314"/>
      <c r="G53" s="314"/>
      <c r="H53" s="314"/>
      <c r="I53" s="314"/>
      <c r="J53" s="315"/>
    </row>
    <row r="54" spans="1:11" ht="15.75" customHeight="1">
      <c r="A54" s="359"/>
      <c r="B54" s="314"/>
      <c r="C54" s="314"/>
      <c r="D54" s="314"/>
      <c r="E54" s="314"/>
      <c r="F54" s="314"/>
      <c r="G54" s="314"/>
      <c r="H54" s="314"/>
      <c r="I54" s="314"/>
      <c r="J54" s="315"/>
    </row>
    <row r="55" spans="1:11" ht="15.75" customHeight="1">
      <c r="A55" s="307"/>
      <c r="B55" s="308"/>
      <c r="C55" s="308"/>
      <c r="D55" s="308"/>
      <c r="E55" s="308"/>
      <c r="F55" s="308"/>
      <c r="G55" s="308"/>
      <c r="H55" s="308"/>
      <c r="I55" s="308"/>
      <c r="J55" s="309"/>
    </row>
    <row r="56" spans="1:11" ht="15.75" customHeight="1" thickTop="1" thickBot="1">
      <c r="A56" s="356" t="s">
        <v>848</v>
      </c>
      <c r="B56" s="317"/>
      <c r="C56" s="317"/>
      <c r="D56" s="317"/>
      <c r="E56" s="317"/>
      <c r="F56" s="317"/>
      <c r="G56" s="317"/>
      <c r="H56" s="317"/>
      <c r="I56" s="317"/>
      <c r="J56" s="357"/>
    </row>
    <row r="57" spans="1:11" ht="15.75" customHeight="1" thickTop="1" thickBot="1">
      <c r="A57" s="609" t="s">
        <v>849</v>
      </c>
      <c r="B57" s="609" t="s">
        <v>321</v>
      </c>
      <c r="C57" s="609" t="s">
        <v>850</v>
      </c>
      <c r="D57" s="609" t="s">
        <v>851</v>
      </c>
      <c r="E57" s="609" t="s">
        <v>852</v>
      </c>
      <c r="F57" s="609" t="s">
        <v>853</v>
      </c>
      <c r="G57" s="609" t="s">
        <v>854</v>
      </c>
    </row>
    <row r="58" spans="1:11" ht="34.5" customHeight="1">
      <c r="A58" s="687" t="s">
        <v>855</v>
      </c>
      <c r="B58" s="688" t="s">
        <v>856</v>
      </c>
      <c r="C58" s="688" t="s">
        <v>857</v>
      </c>
      <c r="D58" s="689" t="s">
        <v>1040</v>
      </c>
      <c r="E58" s="689" t="s">
        <v>1042</v>
      </c>
      <c r="F58" s="689" t="s">
        <v>1042</v>
      </c>
      <c r="G58" s="698"/>
      <c r="I58" s="280"/>
      <c r="J58" s="280"/>
      <c r="K58" s="280"/>
    </row>
    <row r="59" spans="1:11" ht="34.5" customHeight="1">
      <c r="A59" s="691" t="s">
        <v>862</v>
      </c>
      <c r="B59" s="283" t="s">
        <v>863</v>
      </c>
      <c r="C59" s="283" t="s">
        <v>864</v>
      </c>
      <c r="D59" s="299" t="s">
        <v>1040</v>
      </c>
      <c r="E59" s="299" t="s">
        <v>1042</v>
      </c>
      <c r="F59" s="299" t="s">
        <v>1042</v>
      </c>
      <c r="G59" s="699"/>
      <c r="I59" s="280"/>
      <c r="J59" s="280"/>
      <c r="K59" s="280"/>
    </row>
    <row r="60" spans="1:11" ht="34.5" customHeight="1">
      <c r="A60" s="691" t="s">
        <v>866</v>
      </c>
      <c r="B60" s="283" t="s">
        <v>867</v>
      </c>
      <c r="C60" s="283" t="s">
        <v>868</v>
      </c>
      <c r="D60" s="299" t="s">
        <v>1040</v>
      </c>
      <c r="E60" s="299" t="s">
        <v>1042</v>
      </c>
      <c r="F60" s="299" t="s">
        <v>1042</v>
      </c>
      <c r="G60" s="699"/>
      <c r="I60" s="280"/>
      <c r="J60" s="280"/>
      <c r="K60" s="280"/>
    </row>
    <row r="61" spans="1:11" ht="34.5" customHeight="1">
      <c r="A61" s="691" t="s">
        <v>869</v>
      </c>
      <c r="B61" s="283" t="s">
        <v>870</v>
      </c>
      <c r="C61" s="283" t="s">
        <v>871</v>
      </c>
      <c r="D61" s="299" t="s">
        <v>1040</v>
      </c>
      <c r="E61" s="299" t="s">
        <v>1042</v>
      </c>
      <c r="F61" s="299" t="s">
        <v>1042</v>
      </c>
      <c r="G61" s="699"/>
      <c r="I61" s="280"/>
      <c r="J61" s="280"/>
      <c r="K61" s="280"/>
    </row>
    <row r="62" spans="1:11" ht="34.5" customHeight="1">
      <c r="A62" s="691" t="s">
        <v>873</v>
      </c>
      <c r="B62" s="283" t="s">
        <v>874</v>
      </c>
      <c r="C62" s="283" t="s">
        <v>875</v>
      </c>
      <c r="D62" s="299" t="s">
        <v>1040</v>
      </c>
      <c r="E62" s="299" t="s">
        <v>1048</v>
      </c>
      <c r="F62" s="299" t="s">
        <v>1048</v>
      </c>
      <c r="G62" s="699"/>
      <c r="I62" s="280"/>
      <c r="J62" s="280"/>
      <c r="K62" s="280"/>
    </row>
    <row r="63" spans="1:11" ht="34.5" customHeight="1">
      <c r="A63" s="691" t="s">
        <v>878</v>
      </c>
      <c r="B63" s="283" t="s">
        <v>879</v>
      </c>
      <c r="C63" s="283" t="s">
        <v>880</v>
      </c>
      <c r="D63" s="299" t="s">
        <v>1040</v>
      </c>
      <c r="E63" s="299" t="s">
        <v>1050</v>
      </c>
      <c r="F63" s="299" t="s">
        <v>881</v>
      </c>
      <c r="G63" s="699"/>
      <c r="I63" s="280"/>
      <c r="J63" s="280"/>
      <c r="K63" s="280"/>
    </row>
    <row r="64" spans="1:11" ht="34.5" customHeight="1">
      <c r="A64" s="691" t="s">
        <v>882</v>
      </c>
      <c r="B64" s="283" t="s">
        <v>883</v>
      </c>
      <c r="C64" s="283" t="s">
        <v>884</v>
      </c>
      <c r="D64" s="299" t="s">
        <v>1040</v>
      </c>
      <c r="E64" s="299" t="s">
        <v>1050</v>
      </c>
      <c r="F64" s="299" t="s">
        <v>881</v>
      </c>
      <c r="G64" s="699"/>
      <c r="I64" s="280"/>
      <c r="J64" s="280"/>
      <c r="K64" s="280"/>
    </row>
    <row r="65" spans="1:11" ht="34.5" customHeight="1">
      <c r="A65" s="691" t="s">
        <v>885</v>
      </c>
      <c r="B65" s="283" t="s">
        <v>886</v>
      </c>
      <c r="C65" s="283" t="s">
        <v>887</v>
      </c>
      <c r="D65" s="299" t="s">
        <v>1040</v>
      </c>
      <c r="E65" s="299" t="s">
        <v>1050</v>
      </c>
      <c r="F65" s="299" t="s">
        <v>881</v>
      </c>
      <c r="G65" s="699"/>
      <c r="I65" s="280"/>
      <c r="J65" s="280"/>
      <c r="K65" s="280"/>
    </row>
    <row r="66" spans="1:11" ht="34.5" customHeight="1">
      <c r="A66" s="691" t="s">
        <v>888</v>
      </c>
      <c r="B66" s="283" t="s">
        <v>889</v>
      </c>
      <c r="C66" s="283" t="s">
        <v>890</v>
      </c>
      <c r="D66" s="299" t="s">
        <v>1040</v>
      </c>
      <c r="E66" s="299" t="s">
        <v>1050</v>
      </c>
      <c r="F66" s="299" t="s">
        <v>881</v>
      </c>
      <c r="G66" s="699"/>
      <c r="I66" s="280"/>
      <c r="J66" s="280"/>
      <c r="K66" s="280"/>
    </row>
    <row r="67" spans="1:11" ht="34.5" customHeight="1">
      <c r="A67" s="691" t="s">
        <v>892</v>
      </c>
      <c r="B67" s="283" t="s">
        <v>893</v>
      </c>
      <c r="C67" s="283" t="s">
        <v>894</v>
      </c>
      <c r="D67" s="299" t="s">
        <v>1040</v>
      </c>
      <c r="E67" s="299" t="s">
        <v>1052</v>
      </c>
      <c r="F67" s="299" t="s">
        <v>881</v>
      </c>
      <c r="G67" s="699"/>
      <c r="I67" s="280"/>
      <c r="J67" s="280"/>
      <c r="K67" s="280"/>
    </row>
    <row r="68" spans="1:11" ht="34.5" customHeight="1">
      <c r="A68" s="691" t="s">
        <v>895</v>
      </c>
      <c r="B68" s="283" t="s">
        <v>896</v>
      </c>
      <c r="C68" s="283" t="s">
        <v>897</v>
      </c>
      <c r="D68" s="299" t="s">
        <v>1040</v>
      </c>
      <c r="E68" s="477" t="s">
        <v>900</v>
      </c>
      <c r="F68" s="299" t="s">
        <v>902</v>
      </c>
      <c r="G68" s="699"/>
      <c r="I68" s="280"/>
      <c r="J68" s="280"/>
      <c r="K68" s="280"/>
    </row>
    <row r="69" spans="1:11" ht="34.5" customHeight="1">
      <c r="A69" s="691" t="s">
        <v>903</v>
      </c>
      <c r="B69" s="283" t="s">
        <v>904</v>
      </c>
      <c r="C69" s="283" t="s">
        <v>905</v>
      </c>
      <c r="D69" s="299" t="s">
        <v>1040</v>
      </c>
      <c r="E69" s="477" t="s">
        <v>900</v>
      </c>
      <c r="F69" s="299" t="s">
        <v>902</v>
      </c>
      <c r="G69" s="699"/>
      <c r="I69" s="280"/>
      <c r="J69" s="280"/>
      <c r="K69" s="280"/>
    </row>
    <row r="70" spans="1:11" ht="34.5" customHeight="1">
      <c r="A70" s="691" t="s">
        <v>907</v>
      </c>
      <c r="B70" s="283" t="s">
        <v>908</v>
      </c>
      <c r="C70" s="283" t="s">
        <v>909</v>
      </c>
      <c r="D70" s="299" t="s">
        <v>1040</v>
      </c>
      <c r="E70" s="477" t="s">
        <v>900</v>
      </c>
      <c r="F70" s="299" t="s">
        <v>902</v>
      </c>
      <c r="G70" s="699"/>
      <c r="I70" s="280"/>
      <c r="J70" s="280"/>
      <c r="K70" s="280"/>
    </row>
    <row r="71" spans="1:11" ht="34.5" customHeight="1">
      <c r="A71" s="691" t="s">
        <v>911</v>
      </c>
      <c r="B71" s="283" t="s">
        <v>912</v>
      </c>
      <c r="C71" s="283" t="s">
        <v>913</v>
      </c>
      <c r="D71" s="299" t="s">
        <v>1040</v>
      </c>
      <c r="E71" s="477" t="s">
        <v>900</v>
      </c>
      <c r="F71" s="299" t="s">
        <v>902</v>
      </c>
      <c r="G71" s="699"/>
    </row>
    <row r="72" spans="1:11" ht="34.5" customHeight="1" thickBot="1">
      <c r="A72" s="694" t="s">
        <v>914</v>
      </c>
      <c r="B72" s="695" t="s">
        <v>915</v>
      </c>
      <c r="C72" s="695" t="s">
        <v>916</v>
      </c>
      <c r="D72" s="696" t="s">
        <v>1040</v>
      </c>
      <c r="E72" s="620" t="s">
        <v>900</v>
      </c>
      <c r="F72" s="696" t="s">
        <v>902</v>
      </c>
      <c r="G72" s="700"/>
    </row>
    <row r="73" spans="1:11" ht="15.75" customHeight="1"/>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47:J55"/>
    <mergeCell ref="A56:J56"/>
    <mergeCell ref="F5:F13"/>
    <mergeCell ref="B5:B26"/>
    <mergeCell ref="A5:A26"/>
    <mergeCell ref="C5:C26"/>
    <mergeCell ref="A2:E2"/>
    <mergeCell ref="D5:D26"/>
    <mergeCell ref="A46:J46"/>
    <mergeCell ref="F15:F26"/>
    <mergeCell ref="A28:J28"/>
  </mergeCells>
  <dataValidations count="2">
    <dataValidation type="list" allowBlank="1" sqref="B30:B45" xr:uid="{00000000-0002-0000-0B00-000000000000}">
      <formula1>"character,date,decimal,integer,boolean"</formula1>
    </dataValidation>
    <dataValidation type="list" allowBlank="1" sqref="E30:E45" xr:uid="{00000000-0002-0000-0B00-000001000000}">
      <formula1>"Nuevo,Existente PIP,BUC2 Reutiizado"</formula1>
    </dataValidation>
  </dataValidations>
  <pageMargins left="0.7" right="0.7" top="0.75" bottom="0.75" header="0" footer="0"/>
  <pageSetup orientation="portrait"/>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K971"/>
  <sheetViews>
    <sheetView zoomScale="25" zoomScaleNormal="25" workbookViewId="0">
      <selection activeCell="I84" sqref="I84"/>
    </sheetView>
  </sheetViews>
  <sheetFormatPr baseColWidth="10" defaultColWidth="14.42578125" defaultRowHeight="15" customHeight="1"/>
  <cols>
    <col min="1" max="1" width="43.140625" customWidth="1"/>
    <col min="2" max="2" width="45.5703125" customWidth="1"/>
    <col min="3" max="3" width="51.5703125" customWidth="1"/>
    <col min="4" max="4" width="50.28515625" customWidth="1"/>
    <col min="5" max="5" width="48.28515625" customWidth="1"/>
    <col min="6" max="6" width="63.140625" customWidth="1"/>
    <col min="10" max="10" width="23.5703125" customWidth="1"/>
  </cols>
  <sheetData>
    <row r="1" spans="1:6" ht="15.75" customHeight="1">
      <c r="A1" s="235" t="s">
        <v>985</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991</v>
      </c>
      <c r="B5" s="367" t="s">
        <v>993</v>
      </c>
      <c r="C5" s="367" t="s">
        <v>995</v>
      </c>
      <c r="D5" s="367" t="s">
        <v>997</v>
      </c>
      <c r="F5" s="481" t="s">
        <v>998</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778</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0" t="s">
        <v>1010</v>
      </c>
      <c r="B30" s="144" t="s">
        <v>211</v>
      </c>
      <c r="C30" s="144" t="s">
        <v>62</v>
      </c>
      <c r="D30" s="144"/>
      <c r="E30" s="106" t="s">
        <v>803</v>
      </c>
      <c r="F30" s="144" t="s">
        <v>1013</v>
      </c>
      <c r="G30" s="260" t="s">
        <v>9</v>
      </c>
      <c r="H30" s="106" t="b">
        <v>1</v>
      </c>
      <c r="I30" s="106"/>
      <c r="J30" s="629"/>
    </row>
    <row r="31" spans="1:10" ht="15.75" customHeight="1">
      <c r="A31" s="630" t="s">
        <v>40</v>
      </c>
      <c r="B31" s="144" t="s">
        <v>292</v>
      </c>
      <c r="C31" s="632" t="s">
        <v>39</v>
      </c>
      <c r="D31" s="106" t="s">
        <v>811</v>
      </c>
      <c r="E31" s="106" t="s">
        <v>803</v>
      </c>
      <c r="F31" s="632" t="s">
        <v>39</v>
      </c>
      <c r="G31" s="260" t="s">
        <v>1017</v>
      </c>
      <c r="H31" s="106" t="b">
        <v>1</v>
      </c>
      <c r="I31" s="106"/>
      <c r="J31" s="629"/>
    </row>
    <row r="32" spans="1:10" ht="15.75" customHeight="1">
      <c r="A32" s="630" t="s">
        <v>818</v>
      </c>
      <c r="B32" s="144" t="s">
        <v>292</v>
      </c>
      <c r="C32" s="658" t="s">
        <v>814</v>
      </c>
      <c r="D32" s="106"/>
      <c r="E32" s="106" t="s">
        <v>815</v>
      </c>
      <c r="F32" s="658" t="s">
        <v>814</v>
      </c>
      <c r="G32" s="260" t="s">
        <v>1017</v>
      </c>
      <c r="H32" s="106" t="b">
        <v>1</v>
      </c>
      <c r="I32" s="106"/>
      <c r="J32" s="629"/>
    </row>
    <row r="33" spans="1:10" ht="15.75" customHeight="1">
      <c r="A33" s="630" t="s">
        <v>40</v>
      </c>
      <c r="B33" s="144" t="s">
        <v>211</v>
      </c>
      <c r="C33" s="144" t="s">
        <v>180</v>
      </c>
      <c r="D33" s="144"/>
      <c r="E33" s="106" t="s">
        <v>803</v>
      </c>
      <c r="F33" s="144" t="s">
        <v>180</v>
      </c>
      <c r="G33" s="260" t="s">
        <v>9</v>
      </c>
      <c r="H33" s="106" t="b">
        <v>1</v>
      </c>
      <c r="I33" s="106"/>
      <c r="J33" s="629"/>
    </row>
    <row r="34" spans="1:10" ht="15.75" customHeight="1">
      <c r="A34" s="630" t="s">
        <v>818</v>
      </c>
      <c r="B34" s="144" t="s">
        <v>211</v>
      </c>
      <c r="C34" s="106" t="s">
        <v>956</v>
      </c>
      <c r="D34" s="106"/>
      <c r="E34" s="106" t="s">
        <v>815</v>
      </c>
      <c r="F34" s="144" t="s">
        <v>956</v>
      </c>
      <c r="G34" s="260" t="s">
        <v>9</v>
      </c>
      <c r="H34" s="106" t="b">
        <v>1</v>
      </c>
      <c r="I34" s="106"/>
      <c r="J34" s="629"/>
    </row>
    <row r="35" spans="1:10" ht="15.75" customHeight="1">
      <c r="A35" s="630" t="s">
        <v>40</v>
      </c>
      <c r="B35" s="144" t="s">
        <v>211</v>
      </c>
      <c r="C35" s="106" t="s">
        <v>185</v>
      </c>
      <c r="D35" s="106"/>
      <c r="E35" s="106" t="s">
        <v>803</v>
      </c>
      <c r="F35" s="144" t="s">
        <v>185</v>
      </c>
      <c r="G35" s="260" t="s">
        <v>9</v>
      </c>
      <c r="H35" s="106" t="b">
        <v>1</v>
      </c>
      <c r="I35" s="106"/>
      <c r="J35" s="629"/>
    </row>
    <row r="36" spans="1:10" ht="15.75" customHeight="1">
      <c r="A36" s="630" t="s">
        <v>818</v>
      </c>
      <c r="B36" s="144" t="s">
        <v>211</v>
      </c>
      <c r="C36" s="106" t="s">
        <v>959</v>
      </c>
      <c r="D36" s="106"/>
      <c r="E36" s="106" t="s">
        <v>815</v>
      </c>
      <c r="F36" s="268" t="s">
        <v>959</v>
      </c>
      <c r="G36" s="269" t="s">
        <v>9</v>
      </c>
      <c r="H36" s="106" t="b">
        <v>1</v>
      </c>
      <c r="I36" s="106"/>
      <c r="J36" s="629"/>
    </row>
    <row r="37" spans="1:10" ht="15.75" customHeight="1">
      <c r="A37" s="630" t="s">
        <v>252</v>
      </c>
      <c r="B37" s="144" t="s">
        <v>211</v>
      </c>
      <c r="C37" s="144" t="s">
        <v>450</v>
      </c>
      <c r="D37" s="144"/>
      <c r="E37" s="106" t="s">
        <v>803</v>
      </c>
      <c r="F37" s="144" t="s">
        <v>450</v>
      </c>
      <c r="G37" s="260" t="s">
        <v>9</v>
      </c>
      <c r="H37" s="106" t="b">
        <v>1</v>
      </c>
      <c r="I37" s="106"/>
      <c r="J37" s="629"/>
    </row>
    <row r="38" spans="1:10" ht="15.75" customHeight="1">
      <c r="A38" s="630" t="s">
        <v>818</v>
      </c>
      <c r="B38" s="144" t="s">
        <v>211</v>
      </c>
      <c r="C38" s="144" t="s">
        <v>828</v>
      </c>
      <c r="D38" s="144"/>
      <c r="E38" s="106" t="s">
        <v>815</v>
      </c>
      <c r="F38" s="144" t="s">
        <v>828</v>
      </c>
      <c r="G38" s="260" t="s">
        <v>9</v>
      </c>
      <c r="H38" s="106" t="b">
        <v>1</v>
      </c>
      <c r="I38" s="106"/>
      <c r="J38" s="629"/>
    </row>
    <row r="39" spans="1:10" ht="15.75" customHeight="1">
      <c r="A39" s="630" t="s">
        <v>818</v>
      </c>
      <c r="B39" s="144" t="s">
        <v>292</v>
      </c>
      <c r="C39" s="144" t="s">
        <v>1025</v>
      </c>
      <c r="D39" s="144"/>
      <c r="E39" s="106" t="s">
        <v>815</v>
      </c>
      <c r="F39" s="144" t="s">
        <v>1026</v>
      </c>
      <c r="G39" s="260" t="s">
        <v>9</v>
      </c>
      <c r="H39" s="106" t="b">
        <v>1</v>
      </c>
      <c r="I39" s="106"/>
      <c r="J39" s="629"/>
    </row>
    <row r="40" spans="1:10" ht="15.75" customHeight="1">
      <c r="A40" s="630" t="s">
        <v>818</v>
      </c>
      <c r="B40" s="144" t="s">
        <v>211</v>
      </c>
      <c r="C40" s="144" t="s">
        <v>1027</v>
      </c>
      <c r="D40" s="144"/>
      <c r="E40" s="106" t="s">
        <v>815</v>
      </c>
      <c r="F40" s="144" t="s">
        <v>1028</v>
      </c>
      <c r="G40" s="260" t="s">
        <v>9</v>
      </c>
      <c r="H40" s="106" t="b">
        <v>1</v>
      </c>
      <c r="I40" s="106"/>
      <c r="J40" s="629"/>
    </row>
    <row r="41" spans="1:10" ht="15.75" customHeight="1">
      <c r="A41" s="630" t="s">
        <v>818</v>
      </c>
      <c r="B41" s="144" t="s">
        <v>830</v>
      </c>
      <c r="C41" s="144" t="s">
        <v>1029</v>
      </c>
      <c r="D41" s="144"/>
      <c r="E41" s="106" t="s">
        <v>815</v>
      </c>
      <c r="F41" s="144" t="s">
        <v>1029</v>
      </c>
      <c r="G41" s="260" t="s">
        <v>9</v>
      </c>
      <c r="H41" s="106" t="b">
        <v>1</v>
      </c>
      <c r="I41" s="106"/>
      <c r="J41" s="629"/>
    </row>
    <row r="42" spans="1:10" ht="15.75" customHeight="1">
      <c r="A42" s="630" t="s">
        <v>818</v>
      </c>
      <c r="B42" s="144" t="s">
        <v>830</v>
      </c>
      <c r="C42" s="144" t="s">
        <v>1030</v>
      </c>
      <c r="D42" s="144"/>
      <c r="E42" s="106" t="s">
        <v>815</v>
      </c>
      <c r="F42" s="144" t="s">
        <v>1030</v>
      </c>
      <c r="G42" s="260" t="s">
        <v>9</v>
      </c>
      <c r="H42" s="106" t="b">
        <v>1</v>
      </c>
      <c r="I42" s="106"/>
      <c r="J42" s="629"/>
    </row>
    <row r="43" spans="1:10" ht="15.75" customHeight="1">
      <c r="A43" s="644" t="s">
        <v>252</v>
      </c>
      <c r="B43" s="144" t="s">
        <v>211</v>
      </c>
      <c r="C43" s="106" t="s">
        <v>694</v>
      </c>
      <c r="D43" s="144"/>
      <c r="E43" s="106" t="s">
        <v>803</v>
      </c>
      <c r="F43" s="632" t="s">
        <v>1031</v>
      </c>
      <c r="G43" s="632" t="s">
        <v>1017</v>
      </c>
      <c r="H43" s="106" t="b">
        <v>1</v>
      </c>
      <c r="I43" s="106"/>
      <c r="J43" s="629"/>
    </row>
    <row r="44" spans="1:10" ht="15.75" customHeight="1">
      <c r="A44" s="644" t="s">
        <v>252</v>
      </c>
      <c r="B44" s="144" t="s">
        <v>211</v>
      </c>
      <c r="C44" s="632" t="s">
        <v>1032</v>
      </c>
      <c r="D44" s="106"/>
      <c r="E44" s="106" t="s">
        <v>803</v>
      </c>
      <c r="F44" s="144" t="s">
        <v>1032</v>
      </c>
      <c r="G44" s="260" t="s">
        <v>9</v>
      </c>
      <c r="H44" s="106" t="b">
        <v>1</v>
      </c>
      <c r="I44" s="106"/>
      <c r="J44" s="629"/>
    </row>
    <row r="45" spans="1:10" ht="15.75" customHeight="1">
      <c r="A45" s="630" t="s">
        <v>818</v>
      </c>
      <c r="B45" s="144" t="s">
        <v>211</v>
      </c>
      <c r="C45" s="106" t="s">
        <v>1033</v>
      </c>
      <c r="D45" s="106"/>
      <c r="E45" s="260" t="s">
        <v>815</v>
      </c>
      <c r="F45" s="632" t="s">
        <v>1034</v>
      </c>
      <c r="G45" s="632" t="s">
        <v>841</v>
      </c>
      <c r="H45" s="106" t="b">
        <v>1</v>
      </c>
      <c r="I45" s="106"/>
      <c r="J45" s="629"/>
    </row>
    <row r="46" spans="1:10" ht="15.75" customHeight="1">
      <c r="A46" s="630" t="s">
        <v>818</v>
      </c>
      <c r="B46" s="144" t="s">
        <v>292</v>
      </c>
      <c r="C46" s="106" t="s">
        <v>1035</v>
      </c>
      <c r="D46" s="106"/>
      <c r="E46" s="260" t="s">
        <v>815</v>
      </c>
      <c r="F46" s="268" t="s">
        <v>256</v>
      </c>
      <c r="G46" s="269" t="s">
        <v>9</v>
      </c>
      <c r="H46" s="106" t="b">
        <v>1</v>
      </c>
      <c r="I46" s="106"/>
      <c r="J46" s="629"/>
    </row>
    <row r="47" spans="1:10" ht="15.75" customHeight="1">
      <c r="A47" s="630" t="s">
        <v>818</v>
      </c>
      <c r="B47" s="144" t="s">
        <v>292</v>
      </c>
      <c r="C47" s="285" t="s">
        <v>39</v>
      </c>
      <c r="D47" s="106"/>
      <c r="E47" s="106" t="s">
        <v>815</v>
      </c>
      <c r="F47" s="106" t="s">
        <v>39</v>
      </c>
      <c r="G47" s="260" t="s">
        <v>812</v>
      </c>
      <c r="H47" s="106" t="b">
        <v>1</v>
      </c>
      <c r="I47" s="106"/>
      <c r="J47" s="629"/>
    </row>
    <row r="48" spans="1:10" ht="15.75" customHeight="1">
      <c r="A48" s="630" t="s">
        <v>252</v>
      </c>
      <c r="B48" s="144" t="s">
        <v>211</v>
      </c>
      <c r="C48" s="144" t="s">
        <v>708</v>
      </c>
      <c r="D48" s="144"/>
      <c r="E48" s="106" t="s">
        <v>803</v>
      </c>
      <c r="F48" s="144" t="s">
        <v>1036</v>
      </c>
      <c r="G48" s="632" t="s">
        <v>1017</v>
      </c>
      <c r="H48" s="106" t="b">
        <v>1</v>
      </c>
      <c r="I48" s="106"/>
      <c r="J48" s="629"/>
    </row>
    <row r="49" spans="1:10" ht="15.75" customHeight="1">
      <c r="A49" s="630" t="s">
        <v>252</v>
      </c>
      <c r="B49" s="144" t="s">
        <v>830</v>
      </c>
      <c r="C49" s="144" t="s">
        <v>711</v>
      </c>
      <c r="D49" s="144"/>
      <c r="E49" s="106" t="s">
        <v>803</v>
      </c>
      <c r="F49" s="144" t="s">
        <v>1037</v>
      </c>
      <c r="G49" s="260" t="s">
        <v>812</v>
      </c>
      <c r="H49" s="106" t="b">
        <v>1</v>
      </c>
      <c r="I49" s="106"/>
      <c r="J49" s="629"/>
    </row>
    <row r="50" spans="1:10" ht="15.75" customHeight="1">
      <c r="A50" s="630" t="s">
        <v>252</v>
      </c>
      <c r="B50" s="144" t="s">
        <v>211</v>
      </c>
      <c r="C50" s="106" t="s">
        <v>713</v>
      </c>
      <c r="D50" s="106"/>
      <c r="E50" s="106" t="s">
        <v>803</v>
      </c>
      <c r="F50" s="144" t="s">
        <v>1034</v>
      </c>
      <c r="G50" s="260" t="s">
        <v>841</v>
      </c>
      <c r="H50" s="106" t="b">
        <v>1</v>
      </c>
      <c r="I50" s="106"/>
      <c r="J50" s="629"/>
    </row>
    <row r="51" spans="1:10" ht="15.75" customHeight="1">
      <c r="A51" s="630" t="s">
        <v>252</v>
      </c>
      <c r="B51" s="144" t="s">
        <v>211</v>
      </c>
      <c r="C51" s="144" t="s">
        <v>716</v>
      </c>
      <c r="D51" s="106"/>
      <c r="E51" s="106" t="s">
        <v>803</v>
      </c>
      <c r="F51" s="144" t="s">
        <v>1038</v>
      </c>
      <c r="G51" s="260" t="s">
        <v>841</v>
      </c>
      <c r="H51" s="106" t="b">
        <v>1</v>
      </c>
      <c r="I51" s="106"/>
      <c r="J51" s="629"/>
    </row>
    <row r="52" spans="1:10" ht="15.75" customHeight="1">
      <c r="A52" s="630" t="s">
        <v>252</v>
      </c>
      <c r="B52" s="144" t="s">
        <v>292</v>
      </c>
      <c r="C52" s="144" t="s">
        <v>720</v>
      </c>
      <c r="D52" s="144"/>
      <c r="E52" s="106" t="s">
        <v>803</v>
      </c>
      <c r="F52" s="144" t="s">
        <v>1039</v>
      </c>
      <c r="G52" s="260" t="s">
        <v>841</v>
      </c>
      <c r="H52" s="106" t="b">
        <v>1</v>
      </c>
      <c r="I52" s="106"/>
      <c r="J52" s="629"/>
    </row>
    <row r="53" spans="1:10" ht="15.75" customHeight="1">
      <c r="A53" s="630" t="s">
        <v>818</v>
      </c>
      <c r="B53" s="144" t="s">
        <v>211</v>
      </c>
      <c r="C53" s="144" t="s">
        <v>1041</v>
      </c>
      <c r="D53" s="144"/>
      <c r="E53" s="106" t="s">
        <v>815</v>
      </c>
      <c r="F53" s="144" t="s">
        <v>1043</v>
      </c>
      <c r="G53" s="260" t="s">
        <v>841</v>
      </c>
      <c r="H53" s="106" t="b">
        <v>1</v>
      </c>
      <c r="I53" s="106"/>
      <c r="J53" s="629"/>
    </row>
    <row r="54" spans="1:10" ht="15.75" customHeight="1">
      <c r="A54" s="630" t="s">
        <v>257</v>
      </c>
      <c r="B54" s="144" t="s">
        <v>211</v>
      </c>
      <c r="C54" s="144" t="s">
        <v>725</v>
      </c>
      <c r="D54" s="144"/>
      <c r="E54" s="106" t="s">
        <v>803</v>
      </c>
      <c r="F54" s="144" t="s">
        <v>1044</v>
      </c>
      <c r="G54" s="260" t="s">
        <v>841</v>
      </c>
      <c r="H54" s="106" t="b">
        <v>1</v>
      </c>
      <c r="I54" s="106"/>
      <c r="J54" s="629"/>
    </row>
    <row r="55" spans="1:10" ht="15.75" customHeight="1">
      <c r="A55" s="630" t="s">
        <v>257</v>
      </c>
      <c r="B55" s="144" t="s">
        <v>211</v>
      </c>
      <c r="C55" s="106" t="s">
        <v>1045</v>
      </c>
      <c r="D55" s="106"/>
      <c r="E55" s="106" t="s">
        <v>803</v>
      </c>
      <c r="F55" s="144" t="s">
        <v>961</v>
      </c>
      <c r="G55" s="260" t="s">
        <v>841</v>
      </c>
      <c r="H55" s="106" t="b">
        <v>1</v>
      </c>
      <c r="I55" s="106"/>
      <c r="J55" s="629"/>
    </row>
    <row r="56" spans="1:10" ht="15.75" customHeight="1">
      <c r="A56" s="630" t="s">
        <v>257</v>
      </c>
      <c r="B56" s="144" t="s">
        <v>211</v>
      </c>
      <c r="C56" s="106" t="s">
        <v>732</v>
      </c>
      <c r="D56" s="106"/>
      <c r="E56" s="106" t="s">
        <v>803</v>
      </c>
      <c r="F56" s="144" t="s">
        <v>223</v>
      </c>
      <c r="G56" s="260" t="s">
        <v>841</v>
      </c>
      <c r="H56" s="106" t="b">
        <v>1</v>
      </c>
      <c r="I56" s="106"/>
      <c r="J56" s="629"/>
    </row>
    <row r="57" spans="1:10" ht="15.75" customHeight="1">
      <c r="A57" s="630" t="s">
        <v>345</v>
      </c>
      <c r="B57" s="144" t="s">
        <v>211</v>
      </c>
      <c r="C57" s="106" t="s">
        <v>30</v>
      </c>
      <c r="D57" s="106"/>
      <c r="E57" s="260" t="s">
        <v>815</v>
      </c>
      <c r="F57" s="268" t="s">
        <v>822</v>
      </c>
      <c r="G57" s="269" t="s">
        <v>838</v>
      </c>
      <c r="H57" s="106" t="b">
        <v>1</v>
      </c>
      <c r="I57" s="106"/>
      <c r="J57" s="629"/>
    </row>
    <row r="58" spans="1:10" ht="15.75" customHeight="1" thickBot="1">
      <c r="A58" s="633" t="s">
        <v>818</v>
      </c>
      <c r="B58" s="471" t="s">
        <v>211</v>
      </c>
      <c r="C58" s="563" t="s">
        <v>1046</v>
      </c>
      <c r="D58" s="563"/>
      <c r="E58" s="563" t="s">
        <v>815</v>
      </c>
      <c r="F58" s="471" t="s">
        <v>1047</v>
      </c>
      <c r="G58" s="646" t="s">
        <v>921</v>
      </c>
      <c r="H58" s="563" t="b">
        <v>1</v>
      </c>
      <c r="I58" s="563"/>
      <c r="J58" s="635"/>
    </row>
    <row r="59" spans="1:10" ht="15.75" customHeight="1" thickBot="1">
      <c r="A59" s="665" t="s">
        <v>842</v>
      </c>
      <c r="B59" s="666"/>
      <c r="C59" s="666"/>
      <c r="D59" s="666"/>
      <c r="E59" s="666"/>
      <c r="F59" s="666"/>
      <c r="G59" s="666"/>
      <c r="H59" s="666"/>
      <c r="I59" s="666"/>
      <c r="J59" s="667"/>
    </row>
    <row r="60" spans="1:10" ht="15.75" customHeight="1">
      <c r="A60" s="664" t="s">
        <v>1049</v>
      </c>
      <c r="B60" s="385"/>
      <c r="C60" s="385"/>
      <c r="D60" s="385"/>
      <c r="E60" s="385"/>
      <c r="F60" s="385"/>
      <c r="G60" s="385"/>
      <c r="H60" s="385"/>
      <c r="I60" s="385"/>
      <c r="J60" s="318"/>
    </row>
    <row r="61" spans="1:10" ht="15.75" customHeight="1">
      <c r="A61" s="359"/>
      <c r="B61" s="314"/>
      <c r="C61" s="314"/>
      <c r="D61" s="314"/>
      <c r="E61" s="314"/>
      <c r="F61" s="314"/>
      <c r="G61" s="314"/>
      <c r="H61" s="314"/>
      <c r="I61" s="314"/>
      <c r="J61" s="315"/>
    </row>
    <row r="62" spans="1:10" ht="15.75" customHeight="1">
      <c r="A62" s="359"/>
      <c r="B62" s="314"/>
      <c r="C62" s="314"/>
      <c r="D62" s="314"/>
      <c r="E62" s="314"/>
      <c r="F62" s="314"/>
      <c r="G62" s="314"/>
      <c r="H62" s="314"/>
      <c r="I62" s="314"/>
      <c r="J62" s="315"/>
    </row>
    <row r="63" spans="1:10" ht="15.75" customHeight="1">
      <c r="A63" s="359"/>
      <c r="B63" s="314"/>
      <c r="C63" s="314"/>
      <c r="D63" s="314"/>
      <c r="E63" s="314"/>
      <c r="F63" s="314"/>
      <c r="G63" s="314"/>
      <c r="H63" s="314"/>
      <c r="I63" s="314"/>
      <c r="J63" s="315"/>
    </row>
    <row r="64" spans="1:10" ht="15.75" customHeight="1">
      <c r="A64" s="359"/>
      <c r="B64" s="314"/>
      <c r="C64" s="314"/>
      <c r="D64" s="314"/>
      <c r="E64" s="314"/>
      <c r="F64" s="314"/>
      <c r="G64" s="314"/>
      <c r="H64" s="314"/>
      <c r="I64" s="314"/>
      <c r="J64" s="315"/>
    </row>
    <row r="65" spans="1:11" ht="15.75" customHeight="1">
      <c r="A65" s="359"/>
      <c r="B65" s="314"/>
      <c r="C65" s="314"/>
      <c r="D65" s="314"/>
      <c r="E65" s="314"/>
      <c r="F65" s="314"/>
      <c r="G65" s="314"/>
      <c r="H65" s="314"/>
      <c r="I65" s="314"/>
      <c r="J65" s="315"/>
    </row>
    <row r="66" spans="1:11" ht="15.75" customHeight="1">
      <c r="A66" s="359"/>
      <c r="B66" s="314"/>
      <c r="C66" s="314"/>
      <c r="D66" s="314"/>
      <c r="E66" s="314"/>
      <c r="F66" s="314"/>
      <c r="G66" s="314"/>
      <c r="H66" s="314"/>
      <c r="I66" s="314"/>
      <c r="J66" s="315"/>
    </row>
    <row r="67" spans="1:11" ht="15.75" customHeight="1">
      <c r="A67" s="359"/>
      <c r="B67" s="314"/>
      <c r="C67" s="314"/>
      <c r="D67" s="314"/>
      <c r="E67" s="314"/>
      <c r="F67" s="314"/>
      <c r="G67" s="314"/>
      <c r="H67" s="314"/>
      <c r="I67" s="314"/>
      <c r="J67" s="315"/>
    </row>
    <row r="68" spans="1:11" ht="15.75" customHeight="1" thickBot="1">
      <c r="A68" s="380"/>
      <c r="B68" s="385"/>
      <c r="C68" s="385"/>
      <c r="D68" s="385"/>
      <c r="E68" s="385"/>
      <c r="F68" s="385"/>
      <c r="G68" s="385"/>
      <c r="H68" s="385"/>
      <c r="I68" s="385"/>
      <c r="J68" s="318"/>
    </row>
    <row r="69" spans="1:11" ht="15.75" customHeight="1" thickBot="1">
      <c r="A69" s="665" t="s">
        <v>848</v>
      </c>
      <c r="B69" s="666"/>
      <c r="C69" s="666"/>
      <c r="D69" s="666"/>
      <c r="E69" s="666"/>
      <c r="F69" s="666"/>
      <c r="G69" s="666"/>
      <c r="H69" s="666"/>
      <c r="I69" s="666"/>
      <c r="J69" s="667"/>
    </row>
    <row r="70" spans="1:11" ht="15.75" customHeight="1" thickBot="1">
      <c r="A70" s="672" t="s">
        <v>849</v>
      </c>
      <c r="B70" s="672" t="s">
        <v>321</v>
      </c>
      <c r="C70" s="672" t="s">
        <v>850</v>
      </c>
      <c r="D70" s="672" t="s">
        <v>851</v>
      </c>
      <c r="E70" s="672" t="s">
        <v>852</v>
      </c>
      <c r="F70" s="672" t="s">
        <v>853</v>
      </c>
      <c r="G70" s="632"/>
      <c r="H70" s="632"/>
      <c r="I70" s="632"/>
      <c r="J70" s="632"/>
    </row>
    <row r="71" spans="1:11" ht="63" customHeight="1">
      <c r="A71" s="687" t="s">
        <v>855</v>
      </c>
      <c r="B71" s="688" t="s">
        <v>856</v>
      </c>
      <c r="C71" s="688" t="s">
        <v>857</v>
      </c>
      <c r="D71" s="689" t="s">
        <v>1051</v>
      </c>
      <c r="E71" s="689" t="s">
        <v>1053</v>
      </c>
      <c r="F71" s="690" t="s">
        <v>1053</v>
      </c>
      <c r="G71" s="292"/>
      <c r="H71" s="280"/>
      <c r="I71" s="280"/>
      <c r="J71" s="280"/>
      <c r="K71" s="280"/>
    </row>
    <row r="72" spans="1:11" ht="63" customHeight="1">
      <c r="A72" s="691" t="s">
        <v>862</v>
      </c>
      <c r="B72" s="283" t="s">
        <v>863</v>
      </c>
      <c r="C72" s="283" t="s">
        <v>864</v>
      </c>
      <c r="D72" s="299" t="s">
        <v>1051</v>
      </c>
      <c r="E72" s="299" t="s">
        <v>1053</v>
      </c>
      <c r="F72" s="692" t="s">
        <v>1053</v>
      </c>
      <c r="G72" s="292"/>
      <c r="H72" s="280"/>
      <c r="I72" s="280"/>
      <c r="J72" s="280"/>
      <c r="K72" s="280"/>
    </row>
    <row r="73" spans="1:11" ht="63" customHeight="1">
      <c r="A73" s="691" t="s">
        <v>866</v>
      </c>
      <c r="B73" s="283" t="s">
        <v>867</v>
      </c>
      <c r="C73" s="283" t="s">
        <v>868</v>
      </c>
      <c r="D73" s="299" t="s">
        <v>1051</v>
      </c>
      <c r="E73" s="299" t="s">
        <v>1053</v>
      </c>
      <c r="F73" s="692" t="s">
        <v>1053</v>
      </c>
      <c r="G73" s="292"/>
      <c r="H73" s="280"/>
      <c r="I73" s="280"/>
      <c r="J73" s="280"/>
      <c r="K73" s="280"/>
    </row>
    <row r="74" spans="1:11" ht="63" customHeight="1">
      <c r="A74" s="691" t="s">
        <v>869</v>
      </c>
      <c r="B74" s="283" t="s">
        <v>870</v>
      </c>
      <c r="C74" s="283" t="s">
        <v>871</v>
      </c>
      <c r="D74" s="299" t="s">
        <v>1051</v>
      </c>
      <c r="E74" s="299" t="s">
        <v>1053</v>
      </c>
      <c r="F74" s="692" t="s">
        <v>1053</v>
      </c>
      <c r="G74" s="292"/>
      <c r="H74" s="280"/>
      <c r="I74" s="280"/>
      <c r="J74" s="280"/>
      <c r="K74" s="280"/>
    </row>
    <row r="75" spans="1:11" ht="63" customHeight="1">
      <c r="A75" s="691" t="s">
        <v>873</v>
      </c>
      <c r="B75" s="283" t="s">
        <v>874</v>
      </c>
      <c r="C75" s="283" t="s">
        <v>875</v>
      </c>
      <c r="D75" s="299" t="s">
        <v>1051</v>
      </c>
      <c r="E75" s="299" t="s">
        <v>1053</v>
      </c>
      <c r="F75" s="692" t="s">
        <v>1053</v>
      </c>
      <c r="G75" s="292"/>
      <c r="H75" s="280"/>
      <c r="I75" s="280"/>
      <c r="J75" s="280"/>
      <c r="K75" s="280"/>
    </row>
    <row r="76" spans="1:11" ht="63" customHeight="1">
      <c r="A76" s="691" t="s">
        <v>878</v>
      </c>
      <c r="B76" s="283" t="s">
        <v>879</v>
      </c>
      <c r="C76" s="283" t="s">
        <v>880</v>
      </c>
      <c r="D76" s="299" t="s">
        <v>1051</v>
      </c>
      <c r="E76" s="299" t="s">
        <v>1055</v>
      </c>
      <c r="F76" s="692" t="s">
        <v>881</v>
      </c>
      <c r="G76" s="292"/>
      <c r="H76" s="280"/>
      <c r="I76" s="280"/>
      <c r="J76" s="280"/>
      <c r="K76" s="280"/>
    </row>
    <row r="77" spans="1:11" ht="63" customHeight="1">
      <c r="A77" s="691" t="s">
        <v>882</v>
      </c>
      <c r="B77" s="283" t="s">
        <v>883</v>
      </c>
      <c r="C77" s="283" t="s">
        <v>884</v>
      </c>
      <c r="D77" s="299" t="s">
        <v>1051</v>
      </c>
      <c r="E77" s="299" t="s">
        <v>1055</v>
      </c>
      <c r="F77" s="692" t="s">
        <v>881</v>
      </c>
      <c r="G77" s="292"/>
      <c r="H77" s="280"/>
      <c r="I77" s="280"/>
      <c r="J77" s="280"/>
      <c r="K77" s="280"/>
    </row>
    <row r="78" spans="1:11" ht="63" customHeight="1">
      <c r="A78" s="691" t="s">
        <v>885</v>
      </c>
      <c r="B78" s="283" t="s">
        <v>886</v>
      </c>
      <c r="C78" s="283" t="s">
        <v>887</v>
      </c>
      <c r="D78" s="299" t="s">
        <v>1051</v>
      </c>
      <c r="E78" s="299" t="s">
        <v>1055</v>
      </c>
      <c r="F78" s="692" t="s">
        <v>881</v>
      </c>
      <c r="G78" s="292"/>
      <c r="H78" s="280"/>
      <c r="I78" s="280"/>
      <c r="J78" s="280"/>
      <c r="K78" s="280"/>
    </row>
    <row r="79" spans="1:11" ht="63" customHeight="1">
      <c r="A79" s="691" t="s">
        <v>888</v>
      </c>
      <c r="B79" s="283" t="s">
        <v>889</v>
      </c>
      <c r="C79" s="283" t="s">
        <v>890</v>
      </c>
      <c r="D79" s="299" t="s">
        <v>1051</v>
      </c>
      <c r="E79" s="299" t="s">
        <v>1055</v>
      </c>
      <c r="F79" s="692" t="s">
        <v>881</v>
      </c>
      <c r="G79" s="292"/>
      <c r="H79" s="280"/>
      <c r="I79" s="280"/>
      <c r="J79" s="280"/>
      <c r="K79" s="280"/>
    </row>
    <row r="80" spans="1:11" ht="63" customHeight="1">
      <c r="A80" s="691" t="s">
        <v>892</v>
      </c>
      <c r="B80" s="283" t="s">
        <v>893</v>
      </c>
      <c r="C80" s="283" t="s">
        <v>894</v>
      </c>
      <c r="D80" s="299" t="s">
        <v>1051</v>
      </c>
      <c r="E80" s="299" t="s">
        <v>1055</v>
      </c>
      <c r="F80" s="692" t="s">
        <v>881</v>
      </c>
      <c r="G80" s="292"/>
      <c r="H80" s="280"/>
      <c r="I80" s="280"/>
      <c r="J80" s="280"/>
      <c r="K80" s="280"/>
    </row>
    <row r="81" spans="1:11" ht="63" customHeight="1">
      <c r="A81" s="691" t="s">
        <v>895</v>
      </c>
      <c r="B81" s="283" t="s">
        <v>896</v>
      </c>
      <c r="C81" s="283" t="s">
        <v>897</v>
      </c>
      <c r="D81" s="299" t="s">
        <v>1051</v>
      </c>
      <c r="E81" s="477" t="s">
        <v>900</v>
      </c>
      <c r="F81" s="692" t="s">
        <v>902</v>
      </c>
      <c r="G81" s="292"/>
      <c r="H81" s="280"/>
      <c r="I81" s="280"/>
      <c r="J81" s="280"/>
      <c r="K81" s="280"/>
    </row>
    <row r="82" spans="1:11" ht="63" customHeight="1">
      <c r="A82" s="691" t="s">
        <v>903</v>
      </c>
      <c r="B82" s="283" t="s">
        <v>904</v>
      </c>
      <c r="C82" s="283" t="s">
        <v>905</v>
      </c>
      <c r="D82" s="299" t="s">
        <v>1051</v>
      </c>
      <c r="E82" s="477" t="s">
        <v>900</v>
      </c>
      <c r="F82" s="692" t="s">
        <v>902</v>
      </c>
      <c r="G82" s="292"/>
      <c r="H82" s="280"/>
      <c r="I82" s="280"/>
      <c r="J82" s="280"/>
      <c r="K82" s="280"/>
    </row>
    <row r="83" spans="1:11" ht="63" customHeight="1">
      <c r="A83" s="691" t="s">
        <v>907</v>
      </c>
      <c r="B83" s="283" t="s">
        <v>908</v>
      </c>
      <c r="C83" s="283" t="s">
        <v>909</v>
      </c>
      <c r="D83" s="299" t="s">
        <v>1051</v>
      </c>
      <c r="E83" s="477" t="s">
        <v>900</v>
      </c>
      <c r="F83" s="692" t="s">
        <v>902</v>
      </c>
      <c r="G83" s="292"/>
    </row>
    <row r="84" spans="1:11" ht="63" customHeight="1">
      <c r="A84" s="691" t="s">
        <v>911</v>
      </c>
      <c r="B84" s="283" t="s">
        <v>912</v>
      </c>
      <c r="C84" s="283" t="s">
        <v>913</v>
      </c>
      <c r="D84" s="299" t="s">
        <v>1051</v>
      </c>
      <c r="E84" s="477" t="s">
        <v>900</v>
      </c>
      <c r="F84" s="692" t="s">
        <v>902</v>
      </c>
      <c r="G84" s="292"/>
    </row>
    <row r="85" spans="1:11" ht="63" customHeight="1" thickBot="1">
      <c r="A85" s="694" t="s">
        <v>914</v>
      </c>
      <c r="B85" s="695" t="s">
        <v>915</v>
      </c>
      <c r="C85" s="696" t="s">
        <v>916</v>
      </c>
      <c r="D85" s="696" t="s">
        <v>1051</v>
      </c>
      <c r="E85" s="620" t="s">
        <v>900</v>
      </c>
      <c r="F85" s="697" t="s">
        <v>902</v>
      </c>
      <c r="G85" s="292"/>
    </row>
    <row r="86" spans="1:11" ht="15.75" customHeight="1">
      <c r="G86" s="292"/>
    </row>
    <row r="87" spans="1:11" ht="15.75" customHeight="1">
      <c r="G87" s="292"/>
    </row>
    <row r="88" spans="1:11" ht="15.75" customHeight="1">
      <c r="G88" s="292"/>
    </row>
    <row r="89" spans="1:11" ht="15.75" customHeight="1">
      <c r="G89" s="292"/>
    </row>
    <row r="90" spans="1:11" ht="15.75" customHeight="1">
      <c r="G90" s="292"/>
    </row>
    <row r="91" spans="1:11" ht="15.75" customHeight="1">
      <c r="G91" s="292"/>
    </row>
    <row r="92" spans="1:11" ht="15.75" customHeight="1"/>
    <row r="93" spans="1:11" ht="15.75" customHeight="1"/>
    <row r="94" spans="1:11" ht="15.75" customHeight="1"/>
    <row r="95" spans="1:11" ht="15.75" customHeight="1"/>
    <row r="96" spans="1:11"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sheetData>
  <mergeCells count="11">
    <mergeCell ref="A60:J68"/>
    <mergeCell ref="A69:J69"/>
    <mergeCell ref="A59:J59"/>
    <mergeCell ref="F5:F13"/>
    <mergeCell ref="A2:E2"/>
    <mergeCell ref="D5:D26"/>
    <mergeCell ref="A5:A26"/>
    <mergeCell ref="C5:C26"/>
    <mergeCell ref="B5:B26"/>
    <mergeCell ref="A28:J28"/>
    <mergeCell ref="F15:F26"/>
  </mergeCells>
  <dataValidations count="2">
    <dataValidation type="list" allowBlank="1" sqref="B30:B58" xr:uid="{00000000-0002-0000-0C00-000000000000}">
      <formula1>"character,date,decimal,integer,boolean"</formula1>
    </dataValidation>
    <dataValidation type="list" allowBlank="1" sqref="E30:E58" xr:uid="{00000000-0002-0000-0C00-000001000000}">
      <formula1>"Nuevo,Existente PIP,BUC2 Reutiizado"</formula1>
    </dataValidation>
  </dataValidations>
  <pageMargins left="0.7" right="0.7" top="0.75" bottom="0.75" header="0" footer="0"/>
  <pageSetup orientation="portrait"/>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J1000"/>
  <sheetViews>
    <sheetView zoomScale="40" zoomScaleNormal="40" workbookViewId="0">
      <selection activeCell="A58" sqref="A58:J58"/>
    </sheetView>
  </sheetViews>
  <sheetFormatPr baseColWidth="10" defaultColWidth="14.42578125" defaultRowHeight="15" customHeight="1"/>
  <cols>
    <col min="1" max="1" width="38.7109375" customWidth="1"/>
    <col min="2" max="2" width="43.42578125" customWidth="1"/>
    <col min="3" max="3" width="40.28515625" customWidth="1"/>
    <col min="4" max="4" width="62.85546875" customWidth="1"/>
    <col min="5" max="5" width="47.140625" customWidth="1"/>
    <col min="6" max="6" width="39.5703125" customWidth="1"/>
    <col min="10" max="10" width="34.42578125" customWidth="1"/>
  </cols>
  <sheetData>
    <row r="1" spans="1:6" ht="15.75" customHeight="1">
      <c r="A1" s="235" t="s">
        <v>1059</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502</v>
      </c>
      <c r="B5" s="367" t="s">
        <v>1060</v>
      </c>
      <c r="C5" s="367" t="s">
        <v>1061</v>
      </c>
      <c r="D5" s="367" t="s">
        <v>1062</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784</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44" t="s">
        <v>345</v>
      </c>
      <c r="B30" s="144" t="s">
        <v>292</v>
      </c>
      <c r="C30" s="106" t="s">
        <v>500</v>
      </c>
      <c r="D30" s="144" t="s">
        <v>1067</v>
      </c>
      <c r="E30" s="106" t="s">
        <v>803</v>
      </c>
      <c r="F30" s="144" t="s">
        <v>500</v>
      </c>
      <c r="G30" s="260" t="s">
        <v>9</v>
      </c>
      <c r="H30" s="106" t="b">
        <v>1</v>
      </c>
      <c r="I30" s="106"/>
      <c r="J30" s="629"/>
    </row>
    <row r="31" spans="1:10" ht="15.75" customHeight="1">
      <c r="A31" s="630" t="s">
        <v>818</v>
      </c>
      <c r="B31" s="144" t="s">
        <v>292</v>
      </c>
      <c r="C31" s="144" t="s">
        <v>1068</v>
      </c>
      <c r="D31" s="144" t="s">
        <v>1067</v>
      </c>
      <c r="E31" s="106" t="s">
        <v>815</v>
      </c>
      <c r="F31" s="144" t="s">
        <v>1070</v>
      </c>
      <c r="G31" s="260" t="s">
        <v>9</v>
      </c>
      <c r="H31" s="106" t="b">
        <v>1</v>
      </c>
      <c r="I31" s="106"/>
      <c r="J31" s="629"/>
    </row>
    <row r="32" spans="1:10" ht="15.75" customHeight="1">
      <c r="A32" s="702" t="s">
        <v>507</v>
      </c>
      <c r="B32" s="144" t="s">
        <v>165</v>
      </c>
      <c r="C32" s="106" t="s">
        <v>506</v>
      </c>
      <c r="D32" s="106"/>
      <c r="E32" s="106" t="s">
        <v>803</v>
      </c>
      <c r="F32" s="144" t="s">
        <v>1072</v>
      </c>
      <c r="G32" s="260" t="s">
        <v>9</v>
      </c>
      <c r="H32" s="106" t="b">
        <v>1</v>
      </c>
      <c r="I32" s="106"/>
      <c r="J32" s="629"/>
    </row>
    <row r="33" spans="1:10" ht="15.75" customHeight="1">
      <c r="A33" s="630" t="s">
        <v>818</v>
      </c>
      <c r="B33" s="144" t="s">
        <v>292</v>
      </c>
      <c r="C33" s="268" t="s">
        <v>1073</v>
      </c>
      <c r="D33" s="144" t="s">
        <v>1067</v>
      </c>
      <c r="E33" s="106" t="s">
        <v>815</v>
      </c>
      <c r="F33" s="268" t="s">
        <v>1074</v>
      </c>
      <c r="G33" s="269" t="s">
        <v>9</v>
      </c>
      <c r="H33" s="106" t="b">
        <v>1</v>
      </c>
      <c r="I33" s="106"/>
      <c r="J33" s="629"/>
    </row>
    <row r="34" spans="1:10" ht="15.75" customHeight="1">
      <c r="A34" s="628" t="s">
        <v>345</v>
      </c>
      <c r="B34" s="144" t="s">
        <v>292</v>
      </c>
      <c r="C34" s="106" t="s">
        <v>513</v>
      </c>
      <c r="D34" s="106" t="s">
        <v>1075</v>
      </c>
      <c r="E34" s="106" t="s">
        <v>803</v>
      </c>
      <c r="F34" s="144" t="s">
        <v>513</v>
      </c>
      <c r="G34" s="260" t="s">
        <v>9</v>
      </c>
      <c r="H34" s="106" t="b">
        <v>1</v>
      </c>
      <c r="I34" s="106"/>
      <c r="J34" s="629"/>
    </row>
    <row r="35" spans="1:10" ht="15.75" customHeight="1">
      <c r="A35" s="628" t="s">
        <v>345</v>
      </c>
      <c r="B35" s="144" t="s">
        <v>211</v>
      </c>
      <c r="C35" s="106" t="s">
        <v>515</v>
      </c>
      <c r="D35" s="106"/>
      <c r="E35" s="106" t="s">
        <v>803</v>
      </c>
      <c r="F35" s="144" t="s">
        <v>515</v>
      </c>
      <c r="G35" s="260" t="s">
        <v>9</v>
      </c>
      <c r="H35" s="106" t="b">
        <v>1</v>
      </c>
      <c r="I35" s="106"/>
      <c r="J35" s="629"/>
    </row>
    <row r="36" spans="1:10" ht="15.75" customHeight="1">
      <c r="A36" s="630" t="s">
        <v>818</v>
      </c>
      <c r="B36" s="144" t="s">
        <v>830</v>
      </c>
      <c r="C36" s="144" t="s">
        <v>1076</v>
      </c>
      <c r="D36" s="144"/>
      <c r="E36" s="260" t="s">
        <v>815</v>
      </c>
      <c r="F36" s="144" t="s">
        <v>1077</v>
      </c>
      <c r="G36" s="260" t="s">
        <v>9</v>
      </c>
      <c r="H36" s="106" t="b">
        <v>1</v>
      </c>
      <c r="I36" s="106"/>
      <c r="J36" s="629"/>
    </row>
    <row r="37" spans="1:10" ht="15.75" customHeight="1">
      <c r="A37" s="630" t="s">
        <v>818</v>
      </c>
      <c r="B37" s="144" t="s">
        <v>830</v>
      </c>
      <c r="C37" s="144" t="s">
        <v>1078</v>
      </c>
      <c r="D37" s="144"/>
      <c r="E37" s="106" t="s">
        <v>815</v>
      </c>
      <c r="F37" s="144" t="s">
        <v>1078</v>
      </c>
      <c r="G37" s="260" t="s">
        <v>9</v>
      </c>
      <c r="H37" s="106" t="b">
        <v>1</v>
      </c>
      <c r="I37" s="106"/>
      <c r="J37" s="629"/>
    </row>
    <row r="38" spans="1:10" ht="15.75" customHeight="1">
      <c r="A38" s="630" t="s">
        <v>818</v>
      </c>
      <c r="B38" s="144" t="s">
        <v>830</v>
      </c>
      <c r="C38" s="144" t="s">
        <v>1079</v>
      </c>
      <c r="D38" s="106"/>
      <c r="E38" s="106" t="s">
        <v>815</v>
      </c>
      <c r="F38" s="144" t="s">
        <v>1079</v>
      </c>
      <c r="G38" s="260" t="s">
        <v>9</v>
      </c>
      <c r="H38" s="106" t="b">
        <v>1</v>
      </c>
      <c r="I38" s="106"/>
      <c r="J38" s="629"/>
    </row>
    <row r="39" spans="1:10" ht="15.75" customHeight="1">
      <c r="A39" s="630" t="s">
        <v>818</v>
      </c>
      <c r="B39" s="144" t="s">
        <v>830</v>
      </c>
      <c r="C39" s="144" t="s">
        <v>1006</v>
      </c>
      <c r="D39" s="106"/>
      <c r="E39" s="260" t="s">
        <v>815</v>
      </c>
      <c r="F39" s="144" t="s">
        <v>1080</v>
      </c>
      <c r="G39" s="260" t="s">
        <v>9</v>
      </c>
      <c r="H39" s="106" t="b">
        <v>1</v>
      </c>
      <c r="I39" s="106"/>
      <c r="J39" s="629"/>
    </row>
    <row r="40" spans="1:10" ht="15.75" customHeight="1">
      <c r="A40" s="630" t="s">
        <v>818</v>
      </c>
      <c r="B40" s="144" t="s">
        <v>830</v>
      </c>
      <c r="C40" s="144" t="s">
        <v>1081</v>
      </c>
      <c r="D40" s="144"/>
      <c r="E40" s="106" t="s">
        <v>815</v>
      </c>
      <c r="F40" s="144" t="s">
        <v>1081</v>
      </c>
      <c r="G40" s="260" t="s">
        <v>9</v>
      </c>
      <c r="H40" s="106" t="b">
        <v>1</v>
      </c>
      <c r="I40" s="106"/>
      <c r="J40" s="629"/>
    </row>
    <row r="41" spans="1:10" ht="15.75" customHeight="1">
      <c r="A41" s="630" t="s">
        <v>818</v>
      </c>
      <c r="B41" s="144" t="s">
        <v>830</v>
      </c>
      <c r="C41" s="144" t="s">
        <v>1082</v>
      </c>
      <c r="D41" s="144"/>
      <c r="E41" s="106" t="s">
        <v>815</v>
      </c>
      <c r="F41" s="144" t="s">
        <v>1082</v>
      </c>
      <c r="G41" s="260" t="s">
        <v>9</v>
      </c>
      <c r="H41" s="106" t="b">
        <v>1</v>
      </c>
      <c r="I41" s="106"/>
      <c r="J41" s="629"/>
    </row>
    <row r="42" spans="1:10" ht="15.75" customHeight="1">
      <c r="A42" s="630" t="s">
        <v>818</v>
      </c>
      <c r="B42" s="144" t="s">
        <v>830</v>
      </c>
      <c r="C42" s="144" t="s">
        <v>1083</v>
      </c>
      <c r="D42" s="144"/>
      <c r="E42" s="106" t="s">
        <v>815</v>
      </c>
      <c r="F42" s="144" t="s">
        <v>1083</v>
      </c>
      <c r="G42" s="260" t="s">
        <v>9</v>
      </c>
      <c r="H42" s="106" t="b">
        <v>1</v>
      </c>
      <c r="I42" s="106"/>
      <c r="J42" s="629"/>
    </row>
    <row r="43" spans="1:10" ht="15.75" customHeight="1">
      <c r="A43" s="630" t="s">
        <v>818</v>
      </c>
      <c r="B43" s="144" t="s">
        <v>211</v>
      </c>
      <c r="C43" s="144" t="s">
        <v>1084</v>
      </c>
      <c r="D43" s="106"/>
      <c r="E43" s="106" t="s">
        <v>815</v>
      </c>
      <c r="F43" s="144" t="s">
        <v>1084</v>
      </c>
      <c r="G43" s="260" t="s">
        <v>9</v>
      </c>
      <c r="H43" s="106" t="b">
        <v>1</v>
      </c>
      <c r="I43" s="106"/>
      <c r="J43" s="629"/>
    </row>
    <row r="44" spans="1:10" ht="15.75" customHeight="1">
      <c r="A44" s="630" t="s">
        <v>818</v>
      </c>
      <c r="B44" s="144" t="s">
        <v>830</v>
      </c>
      <c r="C44" s="144" t="s">
        <v>1085</v>
      </c>
      <c r="D44" s="106"/>
      <c r="E44" s="106" t="s">
        <v>815</v>
      </c>
      <c r="F44" s="144" t="s">
        <v>1087</v>
      </c>
      <c r="G44" s="260" t="s">
        <v>9</v>
      </c>
      <c r="H44" s="106" t="b">
        <v>1</v>
      </c>
      <c r="I44" s="106"/>
      <c r="J44" s="629"/>
    </row>
    <row r="45" spans="1:10" ht="15.75" customHeight="1">
      <c r="A45" s="630" t="s">
        <v>818</v>
      </c>
      <c r="B45" s="144" t="s">
        <v>830</v>
      </c>
      <c r="C45" s="268" t="s">
        <v>1089</v>
      </c>
      <c r="D45" s="106"/>
      <c r="E45" s="106" t="s">
        <v>815</v>
      </c>
      <c r="F45" s="268" t="s">
        <v>1089</v>
      </c>
      <c r="G45" s="260" t="s">
        <v>9</v>
      </c>
      <c r="H45" s="106" t="b">
        <v>1</v>
      </c>
      <c r="I45" s="106"/>
      <c r="J45" s="629"/>
    </row>
    <row r="46" spans="1:10" ht="15.75" customHeight="1">
      <c r="A46" s="630" t="s">
        <v>818</v>
      </c>
      <c r="B46" s="144" t="s">
        <v>830</v>
      </c>
      <c r="C46" s="144" t="s">
        <v>1090</v>
      </c>
      <c r="D46" s="106"/>
      <c r="E46" s="106" t="s">
        <v>815</v>
      </c>
      <c r="F46" s="144" t="s">
        <v>1090</v>
      </c>
      <c r="G46" s="260" t="s">
        <v>9</v>
      </c>
      <c r="H46" s="106" t="b">
        <v>1</v>
      </c>
      <c r="I46" s="106"/>
      <c r="J46" s="629"/>
    </row>
    <row r="47" spans="1:10" ht="15.75" customHeight="1">
      <c r="A47" s="630" t="s">
        <v>818</v>
      </c>
      <c r="B47" s="144" t="s">
        <v>830</v>
      </c>
      <c r="C47" s="144" t="s">
        <v>1091</v>
      </c>
      <c r="D47" s="106"/>
      <c r="E47" s="106" t="s">
        <v>815</v>
      </c>
      <c r="F47" s="144" t="s">
        <v>1091</v>
      </c>
      <c r="G47" s="260" t="s">
        <v>9</v>
      </c>
      <c r="H47" s="106" t="b">
        <v>1</v>
      </c>
      <c r="I47" s="106"/>
      <c r="J47" s="629"/>
    </row>
    <row r="48" spans="1:10" ht="15.75" customHeight="1">
      <c r="A48" s="628" t="s">
        <v>345</v>
      </c>
      <c r="B48" s="144" t="s">
        <v>165</v>
      </c>
      <c r="C48" s="144" t="s">
        <v>547</v>
      </c>
      <c r="D48" s="144"/>
      <c r="E48" s="106" t="s">
        <v>803</v>
      </c>
      <c r="F48" s="144" t="s">
        <v>1093</v>
      </c>
      <c r="G48" s="260" t="s">
        <v>9</v>
      </c>
      <c r="H48" s="106" t="b">
        <v>1</v>
      </c>
      <c r="I48" s="106"/>
      <c r="J48" s="629"/>
    </row>
    <row r="49" spans="1:10" ht="15.75" customHeight="1">
      <c r="A49" s="630" t="s">
        <v>40</v>
      </c>
      <c r="B49" s="144" t="s">
        <v>211</v>
      </c>
      <c r="C49" s="144" t="s">
        <v>180</v>
      </c>
      <c r="D49" s="144"/>
      <c r="E49" s="106" t="s">
        <v>803</v>
      </c>
      <c r="F49" s="144" t="s">
        <v>180</v>
      </c>
      <c r="G49" s="260" t="s">
        <v>9</v>
      </c>
      <c r="H49" s="106" t="b">
        <v>1</v>
      </c>
      <c r="I49" s="106"/>
      <c r="J49" s="629"/>
    </row>
    <row r="50" spans="1:10" ht="15.75" customHeight="1">
      <c r="A50" s="630" t="s">
        <v>818</v>
      </c>
      <c r="B50" s="144" t="s">
        <v>211</v>
      </c>
      <c r="C50" s="144" t="s">
        <v>483</v>
      </c>
      <c r="D50" s="144"/>
      <c r="E50" s="106" t="s">
        <v>815</v>
      </c>
      <c r="F50" s="632" t="s">
        <v>483</v>
      </c>
      <c r="G50" s="260" t="s">
        <v>9</v>
      </c>
      <c r="H50" s="106" t="b">
        <v>1</v>
      </c>
      <c r="I50" s="106"/>
      <c r="J50" s="629"/>
    </row>
    <row r="51" spans="1:10" ht="15.75" customHeight="1">
      <c r="A51" s="630" t="s">
        <v>40</v>
      </c>
      <c r="B51" s="144" t="s">
        <v>211</v>
      </c>
      <c r="C51" s="144" t="s">
        <v>185</v>
      </c>
      <c r="D51" s="144"/>
      <c r="E51" s="106" t="s">
        <v>803</v>
      </c>
      <c r="F51" s="632" t="s">
        <v>73</v>
      </c>
      <c r="G51" s="260" t="s">
        <v>9</v>
      </c>
      <c r="H51" s="106" t="b">
        <v>1</v>
      </c>
      <c r="I51" s="106"/>
      <c r="J51" s="629"/>
    </row>
    <row r="52" spans="1:10" ht="15.75" customHeight="1">
      <c r="A52" s="630" t="s">
        <v>818</v>
      </c>
      <c r="B52" s="144" t="s">
        <v>211</v>
      </c>
      <c r="C52" s="144" t="s">
        <v>1097</v>
      </c>
      <c r="D52" s="144"/>
      <c r="E52" s="106" t="s">
        <v>815</v>
      </c>
      <c r="F52" s="144" t="s">
        <v>1097</v>
      </c>
      <c r="G52" s="260" t="s">
        <v>9</v>
      </c>
      <c r="H52" s="106" t="b">
        <v>1</v>
      </c>
      <c r="I52" s="106"/>
      <c r="J52" s="629"/>
    </row>
    <row r="53" spans="1:10" ht="15.75" customHeight="1">
      <c r="A53" s="630" t="s">
        <v>26</v>
      </c>
      <c r="B53" s="144" t="s">
        <v>211</v>
      </c>
      <c r="C53" s="144" t="s">
        <v>30</v>
      </c>
      <c r="D53" s="144"/>
      <c r="E53" s="106" t="s">
        <v>803</v>
      </c>
      <c r="F53" s="658" t="s">
        <v>30</v>
      </c>
      <c r="G53" s="260" t="s">
        <v>9</v>
      </c>
      <c r="H53" s="106" t="b">
        <v>1</v>
      </c>
      <c r="I53" s="106"/>
      <c r="J53" s="629"/>
    </row>
    <row r="54" spans="1:10" ht="15.75" customHeight="1">
      <c r="A54" s="628" t="s">
        <v>345</v>
      </c>
      <c r="B54" s="144" t="s">
        <v>292</v>
      </c>
      <c r="C54" s="144" t="s">
        <v>563</v>
      </c>
      <c r="D54" s="144" t="s">
        <v>1067</v>
      </c>
      <c r="E54" s="106" t="s">
        <v>803</v>
      </c>
      <c r="F54" s="144" t="s">
        <v>1098</v>
      </c>
      <c r="G54" s="260" t="s">
        <v>9</v>
      </c>
      <c r="H54" s="106" t="b">
        <v>1</v>
      </c>
      <c r="I54" s="106"/>
      <c r="J54" s="629"/>
    </row>
    <row r="55" spans="1:10" ht="15.75" customHeight="1">
      <c r="A55" s="630" t="s">
        <v>818</v>
      </c>
      <c r="B55" s="144" t="s">
        <v>292</v>
      </c>
      <c r="C55" s="144" t="s">
        <v>1099</v>
      </c>
      <c r="D55" s="144" t="s">
        <v>1067</v>
      </c>
      <c r="E55" s="106" t="s">
        <v>815</v>
      </c>
      <c r="F55" s="144" t="s">
        <v>1014</v>
      </c>
      <c r="G55" s="260" t="s">
        <v>9</v>
      </c>
      <c r="H55" s="106" t="b">
        <v>1</v>
      </c>
      <c r="I55" s="106"/>
      <c r="J55" s="629"/>
    </row>
    <row r="56" spans="1:10" ht="15.75" customHeight="1">
      <c r="A56" s="630" t="s">
        <v>818</v>
      </c>
      <c r="B56" s="144" t="s">
        <v>830</v>
      </c>
      <c r="C56" s="144" t="s">
        <v>1101</v>
      </c>
      <c r="D56" s="144"/>
      <c r="E56" s="106" t="s">
        <v>815</v>
      </c>
      <c r="F56" s="144" t="s">
        <v>1101</v>
      </c>
      <c r="G56" s="260" t="s">
        <v>9</v>
      </c>
      <c r="H56" s="106" t="b">
        <v>1</v>
      </c>
      <c r="I56" s="106"/>
      <c r="J56" s="629"/>
    </row>
    <row r="57" spans="1:10" ht="15.75" customHeight="1" thickBot="1">
      <c r="A57" s="633" t="s">
        <v>818</v>
      </c>
      <c r="B57" s="471" t="s">
        <v>211</v>
      </c>
      <c r="C57" s="471" t="s">
        <v>1102</v>
      </c>
      <c r="D57" s="471"/>
      <c r="E57" s="563" t="s">
        <v>815</v>
      </c>
      <c r="F57" s="471" t="s">
        <v>1102</v>
      </c>
      <c r="G57" s="646" t="s">
        <v>9</v>
      </c>
      <c r="H57" s="563" t="b">
        <v>1</v>
      </c>
      <c r="I57" s="563"/>
      <c r="J57" s="635"/>
    </row>
    <row r="58" spans="1:10" ht="15.75" customHeight="1" thickBot="1">
      <c r="A58" s="665" t="s">
        <v>842</v>
      </c>
      <c r="B58" s="666"/>
      <c r="C58" s="666"/>
      <c r="D58" s="666"/>
      <c r="E58" s="666"/>
      <c r="F58" s="666"/>
      <c r="G58" s="666"/>
      <c r="H58" s="666"/>
      <c r="I58" s="666"/>
      <c r="J58" s="667"/>
    </row>
    <row r="59" spans="1:10" ht="15.75" customHeight="1">
      <c r="A59" s="664" t="s">
        <v>1105</v>
      </c>
      <c r="B59" s="385"/>
      <c r="C59" s="385"/>
      <c r="D59" s="385"/>
      <c r="E59" s="385"/>
      <c r="F59" s="385"/>
      <c r="G59" s="385"/>
      <c r="H59" s="385"/>
      <c r="I59" s="385"/>
      <c r="J59" s="318"/>
    </row>
    <row r="60" spans="1:10" ht="15.75" customHeight="1">
      <c r="A60" s="359"/>
      <c r="B60" s="314"/>
      <c r="C60" s="314"/>
      <c r="D60" s="314"/>
      <c r="E60" s="314"/>
      <c r="F60" s="314"/>
      <c r="G60" s="314"/>
      <c r="H60" s="314"/>
      <c r="I60" s="314"/>
      <c r="J60" s="315"/>
    </row>
    <row r="61" spans="1:10" ht="15.75" customHeight="1">
      <c r="A61" s="359"/>
      <c r="B61" s="314"/>
      <c r="C61" s="314"/>
      <c r="D61" s="314"/>
      <c r="E61" s="314"/>
      <c r="F61" s="314"/>
      <c r="G61" s="314"/>
      <c r="H61" s="314"/>
      <c r="I61" s="314"/>
      <c r="J61" s="315"/>
    </row>
    <row r="62" spans="1:10" ht="15.75" customHeight="1">
      <c r="A62" s="359"/>
      <c r="B62" s="314"/>
      <c r="C62" s="314"/>
      <c r="D62" s="314"/>
      <c r="E62" s="314"/>
      <c r="F62" s="314"/>
      <c r="G62" s="314"/>
      <c r="H62" s="314"/>
      <c r="I62" s="314"/>
      <c r="J62" s="315"/>
    </row>
    <row r="63" spans="1:10" ht="15.75" customHeight="1">
      <c r="A63" s="359"/>
      <c r="B63" s="314"/>
      <c r="C63" s="314"/>
      <c r="D63" s="314"/>
      <c r="E63" s="314"/>
      <c r="F63" s="314"/>
      <c r="G63" s="314"/>
      <c r="H63" s="314"/>
      <c r="I63" s="314"/>
      <c r="J63" s="315"/>
    </row>
    <row r="64" spans="1:10" ht="15.75" customHeight="1">
      <c r="A64" s="359"/>
      <c r="B64" s="314"/>
      <c r="C64" s="314"/>
      <c r="D64" s="314"/>
      <c r="E64" s="314"/>
      <c r="F64" s="314"/>
      <c r="G64" s="314"/>
      <c r="H64" s="314"/>
      <c r="I64" s="314"/>
      <c r="J64" s="315"/>
    </row>
    <row r="65" spans="1:10" ht="15.75" customHeight="1">
      <c r="A65" s="359"/>
      <c r="B65" s="314"/>
      <c r="C65" s="314"/>
      <c r="D65" s="314"/>
      <c r="E65" s="314"/>
      <c r="F65" s="314"/>
      <c r="G65" s="314"/>
      <c r="H65" s="314"/>
      <c r="I65" s="314"/>
      <c r="J65" s="315"/>
    </row>
    <row r="66" spans="1:10" ht="15.75" customHeight="1">
      <c r="A66" s="359"/>
      <c r="B66" s="314"/>
      <c r="C66" s="314"/>
      <c r="D66" s="314"/>
      <c r="E66" s="314"/>
      <c r="F66" s="314"/>
      <c r="G66" s="314"/>
      <c r="H66" s="314"/>
      <c r="I66" s="314"/>
      <c r="J66" s="315"/>
    </row>
    <row r="67" spans="1:10" ht="15.75" customHeight="1" thickBot="1">
      <c r="A67" s="380"/>
      <c r="B67" s="385"/>
      <c r="C67" s="385"/>
      <c r="D67" s="385"/>
      <c r="E67" s="385"/>
      <c r="F67" s="385"/>
      <c r="G67" s="385"/>
      <c r="H67" s="385"/>
      <c r="I67" s="385"/>
      <c r="J67" s="318"/>
    </row>
    <row r="68" spans="1:10" ht="15.75" customHeight="1" thickBot="1">
      <c r="A68" s="665" t="s">
        <v>848</v>
      </c>
      <c r="B68" s="666"/>
      <c r="C68" s="666"/>
      <c r="D68" s="666"/>
      <c r="E68" s="666"/>
      <c r="F68" s="666"/>
      <c r="G68" s="666"/>
      <c r="H68" s="666"/>
      <c r="I68" s="666"/>
      <c r="J68" s="667"/>
    </row>
    <row r="69" spans="1:10" ht="15.75" customHeight="1" thickBot="1">
      <c r="A69" s="672" t="s">
        <v>849</v>
      </c>
      <c r="B69" s="672" t="s">
        <v>321</v>
      </c>
      <c r="C69" s="672" t="s">
        <v>850</v>
      </c>
      <c r="D69" s="672" t="s">
        <v>851</v>
      </c>
      <c r="E69" s="672" t="s">
        <v>852</v>
      </c>
      <c r="F69" s="672" t="s">
        <v>853</v>
      </c>
      <c r="G69" s="632"/>
      <c r="H69" s="632"/>
      <c r="I69" s="632"/>
      <c r="J69" s="632"/>
    </row>
    <row r="70" spans="1:10" ht="47.25" customHeight="1">
      <c r="A70" s="687" t="s">
        <v>855</v>
      </c>
      <c r="B70" s="688" t="s">
        <v>856</v>
      </c>
      <c r="C70" s="688" t="s">
        <v>857</v>
      </c>
      <c r="D70" s="689" t="s">
        <v>858</v>
      </c>
      <c r="E70" s="689" t="s">
        <v>1119</v>
      </c>
      <c r="F70" s="690" t="s">
        <v>1119</v>
      </c>
      <c r="G70" s="292"/>
      <c r="H70" s="280"/>
      <c r="I70" s="280"/>
      <c r="J70" s="280"/>
    </row>
    <row r="71" spans="1:10" ht="47.25" customHeight="1">
      <c r="A71" s="691" t="s">
        <v>862</v>
      </c>
      <c r="B71" s="283" t="s">
        <v>863</v>
      </c>
      <c r="C71" s="283" t="s">
        <v>864</v>
      </c>
      <c r="D71" s="299" t="s">
        <v>858</v>
      </c>
      <c r="E71" s="299" t="s">
        <v>1119</v>
      </c>
      <c r="F71" s="692" t="s">
        <v>1119</v>
      </c>
      <c r="G71" s="292"/>
      <c r="H71" s="280"/>
      <c r="I71" s="280"/>
      <c r="J71" s="280"/>
    </row>
    <row r="72" spans="1:10" ht="47.25" customHeight="1">
      <c r="A72" s="691" t="s">
        <v>866</v>
      </c>
      <c r="B72" s="283" t="s">
        <v>867</v>
      </c>
      <c r="C72" s="283" t="s">
        <v>868</v>
      </c>
      <c r="D72" s="299" t="s">
        <v>858</v>
      </c>
      <c r="E72" s="299" t="s">
        <v>1119</v>
      </c>
      <c r="F72" s="692" t="s">
        <v>1119</v>
      </c>
      <c r="G72" s="292"/>
      <c r="H72" s="280"/>
      <c r="I72" s="280"/>
      <c r="J72" s="280"/>
    </row>
    <row r="73" spans="1:10" ht="47.25" customHeight="1">
      <c r="A73" s="691" t="s">
        <v>869</v>
      </c>
      <c r="B73" s="283" t="s">
        <v>870</v>
      </c>
      <c r="C73" s="283" t="s">
        <v>871</v>
      </c>
      <c r="D73" s="299" t="s">
        <v>858</v>
      </c>
      <c r="E73" s="299" t="s">
        <v>1119</v>
      </c>
      <c r="F73" s="692" t="s">
        <v>1119</v>
      </c>
      <c r="G73" s="292"/>
      <c r="H73" s="280"/>
      <c r="I73" s="280"/>
      <c r="J73" s="280"/>
    </row>
    <row r="74" spans="1:10" ht="47.25" customHeight="1">
      <c r="A74" s="691" t="s">
        <v>873</v>
      </c>
      <c r="B74" s="283" t="s">
        <v>874</v>
      </c>
      <c r="C74" s="283" t="s">
        <v>875</v>
      </c>
      <c r="D74" s="299" t="s">
        <v>858</v>
      </c>
      <c r="E74" s="299" t="s">
        <v>1125</v>
      </c>
      <c r="F74" s="692" t="s">
        <v>1125</v>
      </c>
      <c r="G74" s="292"/>
      <c r="H74" s="280"/>
      <c r="I74" s="280"/>
      <c r="J74" s="280"/>
    </row>
    <row r="75" spans="1:10" ht="47.25" customHeight="1">
      <c r="A75" s="691" t="s">
        <v>878</v>
      </c>
      <c r="B75" s="283" t="s">
        <v>879</v>
      </c>
      <c r="C75" s="283" t="s">
        <v>880</v>
      </c>
      <c r="D75" s="299" t="s">
        <v>858</v>
      </c>
      <c r="E75" s="299" t="s">
        <v>1127</v>
      </c>
      <c r="F75" s="692" t="s">
        <v>881</v>
      </c>
      <c r="G75" s="292"/>
      <c r="H75" s="280"/>
      <c r="I75" s="280"/>
      <c r="J75" s="280"/>
    </row>
    <row r="76" spans="1:10" ht="47.25" customHeight="1">
      <c r="A76" s="691" t="s">
        <v>882</v>
      </c>
      <c r="B76" s="283" t="s">
        <v>883</v>
      </c>
      <c r="C76" s="283" t="s">
        <v>884</v>
      </c>
      <c r="D76" s="299" t="s">
        <v>858</v>
      </c>
      <c r="E76" s="299" t="s">
        <v>1127</v>
      </c>
      <c r="F76" s="692" t="s">
        <v>881</v>
      </c>
      <c r="G76" s="292"/>
      <c r="H76" s="280"/>
      <c r="I76" s="280"/>
      <c r="J76" s="280"/>
    </row>
    <row r="77" spans="1:10" ht="47.25" customHeight="1">
      <c r="A77" s="691" t="s">
        <v>885</v>
      </c>
      <c r="B77" s="283" t="s">
        <v>886</v>
      </c>
      <c r="C77" s="283" t="s">
        <v>887</v>
      </c>
      <c r="D77" s="299" t="s">
        <v>858</v>
      </c>
      <c r="E77" s="299" t="s">
        <v>1127</v>
      </c>
      <c r="F77" s="692" t="s">
        <v>881</v>
      </c>
      <c r="G77" s="292"/>
      <c r="H77" s="280"/>
      <c r="I77" s="280"/>
      <c r="J77" s="280"/>
    </row>
    <row r="78" spans="1:10" ht="47.25" customHeight="1">
      <c r="A78" s="691" t="s">
        <v>888</v>
      </c>
      <c r="B78" s="283" t="s">
        <v>889</v>
      </c>
      <c r="C78" s="283" t="s">
        <v>890</v>
      </c>
      <c r="D78" s="299" t="s">
        <v>858</v>
      </c>
      <c r="E78" s="299" t="s">
        <v>1127</v>
      </c>
      <c r="F78" s="692" t="s">
        <v>881</v>
      </c>
      <c r="G78" s="292"/>
      <c r="H78" s="280"/>
      <c r="I78" s="280"/>
      <c r="J78" s="280"/>
    </row>
    <row r="79" spans="1:10" ht="47.25" customHeight="1">
      <c r="A79" s="691" t="s">
        <v>892</v>
      </c>
      <c r="B79" s="283" t="s">
        <v>893</v>
      </c>
      <c r="C79" s="283" t="s">
        <v>894</v>
      </c>
      <c r="D79" s="299" t="s">
        <v>858</v>
      </c>
      <c r="E79" s="299" t="s">
        <v>1128</v>
      </c>
      <c r="F79" s="692" t="s">
        <v>881</v>
      </c>
      <c r="G79" s="292"/>
      <c r="H79" s="280"/>
      <c r="I79" s="280"/>
      <c r="J79" s="280"/>
    </row>
    <row r="80" spans="1:10" ht="47.25" customHeight="1">
      <c r="A80" s="691" t="s">
        <v>895</v>
      </c>
      <c r="B80" s="283" t="s">
        <v>896</v>
      </c>
      <c r="C80" s="283" t="s">
        <v>897</v>
      </c>
      <c r="D80" s="299" t="s">
        <v>858</v>
      </c>
      <c r="E80" s="477" t="s">
        <v>900</v>
      </c>
      <c r="F80" s="692" t="s">
        <v>902</v>
      </c>
      <c r="G80" s="292"/>
    </row>
    <row r="81" spans="1:7" ht="47.25" customHeight="1">
      <c r="A81" s="691" t="s">
        <v>903</v>
      </c>
      <c r="B81" s="283" t="s">
        <v>904</v>
      </c>
      <c r="C81" s="283" t="s">
        <v>905</v>
      </c>
      <c r="D81" s="299" t="s">
        <v>858</v>
      </c>
      <c r="E81" s="477" t="s">
        <v>900</v>
      </c>
      <c r="F81" s="692" t="s">
        <v>902</v>
      </c>
      <c r="G81" s="292"/>
    </row>
    <row r="82" spans="1:7" ht="47.25" customHeight="1">
      <c r="A82" s="691" t="s">
        <v>907</v>
      </c>
      <c r="B82" s="283" t="s">
        <v>908</v>
      </c>
      <c r="C82" s="283" t="s">
        <v>909</v>
      </c>
      <c r="D82" s="299" t="s">
        <v>858</v>
      </c>
      <c r="E82" s="477" t="s">
        <v>900</v>
      </c>
      <c r="F82" s="692" t="s">
        <v>902</v>
      </c>
      <c r="G82" s="292"/>
    </row>
    <row r="83" spans="1:7" ht="47.25" customHeight="1">
      <c r="A83" s="691" t="s">
        <v>911</v>
      </c>
      <c r="B83" s="283" t="s">
        <v>912</v>
      </c>
      <c r="C83" s="283" t="s">
        <v>913</v>
      </c>
      <c r="D83" s="299" t="s">
        <v>858</v>
      </c>
      <c r="E83" s="477" t="s">
        <v>900</v>
      </c>
      <c r="F83" s="692" t="s">
        <v>902</v>
      </c>
      <c r="G83" s="292"/>
    </row>
    <row r="84" spans="1:7" ht="47.25" customHeight="1" thickBot="1">
      <c r="A84" s="694" t="s">
        <v>914</v>
      </c>
      <c r="B84" s="695" t="s">
        <v>915</v>
      </c>
      <c r="C84" s="695" t="s">
        <v>916</v>
      </c>
      <c r="D84" s="696" t="s">
        <v>858</v>
      </c>
      <c r="E84" s="620" t="s">
        <v>900</v>
      </c>
      <c r="F84" s="697" t="s">
        <v>902</v>
      </c>
      <c r="G84" s="292"/>
    </row>
    <row r="85" spans="1:7" ht="17.25" customHeight="1">
      <c r="G85" s="292"/>
    </row>
    <row r="86" spans="1:7" ht="15.75" customHeight="1">
      <c r="G86" s="292"/>
    </row>
    <row r="87" spans="1:7" ht="15.75" customHeight="1"/>
    <row r="88" spans="1:7" ht="15.75" customHeight="1"/>
    <row r="89" spans="1:7" ht="15.75" customHeight="1"/>
    <row r="90" spans="1:7" ht="15.75" customHeight="1"/>
    <row r="91" spans="1:7" ht="15.75" customHeight="1"/>
    <row r="92" spans="1:7" ht="15.75" customHeight="1"/>
    <row r="93" spans="1:7" ht="15.75" customHeight="1"/>
    <row r="94" spans="1:7" ht="15.75" customHeight="1"/>
    <row r="95" spans="1:7" ht="15.75" customHeight="1"/>
    <row r="96" spans="1:7"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28:J28"/>
    <mergeCell ref="A59:J67"/>
    <mergeCell ref="A58:J58"/>
    <mergeCell ref="A68:J68"/>
    <mergeCell ref="C5:C26"/>
    <mergeCell ref="A5:A26"/>
    <mergeCell ref="B5:B26"/>
    <mergeCell ref="F15:F26"/>
    <mergeCell ref="F5:F13"/>
    <mergeCell ref="D5:D26"/>
  </mergeCells>
  <dataValidations count="2">
    <dataValidation type="list" allowBlank="1" sqref="B30:B57" xr:uid="{00000000-0002-0000-0D00-000000000000}">
      <formula1>"character,date,decimal,integer,boolean"</formula1>
    </dataValidation>
    <dataValidation type="list" allowBlank="1" sqref="E30:E57" xr:uid="{00000000-0002-0000-0D00-000001000000}">
      <formula1>"Nuevo,Existente PIP,BUC2 Reutiizado"</formula1>
    </dataValidation>
  </dataValidations>
  <hyperlinks>
    <hyperlink ref="A32" r:id="rId1" xr:uid="{00000000-0004-0000-0D00-000000000000}"/>
  </hyperlinks>
  <pageMargins left="0.7" right="0.7" top="0.75" bottom="0.75" header="0" footer="0"/>
  <pageSetup orientation="portrait"/>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FFFF"/>
    <outlinePr summaryBelow="0" summaryRight="0"/>
  </sheetPr>
  <dimension ref="A1:L1000"/>
  <sheetViews>
    <sheetView topLeftCell="A61" zoomScale="40" zoomScaleNormal="40" workbookViewId="0">
      <selection activeCell="F71" sqref="A71:F85"/>
    </sheetView>
  </sheetViews>
  <sheetFormatPr baseColWidth="10" defaultColWidth="14.42578125" defaultRowHeight="15" customHeight="1"/>
  <cols>
    <col min="1" max="1" width="44.42578125" customWidth="1"/>
    <col min="2" max="2" width="30" customWidth="1"/>
    <col min="3" max="3" width="34.5703125" customWidth="1"/>
    <col min="4" max="4" width="29.85546875" customWidth="1"/>
    <col min="5" max="5" width="62.140625" customWidth="1"/>
    <col min="6" max="6" width="67.140625" customWidth="1"/>
    <col min="7" max="8" width="25" customWidth="1"/>
    <col min="9" max="9" width="20.140625" customWidth="1"/>
    <col min="10" max="10" width="24.5703125" customWidth="1"/>
    <col min="11" max="11" width="31.5703125" bestFit="1" customWidth="1"/>
  </cols>
  <sheetData>
    <row r="1" spans="1:6" ht="15.75" customHeight="1">
      <c r="A1" s="235" t="s">
        <v>145</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683" t="s">
        <v>764</v>
      </c>
    </row>
    <row r="5" spans="1:6" ht="15.75" customHeight="1">
      <c r="A5" s="360" t="s">
        <v>502</v>
      </c>
      <c r="B5" s="367" t="s">
        <v>1063</v>
      </c>
      <c r="C5" s="367" t="s">
        <v>1064</v>
      </c>
      <c r="D5" s="367" t="s">
        <v>1065</v>
      </c>
      <c r="F5" s="661" t="s">
        <v>1066</v>
      </c>
    </row>
    <row r="6" spans="1:6" ht="15.75" customHeight="1">
      <c r="A6" s="337"/>
      <c r="B6" s="337"/>
      <c r="C6" s="337"/>
      <c r="D6" s="337"/>
      <c r="F6" s="495"/>
    </row>
    <row r="7" spans="1:6" ht="15.75" customHeight="1">
      <c r="A7" s="337"/>
      <c r="B7" s="337"/>
      <c r="C7" s="337"/>
      <c r="D7" s="337"/>
      <c r="F7" s="495"/>
    </row>
    <row r="8" spans="1:6" ht="15.75" customHeight="1">
      <c r="A8" s="337"/>
      <c r="B8" s="337"/>
      <c r="C8" s="337"/>
      <c r="D8" s="337"/>
      <c r="F8" s="495"/>
    </row>
    <row r="9" spans="1:6" ht="15.75" customHeight="1">
      <c r="A9" s="337"/>
      <c r="B9" s="337"/>
      <c r="C9" s="337"/>
      <c r="D9" s="337"/>
      <c r="F9" s="495"/>
    </row>
    <row r="10" spans="1:6" ht="15.75" customHeight="1">
      <c r="A10" s="337"/>
      <c r="B10" s="337"/>
      <c r="C10" s="337"/>
      <c r="D10" s="337"/>
      <c r="F10" s="495"/>
    </row>
    <row r="11" spans="1:6" ht="15.75" customHeight="1">
      <c r="A11" s="337"/>
      <c r="B11" s="337"/>
      <c r="C11" s="337"/>
      <c r="D11" s="337"/>
      <c r="F11" s="495"/>
    </row>
    <row r="12" spans="1:6" ht="15.75" customHeight="1">
      <c r="A12" s="337"/>
      <c r="B12" s="337"/>
      <c r="C12" s="337"/>
      <c r="D12" s="337"/>
      <c r="F12" s="495"/>
    </row>
    <row r="13" spans="1:6" ht="15.75" customHeight="1">
      <c r="A13" s="337"/>
      <c r="B13" s="337"/>
      <c r="C13" s="337"/>
      <c r="D13" s="337"/>
      <c r="F13" s="662"/>
    </row>
    <row r="14" spans="1:6" ht="15.75" customHeight="1">
      <c r="A14" s="337"/>
      <c r="B14" s="337"/>
      <c r="C14" s="337"/>
      <c r="D14" s="337"/>
      <c r="F14" s="684" t="s">
        <v>777</v>
      </c>
    </row>
    <row r="15" spans="1:6" ht="15.75" customHeight="1">
      <c r="A15" s="337"/>
      <c r="B15" s="337"/>
      <c r="C15" s="337"/>
      <c r="D15" s="337"/>
      <c r="F15" s="703" t="s">
        <v>784</v>
      </c>
    </row>
    <row r="16" spans="1:6" ht="15.75" customHeight="1">
      <c r="A16" s="337"/>
      <c r="B16" s="337"/>
      <c r="C16" s="337"/>
      <c r="D16" s="337"/>
      <c r="F16" s="495"/>
    </row>
    <row r="17" spans="1:11" ht="15.75" customHeight="1">
      <c r="A17" s="337"/>
      <c r="B17" s="337"/>
      <c r="C17" s="337"/>
      <c r="D17" s="337"/>
      <c r="F17" s="495"/>
    </row>
    <row r="18" spans="1:11" ht="15.75" customHeight="1">
      <c r="A18" s="337"/>
      <c r="B18" s="337"/>
      <c r="C18" s="337"/>
      <c r="D18" s="337"/>
      <c r="F18" s="495"/>
    </row>
    <row r="19" spans="1:11" ht="15.75" customHeight="1">
      <c r="A19" s="337"/>
      <c r="B19" s="337"/>
      <c r="C19" s="337"/>
      <c r="D19" s="337"/>
      <c r="F19" s="495"/>
    </row>
    <row r="20" spans="1:11" ht="15.75" customHeight="1">
      <c r="A20" s="337"/>
      <c r="B20" s="337"/>
      <c r="C20" s="337"/>
      <c r="D20" s="337"/>
      <c r="F20" s="495"/>
    </row>
    <row r="21" spans="1:11" ht="15.75" customHeight="1">
      <c r="A21" s="337"/>
      <c r="B21" s="337"/>
      <c r="C21" s="337"/>
      <c r="D21" s="337"/>
      <c r="F21" s="495"/>
    </row>
    <row r="22" spans="1:11" ht="15.75" customHeight="1">
      <c r="A22" s="337"/>
      <c r="B22" s="337"/>
      <c r="C22" s="337"/>
      <c r="D22" s="337"/>
      <c r="F22" s="495"/>
    </row>
    <row r="23" spans="1:11" ht="15.75" customHeight="1">
      <c r="A23" s="337"/>
      <c r="B23" s="337"/>
      <c r="C23" s="337"/>
      <c r="D23" s="337"/>
      <c r="F23" s="495"/>
    </row>
    <row r="24" spans="1:11" ht="15.75" customHeight="1">
      <c r="A24" s="337"/>
      <c r="B24" s="337"/>
      <c r="C24" s="337"/>
      <c r="D24" s="337"/>
      <c r="F24" s="495"/>
    </row>
    <row r="25" spans="1:11" ht="15.75" customHeight="1">
      <c r="A25" s="337"/>
      <c r="B25" s="337"/>
      <c r="C25" s="337"/>
      <c r="D25" s="337"/>
      <c r="F25" s="495"/>
    </row>
    <row r="26" spans="1:11" ht="15.75" customHeight="1">
      <c r="A26" s="338"/>
      <c r="B26" s="338"/>
      <c r="C26" s="338"/>
      <c r="D26" s="338"/>
      <c r="F26" s="494"/>
    </row>
    <row r="27" spans="1:11" ht="15.75" customHeight="1" thickBot="1"/>
    <row r="28" spans="1:11" ht="15.75" customHeight="1">
      <c r="A28" s="622" t="s">
        <v>783</v>
      </c>
      <c r="B28" s="568"/>
      <c r="C28" s="568"/>
      <c r="D28" s="568"/>
      <c r="E28" s="568"/>
      <c r="F28" s="568"/>
      <c r="G28" s="568"/>
      <c r="H28" s="568"/>
      <c r="I28" s="568"/>
      <c r="J28" s="568"/>
      <c r="K28" s="623"/>
    </row>
    <row r="29" spans="1:11" ht="15.75" customHeight="1">
      <c r="A29" s="624" t="s">
        <v>786</v>
      </c>
      <c r="B29" s="252" t="s">
        <v>789</v>
      </c>
      <c r="C29" s="252" t="s">
        <v>17</v>
      </c>
      <c r="D29" s="252" t="s">
        <v>790</v>
      </c>
      <c r="E29" s="252" t="s">
        <v>791</v>
      </c>
      <c r="F29" s="252" t="s">
        <v>792</v>
      </c>
      <c r="G29" s="252" t="s">
        <v>794</v>
      </c>
      <c r="H29" s="252" t="s">
        <v>795</v>
      </c>
      <c r="I29" s="252" t="s">
        <v>1086</v>
      </c>
      <c r="J29" s="252" t="s">
        <v>796</v>
      </c>
      <c r="K29" s="625" t="s">
        <v>797</v>
      </c>
    </row>
    <row r="30" spans="1:11" ht="15.75" customHeight="1">
      <c r="A30" s="630" t="s">
        <v>818</v>
      </c>
      <c r="B30" s="144" t="s">
        <v>292</v>
      </c>
      <c r="C30" s="632" t="s">
        <v>1068</v>
      </c>
      <c r="D30" s="106"/>
      <c r="E30" s="106" t="s">
        <v>815</v>
      </c>
      <c r="F30" s="658" t="s">
        <v>1070</v>
      </c>
      <c r="G30" s="632" t="s">
        <v>9</v>
      </c>
      <c r="H30" s="106" t="b">
        <v>1</v>
      </c>
      <c r="I30" s="106"/>
      <c r="J30" s="106"/>
      <c r="K30" s="629"/>
    </row>
    <row r="31" spans="1:11" ht="15.75" customHeight="1">
      <c r="A31" s="702" t="s">
        <v>507</v>
      </c>
      <c r="B31" s="144" t="s">
        <v>830</v>
      </c>
      <c r="C31" s="106" t="s">
        <v>1006</v>
      </c>
      <c r="D31" s="106"/>
      <c r="E31" s="106" t="s">
        <v>815</v>
      </c>
      <c r="F31" s="106" t="s">
        <v>1006</v>
      </c>
      <c r="G31" s="260" t="s">
        <v>9</v>
      </c>
      <c r="H31" s="106" t="b">
        <v>1</v>
      </c>
      <c r="I31" s="106"/>
      <c r="J31" s="106"/>
      <c r="K31" s="629"/>
    </row>
    <row r="32" spans="1:11" ht="15.75" customHeight="1">
      <c r="A32" s="628" t="s">
        <v>345</v>
      </c>
      <c r="B32" s="144" t="s">
        <v>292</v>
      </c>
      <c r="C32" s="106" t="s">
        <v>1073</v>
      </c>
      <c r="D32" s="106" t="s">
        <v>1095</v>
      </c>
      <c r="E32" s="106" t="s">
        <v>803</v>
      </c>
      <c r="F32" s="106" t="s">
        <v>563</v>
      </c>
      <c r="G32" s="260" t="s">
        <v>9</v>
      </c>
      <c r="H32" s="106" t="b">
        <v>1</v>
      </c>
      <c r="I32" s="106"/>
      <c r="J32" s="106"/>
      <c r="K32" s="629"/>
    </row>
    <row r="33" spans="1:11" ht="15.75" customHeight="1">
      <c r="A33" s="628" t="s">
        <v>345</v>
      </c>
      <c r="B33" s="144" t="s">
        <v>292</v>
      </c>
      <c r="C33" s="106" t="s">
        <v>1096</v>
      </c>
      <c r="D33" s="704" t="s">
        <v>970</v>
      </c>
      <c r="E33" s="106" t="s">
        <v>803</v>
      </c>
      <c r="F33" s="144" t="s">
        <v>513</v>
      </c>
      <c r="G33" s="260" t="s">
        <v>9</v>
      </c>
      <c r="H33" s="106" t="b">
        <v>1</v>
      </c>
      <c r="I33" s="106"/>
      <c r="J33" s="106"/>
      <c r="K33" s="629"/>
    </row>
    <row r="34" spans="1:11" ht="15.75" customHeight="1">
      <c r="A34" s="628" t="s">
        <v>345</v>
      </c>
      <c r="B34" s="144" t="s">
        <v>211</v>
      </c>
      <c r="C34" s="106" t="s">
        <v>515</v>
      </c>
      <c r="D34" s="106" t="s">
        <v>845</v>
      </c>
      <c r="E34" s="106" t="s">
        <v>803</v>
      </c>
      <c r="F34" s="144" t="s">
        <v>515</v>
      </c>
      <c r="G34" s="260" t="s">
        <v>9</v>
      </c>
      <c r="H34" s="106" t="b">
        <v>1</v>
      </c>
      <c r="I34" s="106"/>
      <c r="J34" s="106"/>
      <c r="K34" s="629"/>
    </row>
    <row r="35" spans="1:11" ht="15.75" customHeight="1">
      <c r="A35" s="630" t="s">
        <v>818</v>
      </c>
      <c r="B35" s="144" t="s">
        <v>830</v>
      </c>
      <c r="C35" s="144" t="s">
        <v>1100</v>
      </c>
      <c r="D35" s="144"/>
      <c r="E35" s="260" t="s">
        <v>815</v>
      </c>
      <c r="F35" s="144" t="s">
        <v>1100</v>
      </c>
      <c r="G35" s="260" t="s">
        <v>9</v>
      </c>
      <c r="H35" s="106" t="b">
        <v>1</v>
      </c>
      <c r="I35" s="106"/>
      <c r="J35" s="106"/>
      <c r="K35" s="629"/>
    </row>
    <row r="36" spans="1:11" ht="15.75" customHeight="1">
      <c r="A36" s="630" t="s">
        <v>818</v>
      </c>
      <c r="B36" s="144" t="s">
        <v>165</v>
      </c>
      <c r="C36" s="144" t="s">
        <v>547</v>
      </c>
      <c r="D36" s="144"/>
      <c r="E36" s="260" t="s">
        <v>815</v>
      </c>
      <c r="F36" s="144" t="s">
        <v>547</v>
      </c>
      <c r="G36" s="260" t="s">
        <v>9</v>
      </c>
      <c r="H36" s="106" t="b">
        <v>1</v>
      </c>
      <c r="I36" s="106"/>
      <c r="J36" s="106"/>
      <c r="K36" s="629"/>
    </row>
    <row r="37" spans="1:11" ht="15.75" customHeight="1">
      <c r="A37" s="630" t="s">
        <v>818</v>
      </c>
      <c r="B37" s="144" t="s">
        <v>830</v>
      </c>
      <c r="C37" s="106" t="s">
        <v>1078</v>
      </c>
      <c r="D37" s="106"/>
      <c r="E37" s="106" t="s">
        <v>815</v>
      </c>
      <c r="F37" s="106" t="s">
        <v>1078</v>
      </c>
      <c r="G37" s="260" t="s">
        <v>9</v>
      </c>
      <c r="H37" s="106" t="b">
        <v>1</v>
      </c>
      <c r="I37" s="106"/>
      <c r="J37" s="106"/>
      <c r="K37" s="629"/>
    </row>
    <row r="38" spans="1:11" ht="15.75" customHeight="1">
      <c r="A38" s="630" t="s">
        <v>818</v>
      </c>
      <c r="B38" s="144" t="s">
        <v>830</v>
      </c>
      <c r="C38" s="106" t="s">
        <v>1104</v>
      </c>
      <c r="D38" s="106"/>
      <c r="E38" s="106" t="s">
        <v>815</v>
      </c>
      <c r="F38" s="106" t="s">
        <v>1104</v>
      </c>
      <c r="G38" s="260" t="s">
        <v>9</v>
      </c>
      <c r="H38" s="106" t="b">
        <v>1</v>
      </c>
      <c r="I38" s="106"/>
      <c r="J38" s="106"/>
      <c r="K38" s="629"/>
    </row>
    <row r="39" spans="1:11" ht="15.75" customHeight="1">
      <c r="A39" s="630" t="s">
        <v>818</v>
      </c>
      <c r="B39" s="144" t="s">
        <v>830</v>
      </c>
      <c r="C39" s="144" t="s">
        <v>1006</v>
      </c>
      <c r="D39" s="144"/>
      <c r="E39" s="106" t="s">
        <v>815</v>
      </c>
      <c r="F39" s="144" t="s">
        <v>1006</v>
      </c>
      <c r="G39" s="260" t="s">
        <v>9</v>
      </c>
      <c r="H39" s="106" t="b">
        <v>1</v>
      </c>
      <c r="I39" s="106"/>
      <c r="J39" s="106"/>
      <c r="K39" s="629"/>
    </row>
    <row r="40" spans="1:11" ht="15.75" customHeight="1">
      <c r="A40" s="630" t="s">
        <v>818</v>
      </c>
      <c r="B40" s="144" t="s">
        <v>830</v>
      </c>
      <c r="C40" s="144" t="s">
        <v>1081</v>
      </c>
      <c r="D40" s="144"/>
      <c r="E40" s="106" t="s">
        <v>815</v>
      </c>
      <c r="F40" s="144" t="s">
        <v>1081</v>
      </c>
      <c r="G40" s="260" t="s">
        <v>9</v>
      </c>
      <c r="H40" s="106" t="b">
        <v>1</v>
      </c>
      <c r="I40" s="106"/>
      <c r="J40" s="106"/>
      <c r="K40" s="629"/>
    </row>
    <row r="41" spans="1:11" ht="15.75" customHeight="1">
      <c r="A41" s="630" t="s">
        <v>818</v>
      </c>
      <c r="B41" s="144" t="s">
        <v>830</v>
      </c>
      <c r="C41" s="144" t="s">
        <v>1106</v>
      </c>
      <c r="D41" s="144"/>
      <c r="E41" s="106" t="s">
        <v>815</v>
      </c>
      <c r="F41" s="144" t="s">
        <v>1082</v>
      </c>
      <c r="G41" s="260" t="s">
        <v>9</v>
      </c>
      <c r="H41" s="106" t="b">
        <v>1</v>
      </c>
      <c r="I41" s="106"/>
      <c r="J41" s="106"/>
      <c r="K41" s="629"/>
    </row>
    <row r="42" spans="1:11" ht="15.75" customHeight="1">
      <c r="A42" s="630" t="s">
        <v>818</v>
      </c>
      <c r="B42" s="144" t="s">
        <v>830</v>
      </c>
      <c r="C42" s="106" t="s">
        <v>1107</v>
      </c>
      <c r="D42" s="106"/>
      <c r="E42" s="106" t="s">
        <v>815</v>
      </c>
      <c r="F42" s="106" t="s">
        <v>1083</v>
      </c>
      <c r="G42" s="260" t="s">
        <v>9</v>
      </c>
      <c r="H42" s="106" t="b">
        <v>1</v>
      </c>
      <c r="I42" s="106"/>
      <c r="J42" s="106"/>
      <c r="K42" s="629"/>
    </row>
    <row r="43" spans="1:11" ht="15.75" customHeight="1">
      <c r="A43" s="630" t="s">
        <v>818</v>
      </c>
      <c r="B43" s="144" t="s">
        <v>830</v>
      </c>
      <c r="C43" s="106" t="s">
        <v>1109</v>
      </c>
      <c r="D43" s="106"/>
      <c r="E43" s="106" t="s">
        <v>815</v>
      </c>
      <c r="F43" s="106" t="s">
        <v>1084</v>
      </c>
      <c r="G43" s="260" t="s">
        <v>9</v>
      </c>
      <c r="H43" s="106" t="b">
        <v>1</v>
      </c>
      <c r="I43" s="106"/>
      <c r="J43" s="106"/>
      <c r="K43" s="629"/>
    </row>
    <row r="44" spans="1:11" ht="15.75" customHeight="1">
      <c r="A44" s="630" t="s">
        <v>818</v>
      </c>
      <c r="B44" s="144" t="s">
        <v>830</v>
      </c>
      <c r="C44" s="106" t="s">
        <v>1110</v>
      </c>
      <c r="D44" s="106"/>
      <c r="E44" s="106" t="s">
        <v>815</v>
      </c>
      <c r="F44" s="106" t="s">
        <v>1087</v>
      </c>
      <c r="G44" s="260" t="s">
        <v>9</v>
      </c>
      <c r="H44" s="106" t="b">
        <v>1</v>
      </c>
      <c r="I44" s="106"/>
      <c r="J44" s="106"/>
      <c r="K44" s="629"/>
    </row>
    <row r="45" spans="1:11" ht="15.75" customHeight="1">
      <c r="A45" s="630" t="s">
        <v>818</v>
      </c>
      <c r="B45" s="144" t="s">
        <v>830</v>
      </c>
      <c r="C45" s="106" t="s">
        <v>1112</v>
      </c>
      <c r="D45" s="106"/>
      <c r="E45" s="106" t="s">
        <v>815</v>
      </c>
      <c r="F45" s="106" t="s">
        <v>1089</v>
      </c>
      <c r="G45" s="260" t="s">
        <v>9</v>
      </c>
      <c r="H45" s="106" t="b">
        <v>1</v>
      </c>
      <c r="I45" s="106"/>
      <c r="J45" s="106"/>
      <c r="K45" s="629"/>
    </row>
    <row r="46" spans="1:11" ht="15.75" customHeight="1">
      <c r="A46" s="630" t="s">
        <v>818</v>
      </c>
      <c r="B46" s="144" t="s">
        <v>830</v>
      </c>
      <c r="C46" s="106" t="s">
        <v>1113</v>
      </c>
      <c r="D46" s="106"/>
      <c r="E46" s="106" t="s">
        <v>815</v>
      </c>
      <c r="F46" s="106" t="s">
        <v>1090</v>
      </c>
      <c r="G46" s="260" t="s">
        <v>9</v>
      </c>
      <c r="H46" s="106" t="b">
        <v>1</v>
      </c>
      <c r="I46" s="106"/>
      <c r="J46" s="106"/>
      <c r="K46" s="629"/>
    </row>
    <row r="47" spans="1:11" ht="15.75" customHeight="1">
      <c r="A47" s="630" t="s">
        <v>818</v>
      </c>
      <c r="B47" s="144" t="s">
        <v>830</v>
      </c>
      <c r="C47" s="144" t="s">
        <v>1114</v>
      </c>
      <c r="D47" s="144"/>
      <c r="E47" s="106" t="s">
        <v>815</v>
      </c>
      <c r="F47" s="144" t="s">
        <v>1115</v>
      </c>
      <c r="G47" s="260" t="s">
        <v>9</v>
      </c>
      <c r="H47" s="106" t="b">
        <v>1</v>
      </c>
      <c r="I47" s="106"/>
      <c r="J47" s="106"/>
      <c r="K47" s="629"/>
    </row>
    <row r="48" spans="1:11" ht="15.75" customHeight="1">
      <c r="A48" s="630" t="s">
        <v>818</v>
      </c>
      <c r="B48" s="144" t="s">
        <v>830</v>
      </c>
      <c r="C48" s="106" t="s">
        <v>1093</v>
      </c>
      <c r="D48" s="144"/>
      <c r="E48" s="106" t="s">
        <v>815</v>
      </c>
      <c r="F48" s="106" t="s">
        <v>1093</v>
      </c>
      <c r="G48" s="260" t="s">
        <v>9</v>
      </c>
      <c r="H48" s="106" t="b">
        <v>1</v>
      </c>
      <c r="I48" s="106"/>
      <c r="J48" s="106"/>
      <c r="K48" s="629"/>
    </row>
    <row r="49" spans="1:11" ht="15.75" customHeight="1">
      <c r="A49" s="630" t="s">
        <v>40</v>
      </c>
      <c r="B49" s="144" t="s">
        <v>211</v>
      </c>
      <c r="C49" s="106" t="s">
        <v>180</v>
      </c>
      <c r="D49" s="144" t="s">
        <v>1117</v>
      </c>
      <c r="E49" s="106" t="s">
        <v>803</v>
      </c>
      <c r="F49" s="106" t="s">
        <v>180</v>
      </c>
      <c r="G49" s="260" t="s">
        <v>9</v>
      </c>
      <c r="H49" s="106" t="b">
        <v>1</v>
      </c>
      <c r="I49" s="106"/>
      <c r="J49" s="106"/>
      <c r="K49" s="629"/>
    </row>
    <row r="50" spans="1:11" ht="15.75" customHeight="1">
      <c r="A50" s="630" t="s">
        <v>818</v>
      </c>
      <c r="B50" s="144" t="s">
        <v>211</v>
      </c>
      <c r="C50" s="106" t="s">
        <v>956</v>
      </c>
      <c r="D50" s="144"/>
      <c r="E50" s="260" t="s">
        <v>815</v>
      </c>
      <c r="F50" s="144" t="s">
        <v>483</v>
      </c>
      <c r="G50" s="260" t="s">
        <v>9</v>
      </c>
      <c r="H50" s="106" t="b">
        <v>1</v>
      </c>
      <c r="I50" s="106"/>
      <c r="J50" s="106"/>
      <c r="K50" s="629"/>
    </row>
    <row r="51" spans="1:11" ht="15.75" customHeight="1">
      <c r="A51" s="630" t="s">
        <v>40</v>
      </c>
      <c r="B51" s="144" t="s">
        <v>211</v>
      </c>
      <c r="C51" s="106" t="s">
        <v>185</v>
      </c>
      <c r="D51" s="144" t="s">
        <v>845</v>
      </c>
      <c r="E51" s="106" t="s">
        <v>803</v>
      </c>
      <c r="F51" s="144" t="s">
        <v>1118</v>
      </c>
      <c r="G51" s="260" t="s">
        <v>9</v>
      </c>
      <c r="H51" s="106" t="b">
        <v>1</v>
      </c>
      <c r="I51" s="106"/>
      <c r="J51" s="106"/>
      <c r="K51" s="629"/>
    </row>
    <row r="52" spans="1:11" ht="15.75" customHeight="1">
      <c r="A52" s="630" t="s">
        <v>818</v>
      </c>
      <c r="B52" s="144" t="s">
        <v>211</v>
      </c>
      <c r="C52" s="106" t="s">
        <v>1097</v>
      </c>
      <c r="D52" s="144"/>
      <c r="E52" s="106" t="s">
        <v>815</v>
      </c>
      <c r="F52" s="106" t="s">
        <v>1097</v>
      </c>
      <c r="G52" s="260" t="s">
        <v>9</v>
      </c>
      <c r="H52" s="106" t="b">
        <v>1</v>
      </c>
      <c r="I52" s="106"/>
      <c r="J52" s="106"/>
      <c r="K52" s="629"/>
    </row>
    <row r="53" spans="1:11" ht="15.75" customHeight="1">
      <c r="A53" s="630" t="s">
        <v>26</v>
      </c>
      <c r="B53" s="144" t="s">
        <v>211</v>
      </c>
      <c r="C53" s="106" t="s">
        <v>30</v>
      </c>
      <c r="D53" s="144" t="s">
        <v>845</v>
      </c>
      <c r="E53" s="106" t="s">
        <v>803</v>
      </c>
      <c r="F53" s="144" t="s">
        <v>30</v>
      </c>
      <c r="G53" s="260" t="s">
        <v>9</v>
      </c>
      <c r="H53" s="106" t="b">
        <v>1</v>
      </c>
      <c r="I53" s="106"/>
      <c r="J53" s="106"/>
      <c r="K53" s="629"/>
    </row>
    <row r="54" spans="1:11" ht="15.75" customHeight="1">
      <c r="A54" s="630" t="s">
        <v>40</v>
      </c>
      <c r="B54" s="144" t="s">
        <v>211</v>
      </c>
      <c r="C54" s="106" t="s">
        <v>1120</v>
      </c>
      <c r="D54" s="144" t="s">
        <v>845</v>
      </c>
      <c r="E54" s="106" t="s">
        <v>803</v>
      </c>
      <c r="F54" s="144" t="s">
        <v>1118</v>
      </c>
      <c r="G54" s="260" t="s">
        <v>9</v>
      </c>
      <c r="H54" s="106" t="b">
        <v>1</v>
      </c>
      <c r="I54" s="106"/>
      <c r="J54" s="106"/>
      <c r="K54" s="629"/>
    </row>
    <row r="55" spans="1:11" ht="15.75" customHeight="1">
      <c r="A55" s="630" t="s">
        <v>818</v>
      </c>
      <c r="B55" s="144" t="s">
        <v>292</v>
      </c>
      <c r="C55" s="106" t="s">
        <v>1121</v>
      </c>
      <c r="D55" s="144"/>
      <c r="E55" s="106" t="s">
        <v>815</v>
      </c>
      <c r="F55" s="106" t="s">
        <v>1121</v>
      </c>
      <c r="G55" s="260" t="s">
        <v>9</v>
      </c>
      <c r="H55" s="106" t="b">
        <v>1</v>
      </c>
      <c r="I55" s="106"/>
      <c r="J55" s="106"/>
      <c r="K55" s="629"/>
    </row>
    <row r="56" spans="1:11" ht="15.75" customHeight="1">
      <c r="A56" s="630" t="s">
        <v>818</v>
      </c>
      <c r="B56" s="144" t="s">
        <v>292</v>
      </c>
      <c r="C56" s="144" t="s">
        <v>1122</v>
      </c>
      <c r="D56" s="144"/>
      <c r="E56" s="260" t="s">
        <v>815</v>
      </c>
      <c r="F56" s="144" t="s">
        <v>1122</v>
      </c>
      <c r="G56" s="260" t="s">
        <v>9</v>
      </c>
      <c r="H56" s="106" t="b">
        <v>1</v>
      </c>
      <c r="I56" s="106"/>
      <c r="J56" s="106"/>
      <c r="K56" s="629"/>
    </row>
    <row r="57" spans="1:11" ht="15.75" customHeight="1">
      <c r="A57" s="630" t="s">
        <v>818</v>
      </c>
      <c r="B57" s="144" t="s">
        <v>830</v>
      </c>
      <c r="C57" s="106" t="s">
        <v>1101</v>
      </c>
      <c r="D57" s="144"/>
      <c r="E57" s="106" t="s">
        <v>815</v>
      </c>
      <c r="F57" s="106" t="s">
        <v>1101</v>
      </c>
      <c r="G57" s="260" t="s">
        <v>9</v>
      </c>
      <c r="H57" s="106" t="b">
        <v>1</v>
      </c>
      <c r="I57" s="106"/>
      <c r="J57" s="106"/>
      <c r="K57" s="629"/>
    </row>
    <row r="58" spans="1:11" ht="15.75" customHeight="1" thickBot="1">
      <c r="A58" s="633" t="s">
        <v>818</v>
      </c>
      <c r="B58" s="471" t="s">
        <v>211</v>
      </c>
      <c r="C58" s="563" t="s">
        <v>1123</v>
      </c>
      <c r="D58" s="471"/>
      <c r="E58" s="563" t="s">
        <v>815</v>
      </c>
      <c r="F58" s="563" t="s">
        <v>1102</v>
      </c>
      <c r="G58" s="646" t="s">
        <v>9</v>
      </c>
      <c r="H58" s="563" t="b">
        <v>1</v>
      </c>
      <c r="I58" s="563"/>
      <c r="J58" s="563"/>
      <c r="K58" s="635"/>
    </row>
    <row r="59" spans="1:11" ht="15.75" customHeight="1" thickBot="1">
      <c r="A59" s="665" t="s">
        <v>842</v>
      </c>
      <c r="B59" s="666"/>
      <c r="C59" s="666"/>
      <c r="D59" s="666"/>
      <c r="E59" s="666"/>
      <c r="F59" s="666"/>
      <c r="G59" s="666"/>
      <c r="H59" s="666"/>
      <c r="I59" s="666"/>
      <c r="J59" s="666"/>
      <c r="K59" s="667"/>
    </row>
    <row r="60" spans="1:11" ht="15.75" customHeight="1">
      <c r="A60" s="686" t="s">
        <v>1124</v>
      </c>
      <c r="B60" s="385"/>
      <c r="C60" s="385"/>
      <c r="D60" s="385"/>
      <c r="E60" s="385"/>
      <c r="F60" s="385"/>
      <c r="G60" s="385"/>
      <c r="H60" s="385"/>
      <c r="I60" s="385"/>
      <c r="J60" s="385"/>
      <c r="K60" s="318"/>
    </row>
    <row r="61" spans="1:11" ht="15.75" customHeight="1">
      <c r="A61" s="359"/>
      <c r="B61" s="314"/>
      <c r="C61" s="314"/>
      <c r="D61" s="314"/>
      <c r="E61" s="314"/>
      <c r="F61" s="314"/>
      <c r="G61" s="314"/>
      <c r="H61" s="314"/>
      <c r="I61" s="314"/>
      <c r="J61" s="314"/>
      <c r="K61" s="315"/>
    </row>
    <row r="62" spans="1:11" ht="15.75" customHeight="1">
      <c r="A62" s="359"/>
      <c r="B62" s="314"/>
      <c r="C62" s="314"/>
      <c r="D62" s="314"/>
      <c r="E62" s="314"/>
      <c r="F62" s="314"/>
      <c r="G62" s="314"/>
      <c r="H62" s="314"/>
      <c r="I62" s="314"/>
      <c r="J62" s="314"/>
      <c r="K62" s="315"/>
    </row>
    <row r="63" spans="1:11" ht="15.75" customHeight="1">
      <c r="A63" s="359"/>
      <c r="B63" s="314"/>
      <c r="C63" s="314"/>
      <c r="D63" s="314"/>
      <c r="E63" s="314"/>
      <c r="F63" s="314"/>
      <c r="G63" s="314"/>
      <c r="H63" s="314"/>
      <c r="I63" s="314"/>
      <c r="J63" s="314"/>
      <c r="K63" s="315"/>
    </row>
    <row r="64" spans="1:11" ht="15.75" customHeight="1">
      <c r="A64" s="359"/>
      <c r="B64" s="314"/>
      <c r="C64" s="314"/>
      <c r="D64" s="314"/>
      <c r="E64" s="314"/>
      <c r="F64" s="314"/>
      <c r="G64" s="314"/>
      <c r="H64" s="314"/>
      <c r="I64" s="314"/>
      <c r="J64" s="314"/>
      <c r="K64" s="315"/>
    </row>
    <row r="65" spans="1:12" ht="15.75" customHeight="1">
      <c r="A65" s="359"/>
      <c r="B65" s="314"/>
      <c r="C65" s="314"/>
      <c r="D65" s="314"/>
      <c r="E65" s="314"/>
      <c r="F65" s="314"/>
      <c r="G65" s="314"/>
      <c r="H65" s="314"/>
      <c r="I65" s="314"/>
      <c r="J65" s="314"/>
      <c r="K65" s="315"/>
    </row>
    <row r="66" spans="1:12" ht="15.75" customHeight="1">
      <c r="A66" s="359"/>
      <c r="B66" s="314"/>
      <c r="C66" s="314"/>
      <c r="D66" s="314"/>
      <c r="E66" s="314"/>
      <c r="F66" s="314"/>
      <c r="G66" s="314"/>
      <c r="H66" s="314"/>
      <c r="I66" s="314"/>
      <c r="J66" s="314"/>
      <c r="K66" s="315"/>
    </row>
    <row r="67" spans="1:12" ht="15.75" customHeight="1">
      <c r="A67" s="359"/>
      <c r="B67" s="314"/>
      <c r="C67" s="314"/>
      <c r="D67" s="314"/>
      <c r="E67" s="314"/>
      <c r="F67" s="314"/>
      <c r="G67" s="314"/>
      <c r="H67" s="314"/>
      <c r="I67" s="314"/>
      <c r="J67" s="314"/>
      <c r="K67" s="315"/>
    </row>
    <row r="68" spans="1:12" ht="15.75" customHeight="1" thickBot="1">
      <c r="A68" s="380"/>
      <c r="B68" s="385"/>
      <c r="C68" s="385"/>
      <c r="D68" s="385"/>
      <c r="E68" s="385"/>
      <c r="F68" s="385"/>
      <c r="G68" s="385"/>
      <c r="H68" s="385"/>
      <c r="I68" s="385"/>
      <c r="J68" s="385"/>
      <c r="K68" s="318"/>
    </row>
    <row r="69" spans="1:12" ht="15.75" customHeight="1" thickBot="1">
      <c r="A69" s="665" t="s">
        <v>848</v>
      </c>
      <c r="B69" s="666"/>
      <c r="C69" s="666"/>
      <c r="D69" s="666"/>
      <c r="E69" s="666"/>
      <c r="F69" s="666"/>
      <c r="G69" s="666"/>
      <c r="H69" s="666"/>
      <c r="I69" s="666"/>
      <c r="J69" s="666"/>
      <c r="K69" s="667"/>
    </row>
    <row r="70" spans="1:12" ht="15.75" customHeight="1" thickBot="1">
      <c r="A70" s="672" t="s">
        <v>849</v>
      </c>
      <c r="B70" s="672" t="s">
        <v>321</v>
      </c>
      <c r="C70" s="672" t="s">
        <v>850</v>
      </c>
      <c r="D70" s="672" t="s">
        <v>851</v>
      </c>
      <c r="E70" s="672" t="s">
        <v>852</v>
      </c>
      <c r="F70" s="672" t="s">
        <v>853</v>
      </c>
      <c r="G70" s="632"/>
      <c r="H70" s="632"/>
      <c r="I70" s="632"/>
      <c r="J70" s="632"/>
      <c r="K70" s="632"/>
    </row>
    <row r="71" spans="1:12" ht="35.25" customHeight="1">
      <c r="A71" s="687" t="s">
        <v>855</v>
      </c>
      <c r="B71" s="688" t="s">
        <v>856</v>
      </c>
      <c r="C71" s="688" t="s">
        <v>857</v>
      </c>
      <c r="D71" s="689" t="s">
        <v>858</v>
      </c>
      <c r="E71" s="689" t="s">
        <v>1126</v>
      </c>
      <c r="F71" s="690" t="s">
        <v>1126</v>
      </c>
      <c r="G71" s="292"/>
      <c r="H71" s="280"/>
      <c r="I71" s="280"/>
      <c r="J71" s="280"/>
      <c r="K71" s="280"/>
      <c r="L71" s="280"/>
    </row>
    <row r="72" spans="1:12" ht="35.25" customHeight="1">
      <c r="A72" s="691" t="s">
        <v>862</v>
      </c>
      <c r="B72" s="283" t="s">
        <v>863</v>
      </c>
      <c r="C72" s="283" t="s">
        <v>864</v>
      </c>
      <c r="D72" s="299" t="s">
        <v>858</v>
      </c>
      <c r="E72" s="299" t="s">
        <v>1126</v>
      </c>
      <c r="F72" s="692" t="s">
        <v>1126</v>
      </c>
      <c r="G72" s="292"/>
      <c r="H72" s="280"/>
      <c r="I72" s="280"/>
      <c r="J72" s="280"/>
      <c r="K72" s="280"/>
      <c r="L72" s="280"/>
    </row>
    <row r="73" spans="1:12" ht="35.25" customHeight="1">
      <c r="A73" s="691" t="s">
        <v>866</v>
      </c>
      <c r="B73" s="283" t="s">
        <v>867</v>
      </c>
      <c r="C73" s="283" t="s">
        <v>868</v>
      </c>
      <c r="D73" s="299" t="s">
        <v>858</v>
      </c>
      <c r="E73" s="299" t="s">
        <v>1126</v>
      </c>
      <c r="F73" s="692" t="s">
        <v>1126</v>
      </c>
      <c r="G73" s="292"/>
      <c r="I73" s="280"/>
      <c r="J73" s="280"/>
      <c r="K73" s="280"/>
      <c r="L73" s="280"/>
    </row>
    <row r="74" spans="1:12" ht="35.25" customHeight="1">
      <c r="A74" s="691" t="s">
        <v>869</v>
      </c>
      <c r="B74" s="283" t="s">
        <v>870</v>
      </c>
      <c r="C74" s="283" t="s">
        <v>871</v>
      </c>
      <c r="D74" s="299" t="s">
        <v>858</v>
      </c>
      <c r="E74" s="299" t="s">
        <v>1126</v>
      </c>
      <c r="F74" s="692" t="s">
        <v>1126</v>
      </c>
      <c r="G74" s="292"/>
      <c r="H74" s="280"/>
      <c r="I74" s="280"/>
      <c r="J74" s="280"/>
      <c r="K74" s="280"/>
      <c r="L74" s="280"/>
    </row>
    <row r="75" spans="1:12" ht="35.25" customHeight="1">
      <c r="A75" s="691" t="s">
        <v>873</v>
      </c>
      <c r="B75" s="283" t="s">
        <v>874</v>
      </c>
      <c r="C75" s="283" t="s">
        <v>875</v>
      </c>
      <c r="D75" s="299" t="s">
        <v>858</v>
      </c>
      <c r="E75" s="299" t="s">
        <v>1129</v>
      </c>
      <c r="F75" s="692" t="s">
        <v>1129</v>
      </c>
      <c r="G75" s="292"/>
      <c r="H75" s="280"/>
      <c r="I75" s="280"/>
      <c r="J75" s="280"/>
      <c r="K75" s="280"/>
      <c r="L75" s="280"/>
    </row>
    <row r="76" spans="1:12" ht="35.25" customHeight="1">
      <c r="A76" s="691" t="s">
        <v>878</v>
      </c>
      <c r="B76" s="283" t="s">
        <v>879</v>
      </c>
      <c r="C76" s="283" t="s">
        <v>880</v>
      </c>
      <c r="D76" s="299" t="s">
        <v>858</v>
      </c>
      <c r="E76" s="299" t="s">
        <v>1130</v>
      </c>
      <c r="F76" s="692" t="s">
        <v>881</v>
      </c>
      <c r="G76" s="292"/>
      <c r="H76" s="280"/>
      <c r="I76" s="280"/>
      <c r="J76" s="280"/>
      <c r="K76" s="280"/>
      <c r="L76" s="280"/>
    </row>
    <row r="77" spans="1:12" ht="35.25" customHeight="1">
      <c r="A77" s="691" t="s">
        <v>882</v>
      </c>
      <c r="B77" s="283" t="s">
        <v>883</v>
      </c>
      <c r="C77" s="283" t="s">
        <v>884</v>
      </c>
      <c r="D77" s="299" t="s">
        <v>858</v>
      </c>
      <c r="E77" s="299" t="s">
        <v>1130</v>
      </c>
      <c r="F77" s="692" t="s">
        <v>881</v>
      </c>
      <c r="G77" s="292"/>
      <c r="H77" s="280"/>
      <c r="I77" s="280"/>
      <c r="J77" s="280"/>
      <c r="K77" s="280"/>
      <c r="L77" s="280"/>
    </row>
    <row r="78" spans="1:12" ht="35.25" customHeight="1">
      <c r="A78" s="691" t="s">
        <v>885</v>
      </c>
      <c r="B78" s="283" t="s">
        <v>886</v>
      </c>
      <c r="C78" s="283" t="s">
        <v>887</v>
      </c>
      <c r="D78" s="299" t="s">
        <v>858</v>
      </c>
      <c r="E78" s="299" t="s">
        <v>1130</v>
      </c>
      <c r="F78" s="692" t="s">
        <v>881</v>
      </c>
      <c r="G78" s="292"/>
      <c r="H78" s="280"/>
      <c r="I78" s="280"/>
      <c r="J78" s="280"/>
      <c r="K78" s="280"/>
      <c r="L78" s="280"/>
    </row>
    <row r="79" spans="1:12" ht="35.25" customHeight="1">
      <c r="A79" s="691" t="s">
        <v>888</v>
      </c>
      <c r="B79" s="283" t="s">
        <v>889</v>
      </c>
      <c r="C79" s="283" t="s">
        <v>890</v>
      </c>
      <c r="D79" s="299" t="s">
        <v>858</v>
      </c>
      <c r="E79" s="299" t="s">
        <v>1130</v>
      </c>
      <c r="F79" s="692" t="s">
        <v>881</v>
      </c>
      <c r="G79" s="292"/>
      <c r="H79" s="280"/>
      <c r="I79" s="280"/>
      <c r="J79" s="280"/>
      <c r="K79" s="280"/>
      <c r="L79" s="280"/>
    </row>
    <row r="80" spans="1:12" ht="35.25" customHeight="1">
      <c r="A80" s="691" t="s">
        <v>892</v>
      </c>
      <c r="B80" s="283" t="s">
        <v>893</v>
      </c>
      <c r="C80" s="283" t="s">
        <v>894</v>
      </c>
      <c r="D80" s="299" t="s">
        <v>858</v>
      </c>
      <c r="E80" s="299" t="s">
        <v>1131</v>
      </c>
      <c r="F80" s="692" t="s">
        <v>881</v>
      </c>
      <c r="G80" s="292"/>
      <c r="H80" s="280"/>
      <c r="I80" s="280"/>
      <c r="J80" s="280"/>
      <c r="K80" s="280"/>
      <c r="L80" s="280"/>
    </row>
    <row r="81" spans="1:12" ht="35.25" customHeight="1">
      <c r="A81" s="691" t="s">
        <v>895</v>
      </c>
      <c r="B81" s="283" t="s">
        <v>896</v>
      </c>
      <c r="C81" s="283" t="s">
        <v>897</v>
      </c>
      <c r="D81" s="299" t="s">
        <v>858</v>
      </c>
      <c r="E81" s="477" t="s">
        <v>900</v>
      </c>
      <c r="F81" s="692" t="s">
        <v>902</v>
      </c>
      <c r="G81" s="292"/>
      <c r="H81" s="280"/>
      <c r="I81" s="280"/>
      <c r="J81" s="280"/>
      <c r="K81" s="280"/>
      <c r="L81" s="280"/>
    </row>
    <row r="82" spans="1:12" ht="35.25" customHeight="1">
      <c r="A82" s="691" t="s">
        <v>903</v>
      </c>
      <c r="B82" s="283" t="s">
        <v>904</v>
      </c>
      <c r="C82" s="283" t="s">
        <v>905</v>
      </c>
      <c r="D82" s="299" t="s">
        <v>858</v>
      </c>
      <c r="E82" s="477" t="s">
        <v>900</v>
      </c>
      <c r="F82" s="692" t="s">
        <v>902</v>
      </c>
      <c r="G82" s="292"/>
    </row>
    <row r="83" spans="1:12" ht="35.25" customHeight="1">
      <c r="A83" s="691" t="s">
        <v>907</v>
      </c>
      <c r="B83" s="283" t="s">
        <v>908</v>
      </c>
      <c r="C83" s="283" t="s">
        <v>909</v>
      </c>
      <c r="D83" s="299" t="s">
        <v>858</v>
      </c>
      <c r="E83" s="477" t="s">
        <v>900</v>
      </c>
      <c r="F83" s="692" t="s">
        <v>902</v>
      </c>
      <c r="G83" s="292"/>
    </row>
    <row r="84" spans="1:12" ht="35.25" customHeight="1">
      <c r="A84" s="691" t="s">
        <v>911</v>
      </c>
      <c r="B84" s="283" t="s">
        <v>912</v>
      </c>
      <c r="C84" s="283" t="s">
        <v>913</v>
      </c>
      <c r="D84" s="299" t="s">
        <v>858</v>
      </c>
      <c r="E84" s="477" t="s">
        <v>900</v>
      </c>
      <c r="F84" s="692" t="s">
        <v>902</v>
      </c>
      <c r="G84" s="292"/>
    </row>
    <row r="85" spans="1:12" ht="35.25" customHeight="1" thickBot="1">
      <c r="A85" s="694" t="s">
        <v>914</v>
      </c>
      <c r="B85" s="695" t="s">
        <v>915</v>
      </c>
      <c r="C85" s="695" t="s">
        <v>916</v>
      </c>
      <c r="D85" s="696" t="s">
        <v>858</v>
      </c>
      <c r="E85" s="620" t="s">
        <v>900</v>
      </c>
      <c r="F85" s="697" t="s">
        <v>902</v>
      </c>
      <c r="G85" s="292"/>
    </row>
    <row r="86" spans="1:12" ht="15.75" customHeight="1">
      <c r="G86" s="292"/>
    </row>
    <row r="87" spans="1:12" ht="15.75" customHeight="1">
      <c r="G87" s="292"/>
    </row>
    <row r="88" spans="1:12" ht="15.75" customHeight="1">
      <c r="G88" s="292"/>
    </row>
    <row r="89" spans="1:12" ht="15.75" customHeight="1">
      <c r="G89" s="292"/>
    </row>
    <row r="90" spans="1:12" ht="15.75" customHeight="1">
      <c r="G90" s="292"/>
    </row>
    <row r="91" spans="1:12" ht="15.75" customHeight="1"/>
    <row r="92" spans="1:12" ht="15.75" customHeight="1"/>
    <row r="93" spans="1:12" ht="15.75" customHeight="1"/>
    <row r="94" spans="1:12" ht="15.75" customHeight="1"/>
    <row r="95" spans="1:12" ht="15.75" customHeight="1"/>
    <row r="96" spans="1:12"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69:K69"/>
    <mergeCell ref="A59:K59"/>
    <mergeCell ref="D5:D26"/>
    <mergeCell ref="F5:F13"/>
    <mergeCell ref="A2:E2"/>
    <mergeCell ref="A5:A26"/>
    <mergeCell ref="C5:C26"/>
    <mergeCell ref="B5:B26"/>
    <mergeCell ref="F15:F26"/>
    <mergeCell ref="A28:K28"/>
    <mergeCell ref="A60:K68"/>
  </mergeCells>
  <conditionalFormatting sqref="E78:E79">
    <cfRule type="colorScale" priority="1">
      <colorScale>
        <cfvo type="min"/>
        <cfvo type="max"/>
        <color rgb="FF57BB8A"/>
        <color rgb="FFFFFFFF"/>
      </colorScale>
    </cfRule>
  </conditionalFormatting>
  <dataValidations count="2">
    <dataValidation type="list" allowBlank="1" sqref="B30:B58" xr:uid="{00000000-0002-0000-0E00-000000000000}">
      <formula1>"character,date,decimal,integer,boolean"</formula1>
    </dataValidation>
    <dataValidation type="list" allowBlank="1" sqref="E30:E58" xr:uid="{00000000-0002-0000-0E00-000001000000}">
      <formula1>"Nuevo,Existente PIP,BUC2 Reutiizado"</formula1>
    </dataValidation>
  </dataValidations>
  <hyperlinks>
    <hyperlink ref="A31" r:id="rId1" xr:uid="{00000000-0004-0000-0E00-000000000000}"/>
  </hyperlinks>
  <pageMargins left="0.7" right="0.7" top="0.75" bottom="0.75" header="0" footer="0"/>
  <pageSetup orientation="portrait"/>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K1000"/>
  <sheetViews>
    <sheetView topLeftCell="A25" zoomScale="40" zoomScaleNormal="40" workbookViewId="0">
      <selection activeCell="F43" sqref="A43:F57"/>
    </sheetView>
  </sheetViews>
  <sheetFormatPr baseColWidth="10" defaultColWidth="14.42578125" defaultRowHeight="15" customHeight="1"/>
  <cols>
    <col min="1" max="1" width="39.5703125" customWidth="1"/>
    <col min="2" max="2" width="41.5703125" customWidth="1"/>
    <col min="3" max="3" width="39" customWidth="1"/>
    <col min="4" max="4" width="41.42578125" customWidth="1"/>
    <col min="5" max="5" width="62.140625" customWidth="1"/>
    <col min="6" max="6" width="39.5703125" customWidth="1"/>
    <col min="7" max="7" width="37.85546875" customWidth="1"/>
    <col min="10" max="10" width="23.42578125" customWidth="1"/>
  </cols>
  <sheetData>
    <row r="1" spans="1:6" ht="15.75" customHeight="1">
      <c r="A1" s="235" t="s">
        <v>682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1069</v>
      </c>
      <c r="F5" s="481" t="s">
        <v>1071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thickBo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c r="A30" s="705" t="s">
        <v>818</v>
      </c>
      <c r="B30" s="144" t="s">
        <v>211</v>
      </c>
      <c r="C30" s="285" t="s">
        <v>1092</v>
      </c>
      <c r="D30" s="144"/>
      <c r="E30" s="106" t="s">
        <v>815</v>
      </c>
      <c r="F30" s="285" t="s">
        <v>1094</v>
      </c>
      <c r="G30" s="632" t="s">
        <v>976</v>
      </c>
      <c r="H30" s="106"/>
      <c r="I30" s="106"/>
      <c r="J30" s="629"/>
    </row>
    <row r="31" spans="1:10" ht="15.75" customHeight="1">
      <c r="A31" s="706" t="s">
        <v>842</v>
      </c>
      <c r="B31" s="385"/>
      <c r="C31" s="385"/>
      <c r="D31" s="385"/>
      <c r="E31" s="385"/>
      <c r="F31" s="385"/>
      <c r="G31" s="385"/>
      <c r="H31" s="385"/>
      <c r="I31" s="385"/>
      <c r="J31" s="707"/>
    </row>
    <row r="32" spans="1:10" ht="15.75" customHeight="1">
      <c r="A32" s="708" t="s">
        <v>927</v>
      </c>
      <c r="B32" s="486"/>
      <c r="C32" s="486"/>
      <c r="D32" s="486"/>
      <c r="E32" s="486"/>
      <c r="F32" s="486"/>
      <c r="G32" s="486"/>
      <c r="H32" s="486"/>
      <c r="I32" s="486"/>
      <c r="J32" s="487"/>
    </row>
    <row r="33" spans="1:11" ht="15.75" customHeight="1">
      <c r="A33" s="484"/>
      <c r="B33" s="486"/>
      <c r="C33" s="486"/>
      <c r="D33" s="486"/>
      <c r="E33" s="486"/>
      <c r="F33" s="486"/>
      <c r="G33" s="486"/>
      <c r="H33" s="486"/>
      <c r="I33" s="486"/>
      <c r="J33" s="487"/>
    </row>
    <row r="34" spans="1:11" ht="15.75" customHeight="1">
      <c r="A34" s="484"/>
      <c r="B34" s="486"/>
      <c r="C34" s="486"/>
      <c r="D34" s="486"/>
      <c r="E34" s="486"/>
      <c r="F34" s="486"/>
      <c r="G34" s="486"/>
      <c r="H34" s="486"/>
      <c r="I34" s="486"/>
      <c r="J34" s="487"/>
    </row>
    <row r="35" spans="1:11" ht="15.75" customHeight="1">
      <c r="A35" s="484"/>
      <c r="B35" s="486"/>
      <c r="C35" s="486"/>
      <c r="D35" s="486"/>
      <c r="E35" s="486"/>
      <c r="F35" s="486"/>
      <c r="G35" s="486"/>
      <c r="H35" s="486"/>
      <c r="I35" s="486"/>
      <c r="J35" s="487"/>
    </row>
    <row r="36" spans="1:11" ht="15.75" customHeight="1">
      <c r="A36" s="484"/>
      <c r="B36" s="486"/>
      <c r="C36" s="486"/>
      <c r="D36" s="486"/>
      <c r="E36" s="486"/>
      <c r="F36" s="486"/>
      <c r="G36" s="486"/>
      <c r="H36" s="486"/>
      <c r="I36" s="486"/>
      <c r="J36" s="487"/>
    </row>
    <row r="37" spans="1:11" ht="15.75" customHeight="1">
      <c r="A37" s="484"/>
      <c r="B37" s="486"/>
      <c r="C37" s="486"/>
      <c r="D37" s="486"/>
      <c r="E37" s="486"/>
      <c r="F37" s="486"/>
      <c r="G37" s="486"/>
      <c r="H37" s="486"/>
      <c r="I37" s="486"/>
      <c r="J37" s="487"/>
    </row>
    <row r="38" spans="1:11" ht="15.75" customHeight="1">
      <c r="A38" s="484"/>
      <c r="B38" s="486"/>
      <c r="C38" s="486"/>
      <c r="D38" s="486"/>
      <c r="E38" s="486"/>
      <c r="F38" s="486"/>
      <c r="G38" s="486"/>
      <c r="H38" s="486"/>
      <c r="I38" s="486"/>
      <c r="J38" s="487"/>
    </row>
    <row r="39" spans="1:11" ht="15.75" customHeight="1">
      <c r="A39" s="484"/>
      <c r="B39" s="486"/>
      <c r="C39" s="486"/>
      <c r="D39" s="486"/>
      <c r="E39" s="486"/>
      <c r="F39" s="486"/>
      <c r="G39" s="486"/>
      <c r="H39" s="486"/>
      <c r="I39" s="486"/>
      <c r="J39" s="487"/>
    </row>
    <row r="40" spans="1:11" ht="15.75" customHeight="1" thickBot="1">
      <c r="A40" s="484"/>
      <c r="B40" s="486"/>
      <c r="C40" s="486"/>
      <c r="D40" s="486"/>
      <c r="E40" s="486"/>
      <c r="F40" s="486"/>
      <c r="G40" s="486"/>
      <c r="H40" s="486"/>
      <c r="I40" s="486"/>
      <c r="J40" s="487"/>
    </row>
    <row r="41" spans="1:11" ht="15.75" customHeight="1" thickBot="1">
      <c r="A41" s="665" t="s">
        <v>848</v>
      </c>
      <c r="B41" s="666"/>
      <c r="C41" s="666"/>
      <c r="D41" s="666"/>
      <c r="E41" s="666"/>
      <c r="F41" s="666"/>
      <c r="G41" s="666"/>
      <c r="H41" s="666"/>
      <c r="I41" s="666"/>
      <c r="J41" s="667"/>
    </row>
    <row r="42" spans="1:11" ht="15.75" customHeight="1" thickBot="1">
      <c r="A42" s="672" t="s">
        <v>849</v>
      </c>
      <c r="B42" s="672" t="s">
        <v>321</v>
      </c>
      <c r="C42" s="672" t="s">
        <v>850</v>
      </c>
      <c r="D42" s="672" t="s">
        <v>851</v>
      </c>
      <c r="E42" s="672" t="s">
        <v>852</v>
      </c>
      <c r="F42" s="672" t="s">
        <v>853</v>
      </c>
      <c r="G42" s="632"/>
      <c r="H42" s="632"/>
      <c r="I42" s="632"/>
      <c r="J42" s="632"/>
    </row>
    <row r="43" spans="1:11" ht="36" customHeight="1">
      <c r="A43" s="687" t="s">
        <v>855</v>
      </c>
      <c r="B43" s="688" t="s">
        <v>856</v>
      </c>
      <c r="C43" s="688" t="s">
        <v>857</v>
      </c>
      <c r="D43" s="711"/>
      <c r="E43" s="689" t="s">
        <v>1103</v>
      </c>
      <c r="F43" s="690" t="s">
        <v>1103</v>
      </c>
      <c r="G43" s="292"/>
      <c r="I43" s="280"/>
      <c r="J43" s="280"/>
      <c r="K43" s="280"/>
    </row>
    <row r="44" spans="1:11" ht="36" customHeight="1">
      <c r="A44" s="691" t="s">
        <v>862</v>
      </c>
      <c r="B44" s="283" t="s">
        <v>863</v>
      </c>
      <c r="C44" s="283" t="s">
        <v>864</v>
      </c>
      <c r="D44" s="284"/>
      <c r="E44" s="299" t="s">
        <v>1103</v>
      </c>
      <c r="F44" s="692" t="s">
        <v>1103</v>
      </c>
      <c r="G44" s="292"/>
      <c r="I44" s="280"/>
      <c r="J44" s="280"/>
      <c r="K44" s="280"/>
    </row>
    <row r="45" spans="1:11" ht="36" customHeight="1">
      <c r="A45" s="691" t="s">
        <v>866</v>
      </c>
      <c r="B45" s="283" t="s">
        <v>867</v>
      </c>
      <c r="C45" s="283" t="s">
        <v>868</v>
      </c>
      <c r="D45" s="284"/>
      <c r="E45" s="299" t="s">
        <v>1103</v>
      </c>
      <c r="F45" s="692" t="s">
        <v>1103</v>
      </c>
      <c r="G45" s="292"/>
      <c r="I45" s="280"/>
      <c r="J45" s="280"/>
      <c r="K45" s="280"/>
    </row>
    <row r="46" spans="1:11" ht="36" customHeight="1">
      <c r="A46" s="691" t="s">
        <v>869</v>
      </c>
      <c r="B46" s="283" t="s">
        <v>870</v>
      </c>
      <c r="C46" s="283" t="s">
        <v>871</v>
      </c>
      <c r="D46" s="284"/>
      <c r="E46" s="299" t="s">
        <v>1103</v>
      </c>
      <c r="F46" s="692" t="s">
        <v>1103</v>
      </c>
      <c r="G46" s="292"/>
      <c r="I46" s="280"/>
      <c r="J46" s="280"/>
      <c r="K46" s="280"/>
    </row>
    <row r="47" spans="1:11" ht="36" customHeight="1">
      <c r="A47" s="691" t="s">
        <v>873</v>
      </c>
      <c r="B47" s="283" t="s">
        <v>874</v>
      </c>
      <c r="C47" s="283" t="s">
        <v>875</v>
      </c>
      <c r="D47" s="284"/>
      <c r="E47" s="299" t="s">
        <v>1108</v>
      </c>
      <c r="F47" s="692" t="s">
        <v>1108</v>
      </c>
      <c r="G47" s="292"/>
      <c r="I47" s="280"/>
      <c r="J47" s="280"/>
      <c r="K47" s="280"/>
    </row>
    <row r="48" spans="1:11" ht="36" customHeight="1">
      <c r="A48" s="691" t="s">
        <v>878</v>
      </c>
      <c r="B48" s="283" t="s">
        <v>879</v>
      </c>
      <c r="C48" s="283" t="s">
        <v>880</v>
      </c>
      <c r="D48" s="284"/>
      <c r="E48" s="299" t="s">
        <v>1111</v>
      </c>
      <c r="F48" s="692" t="s">
        <v>881</v>
      </c>
      <c r="G48" s="292"/>
      <c r="I48" s="280"/>
      <c r="J48" s="280"/>
      <c r="K48" s="280"/>
    </row>
    <row r="49" spans="1:11" ht="36" customHeight="1">
      <c r="A49" s="691" t="s">
        <v>882</v>
      </c>
      <c r="B49" s="283" t="s">
        <v>883</v>
      </c>
      <c r="C49" s="283" t="s">
        <v>884</v>
      </c>
      <c r="D49" s="284"/>
      <c r="E49" s="299" t="s">
        <v>1111</v>
      </c>
      <c r="F49" s="692" t="s">
        <v>881</v>
      </c>
      <c r="G49" s="292"/>
      <c r="I49" s="280"/>
      <c r="J49" s="280"/>
      <c r="K49" s="280"/>
    </row>
    <row r="50" spans="1:11" ht="36" customHeight="1">
      <c r="A50" s="691" t="s">
        <v>885</v>
      </c>
      <c r="B50" s="283" t="s">
        <v>886</v>
      </c>
      <c r="C50" s="283" t="s">
        <v>887</v>
      </c>
      <c r="D50" s="284"/>
      <c r="E50" s="299" t="s">
        <v>1111</v>
      </c>
      <c r="F50" s="692" t="s">
        <v>881</v>
      </c>
      <c r="G50" s="292"/>
      <c r="I50" s="280"/>
      <c r="J50" s="280"/>
      <c r="K50" s="280"/>
    </row>
    <row r="51" spans="1:11" ht="36" customHeight="1">
      <c r="A51" s="691" t="s">
        <v>888</v>
      </c>
      <c r="B51" s="283" t="s">
        <v>889</v>
      </c>
      <c r="C51" s="283" t="s">
        <v>890</v>
      </c>
      <c r="D51" s="284"/>
      <c r="E51" s="299" t="s">
        <v>1111</v>
      </c>
      <c r="F51" s="692" t="s">
        <v>881</v>
      </c>
      <c r="G51" s="292"/>
      <c r="I51" s="280"/>
      <c r="J51" s="280"/>
      <c r="K51" s="280"/>
    </row>
    <row r="52" spans="1:11" ht="36" customHeight="1">
      <c r="A52" s="691" t="s">
        <v>892</v>
      </c>
      <c r="B52" s="283" t="s">
        <v>893</v>
      </c>
      <c r="C52" s="283" t="s">
        <v>894</v>
      </c>
      <c r="D52" s="284"/>
      <c r="E52" s="299" t="s">
        <v>1116</v>
      </c>
      <c r="F52" s="692" t="s">
        <v>881</v>
      </c>
      <c r="G52" s="292"/>
      <c r="I52" s="280"/>
      <c r="J52" s="280"/>
      <c r="K52" s="280"/>
    </row>
    <row r="53" spans="1:11" ht="36" customHeight="1">
      <c r="A53" s="691" t="s">
        <v>895</v>
      </c>
      <c r="B53" s="283" t="s">
        <v>896</v>
      </c>
      <c r="C53" s="283" t="s">
        <v>897</v>
      </c>
      <c r="D53" s="284"/>
      <c r="E53" s="477" t="s">
        <v>900</v>
      </c>
      <c r="F53" s="692" t="s">
        <v>902</v>
      </c>
      <c r="G53" s="292"/>
      <c r="I53" s="280"/>
      <c r="J53" s="280"/>
      <c r="K53" s="280"/>
    </row>
    <row r="54" spans="1:11" ht="36" customHeight="1">
      <c r="A54" s="691" t="s">
        <v>903</v>
      </c>
      <c r="B54" s="283" t="s">
        <v>904</v>
      </c>
      <c r="C54" s="283" t="s">
        <v>905</v>
      </c>
      <c r="D54" s="284"/>
      <c r="E54" s="477" t="s">
        <v>900</v>
      </c>
      <c r="F54" s="692" t="s">
        <v>902</v>
      </c>
      <c r="G54" s="292"/>
    </row>
    <row r="55" spans="1:11" ht="36" customHeight="1">
      <c r="A55" s="691" t="s">
        <v>907</v>
      </c>
      <c r="B55" s="283" t="s">
        <v>908</v>
      </c>
      <c r="C55" s="283" t="s">
        <v>909</v>
      </c>
      <c r="D55" s="284"/>
      <c r="E55" s="477" t="s">
        <v>900</v>
      </c>
      <c r="F55" s="692" t="s">
        <v>902</v>
      </c>
      <c r="G55" s="292"/>
    </row>
    <row r="56" spans="1:11" ht="36" customHeight="1">
      <c r="A56" s="691" t="s">
        <v>911</v>
      </c>
      <c r="B56" s="283" t="s">
        <v>912</v>
      </c>
      <c r="C56" s="283" t="s">
        <v>913</v>
      </c>
      <c r="D56" s="284"/>
      <c r="E56" s="477" t="s">
        <v>900</v>
      </c>
      <c r="F56" s="692" t="s">
        <v>902</v>
      </c>
      <c r="G56" s="292"/>
    </row>
    <row r="57" spans="1:11" ht="36" customHeight="1" thickBot="1">
      <c r="A57" s="694" t="s">
        <v>914</v>
      </c>
      <c r="B57" s="695" t="s">
        <v>915</v>
      </c>
      <c r="C57" s="695" t="s">
        <v>916</v>
      </c>
      <c r="D57" s="712"/>
      <c r="E57" s="620" t="s">
        <v>900</v>
      </c>
      <c r="F57" s="697" t="s">
        <v>902</v>
      </c>
      <c r="G57" s="292"/>
    </row>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41:J41"/>
    <mergeCell ref="A31:J31"/>
    <mergeCell ref="A28:J28"/>
    <mergeCell ref="A32:J40"/>
    <mergeCell ref="C5:C26"/>
    <mergeCell ref="B5:B26"/>
    <mergeCell ref="D5:D26"/>
    <mergeCell ref="A5:A26"/>
    <mergeCell ref="F5:F13"/>
    <mergeCell ref="F15:F26"/>
  </mergeCells>
  <dataValidations count="2">
    <dataValidation type="list" allowBlank="1" sqref="B30" xr:uid="{00000000-0002-0000-0F00-000000000000}">
      <formula1>"character,date,decimal,integer,boolean"</formula1>
    </dataValidation>
    <dataValidation type="list" allowBlank="1" sqref="E30" xr:uid="{00000000-0002-0000-0F00-000001000000}">
      <formula1>"Nuevo,Existente PIP,BUC2 Reutiizado"</formula1>
    </dataValidation>
  </dataValidations>
  <pageMargins left="0.7" right="0.7" top="0.75" bottom="0.75" header="0" footer="0"/>
  <pageSetup orientation="portrait"/>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J1000"/>
  <sheetViews>
    <sheetView topLeftCell="A13" zoomScale="40" zoomScaleNormal="40" workbookViewId="0">
      <selection activeCell="F46" sqref="A43:F46"/>
    </sheetView>
  </sheetViews>
  <sheetFormatPr baseColWidth="10" defaultColWidth="14.42578125" defaultRowHeight="15" customHeight="1"/>
  <cols>
    <col min="1" max="1" width="39.5703125" customWidth="1"/>
    <col min="2" max="2" width="41.5703125" customWidth="1"/>
    <col min="3" max="3" width="39" customWidth="1"/>
    <col min="4" max="4" width="41.42578125" customWidth="1"/>
    <col min="5" max="5" width="62.140625" customWidth="1"/>
    <col min="6" max="6" width="39.5703125" customWidth="1"/>
    <col min="9" max="9" width="23.42578125" customWidth="1"/>
  </cols>
  <sheetData>
    <row r="1" spans="1:6" ht="15.75" customHeight="1">
      <c r="A1" s="235" t="s">
        <v>1132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1133</v>
      </c>
      <c r="F5" s="481" t="s">
        <v>1071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9" ht="15.75" customHeight="1">
      <c r="A17" s="337"/>
      <c r="B17" s="337"/>
      <c r="C17" s="337"/>
      <c r="D17" s="337"/>
      <c r="F17" s="337"/>
    </row>
    <row r="18" spans="1:9" ht="15.75" customHeight="1">
      <c r="A18" s="337"/>
      <c r="B18" s="337"/>
      <c r="C18" s="337"/>
      <c r="D18" s="337"/>
      <c r="F18" s="337"/>
    </row>
    <row r="19" spans="1:9" ht="15.75" customHeight="1">
      <c r="A19" s="337"/>
      <c r="B19" s="337"/>
      <c r="C19" s="337"/>
      <c r="D19" s="337"/>
      <c r="F19" s="337"/>
    </row>
    <row r="20" spans="1:9" ht="15.75" customHeight="1">
      <c r="A20" s="337"/>
      <c r="B20" s="337"/>
      <c r="C20" s="337"/>
      <c r="D20" s="337"/>
      <c r="F20" s="337"/>
    </row>
    <row r="21" spans="1:9" ht="15.75" customHeight="1">
      <c r="A21" s="337"/>
      <c r="B21" s="337"/>
      <c r="C21" s="337"/>
      <c r="D21" s="337"/>
      <c r="F21" s="337"/>
    </row>
    <row r="22" spans="1:9" ht="15.75" customHeight="1">
      <c r="A22" s="337"/>
      <c r="B22" s="337"/>
      <c r="C22" s="337"/>
      <c r="D22" s="337"/>
      <c r="F22" s="337"/>
    </row>
    <row r="23" spans="1:9" ht="15.75" customHeight="1">
      <c r="A23" s="337"/>
      <c r="B23" s="337"/>
      <c r="C23" s="337"/>
      <c r="D23" s="337"/>
      <c r="F23" s="337"/>
    </row>
    <row r="24" spans="1:9" ht="15.75" customHeight="1">
      <c r="A24" s="337"/>
      <c r="B24" s="337"/>
      <c r="C24" s="337"/>
      <c r="D24" s="337"/>
      <c r="F24" s="337"/>
    </row>
    <row r="25" spans="1:9" ht="15.75" customHeight="1">
      <c r="A25" s="337"/>
      <c r="B25" s="337"/>
      <c r="C25" s="337"/>
      <c r="D25" s="337"/>
      <c r="F25" s="337"/>
    </row>
    <row r="26" spans="1:9" ht="15.75" customHeight="1">
      <c r="A26" s="338"/>
      <c r="B26" s="338"/>
      <c r="C26" s="338"/>
      <c r="D26" s="338"/>
      <c r="F26" s="338"/>
    </row>
    <row r="27" spans="1:9" ht="15.75" customHeight="1" thickBot="1"/>
    <row r="28" spans="1:9" ht="15.75" customHeight="1">
      <c r="A28" s="622" t="s">
        <v>783</v>
      </c>
      <c r="B28" s="568"/>
      <c r="C28" s="568"/>
      <c r="D28" s="568"/>
      <c r="E28" s="568"/>
      <c r="F28" s="568"/>
      <c r="G28" s="568"/>
      <c r="H28" s="568"/>
      <c r="I28" s="623"/>
    </row>
    <row r="29" spans="1:9" ht="15.75" customHeight="1">
      <c r="A29" s="624" t="s">
        <v>1088</v>
      </c>
      <c r="B29" s="252" t="s">
        <v>789</v>
      </c>
      <c r="C29" s="252" t="s">
        <v>17</v>
      </c>
      <c r="D29" s="252" t="s">
        <v>790</v>
      </c>
      <c r="E29" s="252" t="s">
        <v>791</v>
      </c>
      <c r="F29" s="252" t="s">
        <v>792</v>
      </c>
      <c r="G29" s="252" t="s">
        <v>794</v>
      </c>
      <c r="H29" s="252" t="s">
        <v>795</v>
      </c>
      <c r="I29" s="625" t="s">
        <v>795</v>
      </c>
    </row>
    <row r="30" spans="1:9" ht="15.75" customHeight="1">
      <c r="A30" s="705" t="s">
        <v>818</v>
      </c>
      <c r="B30" s="144" t="s">
        <v>211</v>
      </c>
      <c r="C30" s="285" t="s">
        <v>1140</v>
      </c>
      <c r="D30" s="144"/>
      <c r="E30" s="106" t="s">
        <v>815</v>
      </c>
      <c r="F30" s="285" t="s">
        <v>1140</v>
      </c>
      <c r="G30" s="260" t="s">
        <v>921</v>
      </c>
      <c r="H30" s="106"/>
      <c r="I30" s="629"/>
    </row>
    <row r="31" spans="1:9" ht="15.75" customHeight="1">
      <c r="A31" s="706" t="s">
        <v>842</v>
      </c>
      <c r="B31" s="385"/>
      <c r="C31" s="385"/>
      <c r="D31" s="385"/>
      <c r="E31" s="385"/>
      <c r="F31" s="385"/>
      <c r="G31" s="385"/>
      <c r="H31" s="385"/>
      <c r="I31" s="707"/>
    </row>
    <row r="32" spans="1:9" ht="15.75" customHeight="1">
      <c r="A32" s="708" t="s">
        <v>927</v>
      </c>
      <c r="B32" s="486"/>
      <c r="C32" s="486"/>
      <c r="D32" s="486"/>
      <c r="E32" s="486"/>
      <c r="F32" s="486"/>
      <c r="G32" s="486"/>
      <c r="H32" s="486"/>
      <c r="I32" s="487"/>
    </row>
    <row r="33" spans="1:10" ht="15.75" customHeight="1">
      <c r="A33" s="484"/>
      <c r="B33" s="486"/>
      <c r="C33" s="486"/>
      <c r="D33" s="486"/>
      <c r="E33" s="486"/>
      <c r="F33" s="486"/>
      <c r="G33" s="486"/>
      <c r="H33" s="486"/>
      <c r="I33" s="487"/>
    </row>
    <row r="34" spans="1:10" ht="15.75" customHeight="1">
      <c r="A34" s="484"/>
      <c r="B34" s="486"/>
      <c r="C34" s="486"/>
      <c r="D34" s="486"/>
      <c r="E34" s="486"/>
      <c r="F34" s="486"/>
      <c r="G34" s="486"/>
      <c r="H34" s="486"/>
      <c r="I34" s="487"/>
    </row>
    <row r="35" spans="1:10" ht="15.75" customHeight="1">
      <c r="A35" s="484"/>
      <c r="B35" s="486"/>
      <c r="C35" s="486"/>
      <c r="D35" s="486"/>
      <c r="E35" s="486"/>
      <c r="F35" s="486"/>
      <c r="G35" s="486"/>
      <c r="H35" s="486"/>
      <c r="I35" s="487"/>
    </row>
    <row r="36" spans="1:10" ht="15.75" customHeight="1">
      <c r="A36" s="484"/>
      <c r="B36" s="486"/>
      <c r="C36" s="486"/>
      <c r="D36" s="486"/>
      <c r="E36" s="486"/>
      <c r="F36" s="486"/>
      <c r="G36" s="486"/>
      <c r="H36" s="486"/>
      <c r="I36" s="487"/>
    </row>
    <row r="37" spans="1:10" ht="15.75" customHeight="1">
      <c r="A37" s="484"/>
      <c r="B37" s="486"/>
      <c r="C37" s="486"/>
      <c r="D37" s="486"/>
      <c r="E37" s="486"/>
      <c r="F37" s="486"/>
      <c r="G37" s="486"/>
      <c r="H37" s="486"/>
      <c r="I37" s="487"/>
    </row>
    <row r="38" spans="1:10" ht="15.75" customHeight="1">
      <c r="A38" s="484"/>
      <c r="B38" s="486"/>
      <c r="C38" s="486"/>
      <c r="D38" s="486"/>
      <c r="E38" s="486"/>
      <c r="F38" s="486"/>
      <c r="G38" s="486"/>
      <c r="H38" s="486"/>
      <c r="I38" s="487"/>
    </row>
    <row r="39" spans="1:10" ht="15.75" customHeight="1">
      <c r="A39" s="484"/>
      <c r="B39" s="486"/>
      <c r="C39" s="486"/>
      <c r="D39" s="486"/>
      <c r="E39" s="486"/>
      <c r="F39" s="486"/>
      <c r="G39" s="486"/>
      <c r="H39" s="486"/>
      <c r="I39" s="487"/>
    </row>
    <row r="40" spans="1:10" ht="15.75" customHeight="1" thickBot="1">
      <c r="A40" s="484"/>
      <c r="B40" s="486"/>
      <c r="C40" s="486"/>
      <c r="D40" s="486"/>
      <c r="E40" s="486"/>
      <c r="F40" s="486"/>
      <c r="G40" s="486"/>
      <c r="H40" s="486"/>
      <c r="I40" s="487"/>
    </row>
    <row r="41" spans="1:10" ht="15.75" customHeight="1" thickBot="1">
      <c r="A41" s="665" t="s">
        <v>848</v>
      </c>
      <c r="B41" s="666"/>
      <c r="C41" s="666"/>
      <c r="D41" s="666"/>
      <c r="E41" s="666"/>
      <c r="F41" s="666"/>
      <c r="G41" s="666"/>
      <c r="H41" s="666"/>
      <c r="I41" s="667"/>
    </row>
    <row r="42" spans="1:10" ht="15.75" customHeight="1" thickBot="1">
      <c r="A42" s="672" t="s">
        <v>849</v>
      </c>
      <c r="B42" s="672" t="s">
        <v>321</v>
      </c>
      <c r="C42" s="672" t="s">
        <v>850</v>
      </c>
      <c r="D42" s="672" t="s">
        <v>851</v>
      </c>
      <c r="E42" s="672" t="s">
        <v>852</v>
      </c>
      <c r="F42" s="672" t="s">
        <v>853</v>
      </c>
      <c r="G42" s="632"/>
      <c r="H42" s="632"/>
      <c r="I42" s="632"/>
    </row>
    <row r="43" spans="1:10" ht="44.25" customHeight="1">
      <c r="A43" s="687" t="s">
        <v>855</v>
      </c>
      <c r="B43" s="688" t="s">
        <v>856</v>
      </c>
      <c r="C43" s="688" t="s">
        <v>868</v>
      </c>
      <c r="D43" s="711"/>
      <c r="E43" s="689" t="s">
        <v>1141</v>
      </c>
      <c r="F43" s="690" t="s">
        <v>1141</v>
      </c>
      <c r="G43" s="292"/>
      <c r="H43" s="278"/>
      <c r="I43" s="280"/>
      <c r="J43" s="280"/>
    </row>
    <row r="44" spans="1:10" ht="44.25" customHeight="1">
      <c r="A44" s="691" t="s">
        <v>885</v>
      </c>
      <c r="B44" s="283" t="s">
        <v>886</v>
      </c>
      <c r="C44" s="283" t="s">
        <v>887</v>
      </c>
      <c r="D44" s="284"/>
      <c r="E44" s="299" t="s">
        <v>1142</v>
      </c>
      <c r="F44" s="692" t="s">
        <v>881</v>
      </c>
      <c r="G44" s="292"/>
      <c r="H44" s="278"/>
      <c r="I44" s="280"/>
      <c r="J44" s="280"/>
    </row>
    <row r="45" spans="1:10" ht="44.25" customHeight="1">
      <c r="A45" s="691" t="s">
        <v>907</v>
      </c>
      <c r="B45" s="283" t="s">
        <v>908</v>
      </c>
      <c r="C45" s="283" t="s">
        <v>909</v>
      </c>
      <c r="D45" s="284"/>
      <c r="E45" s="477" t="s">
        <v>900</v>
      </c>
      <c r="F45" s="692" t="s">
        <v>902</v>
      </c>
      <c r="G45" s="292"/>
      <c r="I45" s="280"/>
      <c r="J45" s="280"/>
    </row>
    <row r="46" spans="1:10" ht="44.25" customHeight="1" thickBot="1">
      <c r="A46" s="694" t="s">
        <v>911</v>
      </c>
      <c r="B46" s="695" t="s">
        <v>912</v>
      </c>
      <c r="C46" s="695" t="s">
        <v>913</v>
      </c>
      <c r="D46" s="712"/>
      <c r="E46" s="620" t="s">
        <v>900</v>
      </c>
      <c r="F46" s="697" t="s">
        <v>902</v>
      </c>
      <c r="G46" s="292"/>
    </row>
    <row r="47" spans="1:10" ht="15.75" customHeight="1">
      <c r="G47" s="292"/>
    </row>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1:I31"/>
    <mergeCell ref="A32:I40"/>
    <mergeCell ref="A41:I41"/>
    <mergeCell ref="A28:I28"/>
    <mergeCell ref="C5:C26"/>
    <mergeCell ref="D5:D26"/>
    <mergeCell ref="B5:B26"/>
    <mergeCell ref="A5:A26"/>
    <mergeCell ref="F15:F26"/>
    <mergeCell ref="F5:F13"/>
  </mergeCells>
  <dataValidations count="2">
    <dataValidation type="list" allowBlank="1" sqref="B30" xr:uid="{00000000-0002-0000-1000-000000000000}">
      <formula1>"character,date,decimal,integer,boolean"</formula1>
    </dataValidation>
    <dataValidation type="list" allowBlank="1" sqref="E30" xr:uid="{00000000-0002-0000-1000-000001000000}">
      <formula1>"Nuevo,Existente PIP,BUC2 Reutiizado"</formula1>
    </dataValidation>
  </dataValidations>
  <pageMargins left="0.7" right="0.7" top="0.75" bottom="0.75" header="0" footer="0"/>
  <pageSetup orientation="portrait"/>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J1000"/>
  <sheetViews>
    <sheetView topLeftCell="A20" zoomScale="40" zoomScaleNormal="40" workbookViewId="0">
      <selection activeCell="H54" sqref="H54"/>
    </sheetView>
  </sheetViews>
  <sheetFormatPr baseColWidth="10" defaultColWidth="14.42578125" defaultRowHeight="15" customHeight="1"/>
  <cols>
    <col min="1" max="1" width="39.5703125" customWidth="1"/>
    <col min="2" max="2" width="47.140625" customWidth="1"/>
    <col min="3" max="3" width="42.140625" customWidth="1"/>
    <col min="4" max="4" width="41.85546875" customWidth="1"/>
    <col min="5" max="5" width="66.140625" customWidth="1"/>
    <col min="6" max="6" width="49.5703125" customWidth="1"/>
    <col min="7" max="7" width="33.85546875" customWidth="1"/>
  </cols>
  <sheetData>
    <row r="1" spans="1:6" ht="15.75" customHeight="1">
      <c r="A1" s="235" t="s">
        <v>302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1134</v>
      </c>
      <c r="B5" s="367" t="s">
        <v>1135</v>
      </c>
      <c r="C5" s="482" t="s">
        <v>1136</v>
      </c>
      <c r="D5" s="367" t="s">
        <v>1137</v>
      </c>
      <c r="F5" s="481" t="s">
        <v>1139</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778</v>
      </c>
    </row>
    <row r="16" spans="1:6" ht="15.75" customHeight="1">
      <c r="A16" s="337"/>
      <c r="B16" s="337"/>
      <c r="C16" s="337"/>
      <c r="D16" s="337"/>
      <c r="F16" s="337"/>
    </row>
    <row r="17" spans="1:9" ht="15.75" customHeight="1">
      <c r="A17" s="337"/>
      <c r="B17" s="337"/>
      <c r="C17" s="337"/>
      <c r="D17" s="337"/>
      <c r="F17" s="337"/>
    </row>
    <row r="18" spans="1:9" ht="15.75" customHeight="1">
      <c r="A18" s="337"/>
      <c r="B18" s="337"/>
      <c r="C18" s="337"/>
      <c r="D18" s="337"/>
      <c r="F18" s="337"/>
    </row>
    <row r="19" spans="1:9" ht="15.75" customHeight="1">
      <c r="A19" s="337"/>
      <c r="B19" s="337"/>
      <c r="C19" s="337"/>
      <c r="D19" s="337"/>
      <c r="F19" s="337"/>
    </row>
    <row r="20" spans="1:9" ht="15.75" customHeight="1">
      <c r="A20" s="337"/>
      <c r="B20" s="337"/>
      <c r="C20" s="337"/>
      <c r="D20" s="337"/>
      <c r="F20" s="337"/>
    </row>
    <row r="21" spans="1:9" ht="15.75" customHeight="1">
      <c r="A21" s="337"/>
      <c r="B21" s="337"/>
      <c r="C21" s="337"/>
      <c r="D21" s="337"/>
      <c r="F21" s="337"/>
    </row>
    <row r="22" spans="1:9" ht="15.75" customHeight="1">
      <c r="A22" s="337"/>
      <c r="B22" s="337"/>
      <c r="C22" s="337"/>
      <c r="D22" s="337"/>
      <c r="F22" s="337"/>
    </row>
    <row r="23" spans="1:9" ht="15.75" customHeight="1">
      <c r="A23" s="337"/>
      <c r="B23" s="337"/>
      <c r="C23" s="337"/>
      <c r="D23" s="337"/>
      <c r="F23" s="337"/>
    </row>
    <row r="24" spans="1:9" ht="15.75" customHeight="1">
      <c r="A24" s="337"/>
      <c r="B24" s="337"/>
      <c r="C24" s="337"/>
      <c r="D24" s="337"/>
      <c r="F24" s="337"/>
    </row>
    <row r="25" spans="1:9" ht="15.75" customHeight="1">
      <c r="A25" s="337"/>
      <c r="B25" s="337"/>
      <c r="C25" s="337"/>
      <c r="D25" s="337"/>
      <c r="F25" s="337"/>
    </row>
    <row r="26" spans="1:9" ht="15.75" customHeight="1">
      <c r="A26" s="338"/>
      <c r="B26" s="338"/>
      <c r="C26" s="338"/>
      <c r="D26" s="338"/>
      <c r="F26" s="338"/>
    </row>
    <row r="27" spans="1:9" ht="15.75" customHeight="1" thickBot="1"/>
    <row r="28" spans="1:9" ht="15.75" customHeight="1">
      <c r="A28" s="622" t="s">
        <v>783</v>
      </c>
      <c r="B28" s="568"/>
      <c r="C28" s="568"/>
      <c r="D28" s="568"/>
      <c r="E28" s="568"/>
      <c r="F28" s="568"/>
      <c r="G28" s="568"/>
      <c r="H28" s="568"/>
      <c r="I28" s="623"/>
    </row>
    <row r="29" spans="1:9" ht="15.75" customHeight="1">
      <c r="A29" s="624" t="s">
        <v>1088</v>
      </c>
      <c r="B29" s="252" t="s">
        <v>789</v>
      </c>
      <c r="C29" s="252" t="s">
        <v>17</v>
      </c>
      <c r="D29" s="252" t="s">
        <v>790</v>
      </c>
      <c r="E29" s="252" t="s">
        <v>791</v>
      </c>
      <c r="F29" s="252" t="s">
        <v>792</v>
      </c>
      <c r="G29" s="252" t="s">
        <v>794</v>
      </c>
      <c r="H29" s="252" t="s">
        <v>795</v>
      </c>
      <c r="I29" s="625" t="s">
        <v>797</v>
      </c>
    </row>
    <row r="30" spans="1:9" ht="15.75" customHeight="1">
      <c r="A30" s="713" t="s">
        <v>1144</v>
      </c>
      <c r="B30" s="144" t="s">
        <v>211</v>
      </c>
      <c r="C30" s="106" t="s">
        <v>450</v>
      </c>
      <c r="D30" s="106"/>
      <c r="E30" s="106" t="s">
        <v>803</v>
      </c>
      <c r="F30" s="106" t="s">
        <v>450</v>
      </c>
      <c r="G30" s="260" t="s">
        <v>976</v>
      </c>
      <c r="H30" s="106"/>
      <c r="I30" s="629"/>
    </row>
    <row r="31" spans="1:9" ht="15.75" customHeight="1">
      <c r="A31" s="677" t="s">
        <v>1146</v>
      </c>
      <c r="B31" s="144" t="s">
        <v>211</v>
      </c>
      <c r="C31" s="106" t="s">
        <v>828</v>
      </c>
      <c r="D31" s="106"/>
      <c r="E31" s="106" t="s">
        <v>803</v>
      </c>
      <c r="F31" s="106" t="s">
        <v>1147</v>
      </c>
      <c r="G31" s="260" t="s">
        <v>976</v>
      </c>
      <c r="H31" s="106"/>
      <c r="I31" s="629"/>
    </row>
    <row r="32" spans="1:9" ht="15.75" customHeight="1">
      <c r="A32" s="677" t="s">
        <v>818</v>
      </c>
      <c r="B32" s="144" t="s">
        <v>292</v>
      </c>
      <c r="C32" s="144" t="s">
        <v>1026</v>
      </c>
      <c r="D32" s="144"/>
      <c r="E32" s="106" t="s">
        <v>815</v>
      </c>
      <c r="F32" s="144" t="s">
        <v>1026</v>
      </c>
      <c r="G32" s="260" t="s">
        <v>976</v>
      </c>
      <c r="H32" s="106"/>
      <c r="I32" s="629"/>
    </row>
    <row r="33" spans="1:9" ht="15.75" customHeight="1">
      <c r="A33" s="677" t="s">
        <v>818</v>
      </c>
      <c r="B33" s="144" t="s">
        <v>211</v>
      </c>
      <c r="C33" s="144" t="s">
        <v>1028</v>
      </c>
      <c r="D33" s="144"/>
      <c r="E33" s="106" t="s">
        <v>815</v>
      </c>
      <c r="F33" s="144" t="s">
        <v>1028</v>
      </c>
      <c r="G33" s="260" t="s">
        <v>976</v>
      </c>
      <c r="H33" s="106"/>
      <c r="I33" s="629"/>
    </row>
    <row r="34" spans="1:9" ht="15.75" customHeight="1">
      <c r="A34" s="677" t="s">
        <v>818</v>
      </c>
      <c r="B34" s="144" t="s">
        <v>830</v>
      </c>
      <c r="C34" s="144" t="s">
        <v>1094</v>
      </c>
      <c r="D34" s="144"/>
      <c r="E34" s="106" t="s">
        <v>803</v>
      </c>
      <c r="F34" s="144" t="s">
        <v>1094</v>
      </c>
      <c r="G34" s="260" t="s">
        <v>976</v>
      </c>
      <c r="H34" s="106"/>
      <c r="I34" s="629"/>
    </row>
    <row r="35" spans="1:9" ht="15.75" customHeight="1">
      <c r="A35" s="677" t="s">
        <v>818</v>
      </c>
      <c r="B35" s="144" t="s">
        <v>830</v>
      </c>
      <c r="C35" s="144" t="s">
        <v>1150</v>
      </c>
      <c r="D35" s="144"/>
      <c r="E35" s="106" t="s">
        <v>815</v>
      </c>
      <c r="F35" s="144" t="s">
        <v>1072</v>
      </c>
      <c r="G35" s="260" t="s">
        <v>976</v>
      </c>
      <c r="H35" s="106"/>
      <c r="I35" s="629"/>
    </row>
    <row r="36" spans="1:9" ht="15.75" customHeight="1" thickBot="1">
      <c r="A36" s="679" t="s">
        <v>818</v>
      </c>
      <c r="B36" s="517" t="s">
        <v>165</v>
      </c>
      <c r="C36" s="517" t="s">
        <v>1152</v>
      </c>
      <c r="D36" s="517"/>
      <c r="E36" s="680" t="s">
        <v>815</v>
      </c>
      <c r="F36" s="517" t="s">
        <v>1152</v>
      </c>
      <c r="G36" s="681" t="s">
        <v>976</v>
      </c>
      <c r="H36" s="680"/>
      <c r="I36" s="682"/>
    </row>
    <row r="37" spans="1:9" ht="15.75" customHeight="1" thickBot="1">
      <c r="A37" s="665" t="s">
        <v>842</v>
      </c>
      <c r="B37" s="666"/>
      <c r="C37" s="666"/>
      <c r="D37" s="666"/>
      <c r="E37" s="666"/>
      <c r="F37" s="666"/>
      <c r="G37" s="666"/>
      <c r="H37" s="666"/>
      <c r="I37" s="667"/>
    </row>
    <row r="38" spans="1:9" ht="15.75" customHeight="1">
      <c r="A38" s="686" t="s">
        <v>1153</v>
      </c>
      <c r="B38" s="385"/>
      <c r="C38" s="385"/>
      <c r="D38" s="385"/>
      <c r="E38" s="385"/>
      <c r="F38" s="385"/>
      <c r="G38" s="385"/>
      <c r="H38" s="385"/>
      <c r="I38" s="318"/>
    </row>
    <row r="39" spans="1:9" ht="15.75" customHeight="1">
      <c r="A39" s="359"/>
      <c r="B39" s="314"/>
      <c r="C39" s="314"/>
      <c r="D39" s="314"/>
      <c r="E39" s="314"/>
      <c r="F39" s="314"/>
      <c r="G39" s="314"/>
      <c r="H39" s="314"/>
      <c r="I39" s="315"/>
    </row>
    <row r="40" spans="1:9" ht="15.75" customHeight="1">
      <c r="A40" s="359"/>
      <c r="B40" s="314"/>
      <c r="C40" s="314"/>
      <c r="D40" s="314"/>
      <c r="E40" s="314"/>
      <c r="F40" s="314"/>
      <c r="G40" s="314"/>
      <c r="H40" s="314"/>
      <c r="I40" s="315"/>
    </row>
    <row r="41" spans="1:9" ht="15.75" customHeight="1">
      <c r="A41" s="359"/>
      <c r="B41" s="314"/>
      <c r="C41" s="314"/>
      <c r="D41" s="314"/>
      <c r="E41" s="314"/>
      <c r="F41" s="314"/>
      <c r="G41" s="314"/>
      <c r="H41" s="314"/>
      <c r="I41" s="315"/>
    </row>
    <row r="42" spans="1:9" ht="15.75" customHeight="1">
      <c r="A42" s="359"/>
      <c r="B42" s="314"/>
      <c r="C42" s="314"/>
      <c r="D42" s="314"/>
      <c r="E42" s="314"/>
      <c r="F42" s="314"/>
      <c r="G42" s="314"/>
      <c r="H42" s="314"/>
      <c r="I42" s="315"/>
    </row>
    <row r="43" spans="1:9" ht="15.75" customHeight="1">
      <c r="A43" s="359"/>
      <c r="B43" s="314"/>
      <c r="C43" s="314"/>
      <c r="D43" s="314"/>
      <c r="E43" s="314"/>
      <c r="F43" s="314"/>
      <c r="G43" s="314"/>
      <c r="H43" s="314"/>
      <c r="I43" s="315"/>
    </row>
    <row r="44" spans="1:9" ht="15.75" customHeight="1">
      <c r="A44" s="359"/>
      <c r="B44" s="314"/>
      <c r="C44" s="314"/>
      <c r="D44" s="314"/>
      <c r="E44" s="314"/>
      <c r="F44" s="314"/>
      <c r="G44" s="314"/>
      <c r="H44" s="314"/>
      <c r="I44" s="315"/>
    </row>
    <row r="45" spans="1:9" ht="15.75" customHeight="1">
      <c r="A45" s="359"/>
      <c r="B45" s="314"/>
      <c r="C45" s="314"/>
      <c r="D45" s="314"/>
      <c r="E45" s="314"/>
      <c r="F45" s="314"/>
      <c r="G45" s="314"/>
      <c r="H45" s="314"/>
      <c r="I45" s="315"/>
    </row>
    <row r="46" spans="1:9" ht="15.75" customHeight="1" thickBot="1">
      <c r="A46" s="380"/>
      <c r="B46" s="385"/>
      <c r="C46" s="385"/>
      <c r="D46" s="385"/>
      <c r="E46" s="385"/>
      <c r="F46" s="385"/>
      <c r="G46" s="385"/>
      <c r="H46" s="385"/>
      <c r="I46" s="318"/>
    </row>
    <row r="47" spans="1:9" ht="15.75" customHeight="1" thickBot="1">
      <c r="A47" s="665" t="s">
        <v>848</v>
      </c>
      <c r="B47" s="666"/>
      <c r="C47" s="666"/>
      <c r="D47" s="666"/>
      <c r="E47" s="666"/>
      <c r="F47" s="666"/>
      <c r="G47" s="666"/>
      <c r="H47" s="666"/>
      <c r="I47" s="667"/>
    </row>
    <row r="48" spans="1:9" ht="15.75" customHeight="1" thickBot="1">
      <c r="A48" s="672" t="s">
        <v>849</v>
      </c>
      <c r="B48" s="672" t="s">
        <v>321</v>
      </c>
      <c r="C48" s="672" t="s">
        <v>850</v>
      </c>
      <c r="D48" s="672" t="s">
        <v>851</v>
      </c>
      <c r="E48" s="672" t="s">
        <v>852</v>
      </c>
      <c r="F48" s="672" t="s">
        <v>853</v>
      </c>
      <c r="G48" s="632"/>
      <c r="H48" s="632"/>
      <c r="I48" s="632"/>
    </row>
    <row r="49" spans="1:10" ht="52.5" customHeight="1">
      <c r="A49" s="687" t="s">
        <v>855</v>
      </c>
      <c r="B49" s="688" t="s">
        <v>856</v>
      </c>
      <c r="C49" s="688" t="s">
        <v>857</v>
      </c>
      <c r="D49" s="711"/>
      <c r="E49" s="689" t="s">
        <v>1154</v>
      </c>
      <c r="F49" s="690" t="s">
        <v>1154</v>
      </c>
      <c r="G49" s="292"/>
      <c r="H49" s="280"/>
      <c r="I49" s="280"/>
      <c r="J49" s="280"/>
    </row>
    <row r="50" spans="1:10" ht="52.5" customHeight="1">
      <c r="A50" s="691" t="s">
        <v>862</v>
      </c>
      <c r="B50" s="283" t="s">
        <v>863</v>
      </c>
      <c r="C50" s="283" t="s">
        <v>864</v>
      </c>
      <c r="D50" s="284"/>
      <c r="E50" s="299" t="s">
        <v>1154</v>
      </c>
      <c r="F50" s="692" t="s">
        <v>1154</v>
      </c>
      <c r="G50" s="292"/>
      <c r="H50" s="280"/>
      <c r="I50" s="280"/>
      <c r="J50" s="280"/>
    </row>
    <row r="51" spans="1:10" ht="52.5" customHeight="1">
      <c r="A51" s="691" t="s">
        <v>866</v>
      </c>
      <c r="B51" s="283" t="s">
        <v>867</v>
      </c>
      <c r="C51" s="283" t="s">
        <v>868</v>
      </c>
      <c r="D51" s="284"/>
      <c r="E51" s="299" t="s">
        <v>1154</v>
      </c>
      <c r="F51" s="692" t="s">
        <v>1154</v>
      </c>
      <c r="G51" s="292"/>
      <c r="H51" s="280"/>
      <c r="I51" s="280"/>
      <c r="J51" s="280"/>
    </row>
    <row r="52" spans="1:10" ht="52.5" customHeight="1">
      <c r="A52" s="691" t="s">
        <v>869</v>
      </c>
      <c r="B52" s="283" t="s">
        <v>870</v>
      </c>
      <c r="C52" s="283" t="s">
        <v>871</v>
      </c>
      <c r="D52" s="284"/>
      <c r="E52" s="299" t="s">
        <v>1154</v>
      </c>
      <c r="F52" s="692" t="s">
        <v>1154</v>
      </c>
      <c r="G52" s="292"/>
      <c r="H52" s="280"/>
      <c r="I52" s="280"/>
      <c r="J52" s="280"/>
    </row>
    <row r="53" spans="1:10" ht="52.5" customHeight="1">
      <c r="A53" s="691" t="s">
        <v>873</v>
      </c>
      <c r="B53" s="283" t="s">
        <v>874</v>
      </c>
      <c r="C53" s="283" t="s">
        <v>875</v>
      </c>
      <c r="D53" s="284"/>
      <c r="E53" s="299" t="s">
        <v>1155</v>
      </c>
      <c r="F53" s="692" t="s">
        <v>1155</v>
      </c>
      <c r="G53" s="292"/>
      <c r="H53" s="280"/>
      <c r="I53" s="280"/>
      <c r="J53" s="280"/>
    </row>
    <row r="54" spans="1:10" ht="52.5" customHeight="1">
      <c r="A54" s="691" t="s">
        <v>878</v>
      </c>
      <c r="B54" s="283" t="s">
        <v>879</v>
      </c>
      <c r="C54" s="283" t="s">
        <v>880</v>
      </c>
      <c r="D54" s="284"/>
      <c r="E54" s="299" t="s">
        <v>1156</v>
      </c>
      <c r="F54" s="692" t="s">
        <v>881</v>
      </c>
      <c r="G54" s="292"/>
      <c r="H54" s="280"/>
      <c r="I54" s="280"/>
      <c r="J54" s="280"/>
    </row>
    <row r="55" spans="1:10" ht="52.5" customHeight="1">
      <c r="A55" s="691" t="s">
        <v>882</v>
      </c>
      <c r="B55" s="283" t="s">
        <v>883</v>
      </c>
      <c r="C55" s="283" t="s">
        <v>884</v>
      </c>
      <c r="D55" s="284"/>
      <c r="E55" s="299" t="s">
        <v>1156</v>
      </c>
      <c r="F55" s="692" t="s">
        <v>881</v>
      </c>
      <c r="G55" s="292"/>
      <c r="H55" s="280"/>
      <c r="I55" s="280"/>
      <c r="J55" s="280"/>
    </row>
    <row r="56" spans="1:10" ht="52.5" customHeight="1">
      <c r="A56" s="691" t="s">
        <v>885</v>
      </c>
      <c r="B56" s="283" t="s">
        <v>886</v>
      </c>
      <c r="C56" s="283" t="s">
        <v>887</v>
      </c>
      <c r="D56" s="284"/>
      <c r="E56" s="299" t="s">
        <v>1156</v>
      </c>
      <c r="F56" s="692" t="s">
        <v>881</v>
      </c>
      <c r="G56" s="292"/>
      <c r="H56" s="280"/>
      <c r="I56" s="280"/>
      <c r="J56" s="280"/>
    </row>
    <row r="57" spans="1:10" ht="52.5" customHeight="1">
      <c r="A57" s="691" t="s">
        <v>888</v>
      </c>
      <c r="B57" s="283" t="s">
        <v>889</v>
      </c>
      <c r="C57" s="283" t="s">
        <v>890</v>
      </c>
      <c r="D57" s="284"/>
      <c r="E57" s="299" t="s">
        <v>1156</v>
      </c>
      <c r="F57" s="692" t="s">
        <v>881</v>
      </c>
      <c r="G57" s="292"/>
      <c r="H57" s="280"/>
      <c r="I57" s="280"/>
      <c r="J57" s="280"/>
    </row>
    <row r="58" spans="1:10" ht="52.5" customHeight="1">
      <c r="A58" s="691" t="s">
        <v>892</v>
      </c>
      <c r="B58" s="283" t="s">
        <v>893</v>
      </c>
      <c r="C58" s="283" t="s">
        <v>894</v>
      </c>
      <c r="D58" s="284"/>
      <c r="E58" s="299" t="s">
        <v>1157</v>
      </c>
      <c r="F58" s="692" t="s">
        <v>881</v>
      </c>
      <c r="G58" s="292"/>
      <c r="H58" s="280"/>
      <c r="I58" s="280"/>
      <c r="J58" s="280"/>
    </row>
    <row r="59" spans="1:10" ht="52.5" customHeight="1">
      <c r="A59" s="691" t="s">
        <v>895</v>
      </c>
      <c r="B59" s="283" t="s">
        <v>896</v>
      </c>
      <c r="C59" s="283" t="s">
        <v>897</v>
      </c>
      <c r="D59" s="284"/>
      <c r="E59" s="477" t="s">
        <v>900</v>
      </c>
      <c r="F59" s="692" t="s">
        <v>902</v>
      </c>
      <c r="G59" s="292"/>
      <c r="H59" s="280"/>
      <c r="I59" s="280"/>
      <c r="J59" s="280"/>
    </row>
    <row r="60" spans="1:10" ht="52.5" customHeight="1">
      <c r="A60" s="691" t="s">
        <v>903</v>
      </c>
      <c r="B60" s="283" t="s">
        <v>904</v>
      </c>
      <c r="C60" s="283" t="s">
        <v>905</v>
      </c>
      <c r="D60" s="284"/>
      <c r="E60" s="477" t="s">
        <v>900</v>
      </c>
      <c r="F60" s="692" t="s">
        <v>902</v>
      </c>
      <c r="G60" s="292"/>
    </row>
    <row r="61" spans="1:10" ht="52.5" customHeight="1">
      <c r="A61" s="691" t="s">
        <v>907</v>
      </c>
      <c r="B61" s="283" t="s">
        <v>908</v>
      </c>
      <c r="C61" s="283" t="s">
        <v>909</v>
      </c>
      <c r="D61" s="284"/>
      <c r="E61" s="477" t="s">
        <v>900</v>
      </c>
      <c r="F61" s="692" t="s">
        <v>902</v>
      </c>
      <c r="G61" s="292"/>
    </row>
    <row r="62" spans="1:10" ht="52.5" customHeight="1">
      <c r="A62" s="691" t="s">
        <v>911</v>
      </c>
      <c r="B62" s="283" t="s">
        <v>912</v>
      </c>
      <c r="C62" s="283" t="s">
        <v>913</v>
      </c>
      <c r="D62" s="284"/>
      <c r="E62" s="477" t="s">
        <v>900</v>
      </c>
      <c r="F62" s="692" t="s">
        <v>902</v>
      </c>
      <c r="G62" s="292"/>
    </row>
    <row r="63" spans="1:10" ht="52.5" customHeight="1" thickBot="1">
      <c r="A63" s="694" t="s">
        <v>914</v>
      </c>
      <c r="B63" s="695" t="s">
        <v>915</v>
      </c>
      <c r="C63" s="695" t="s">
        <v>916</v>
      </c>
      <c r="D63" s="712"/>
      <c r="E63" s="620" t="s">
        <v>900</v>
      </c>
      <c r="F63" s="697" t="s">
        <v>902</v>
      </c>
      <c r="G63" s="292"/>
    </row>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F15:F26"/>
    <mergeCell ref="F5:F13"/>
    <mergeCell ref="A38:I46"/>
    <mergeCell ref="A47:I47"/>
    <mergeCell ref="A28:I28"/>
    <mergeCell ref="A37:I37"/>
    <mergeCell ref="B5:B26"/>
    <mergeCell ref="A5:A26"/>
    <mergeCell ref="D5:D26"/>
    <mergeCell ref="C5:C26"/>
  </mergeCells>
  <dataValidations count="2">
    <dataValidation type="list" allowBlank="1" sqref="B30:B36" xr:uid="{00000000-0002-0000-1100-000000000000}">
      <formula1>"character,date,decimal,integer,boolean"</formula1>
    </dataValidation>
    <dataValidation type="list" allowBlank="1" sqref="E30:E36" xr:uid="{00000000-0002-0000-1100-000001000000}">
      <formula1>"Nuevo,Existente PIP,BUC2 Reutiizado"</formula1>
    </dataValidation>
  </dataValidations>
  <hyperlinks>
    <hyperlink ref="A30" r:id="rId1" xr:uid="{00000000-0004-0000-1100-000000000000}"/>
  </hyperlinks>
  <pageMargins left="0.7" right="0.7" top="0.75" bottom="0.75" header="0" footer="0"/>
  <pageSetup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ummaryRight="0"/>
  </sheetPr>
  <dimension ref="A1:K1000"/>
  <sheetViews>
    <sheetView topLeftCell="A57" zoomScale="55" zoomScaleNormal="55" workbookViewId="0">
      <selection activeCell="J23" sqref="J23"/>
    </sheetView>
  </sheetViews>
  <sheetFormatPr baseColWidth="10" defaultColWidth="14.42578125" defaultRowHeight="15" customHeight="1"/>
  <cols>
    <col min="1" max="1" width="39.5703125" customWidth="1"/>
    <col min="2" max="2" width="41.5703125" customWidth="1"/>
    <col min="3" max="3" width="39" customWidth="1"/>
    <col min="4" max="4" width="41.42578125" customWidth="1"/>
    <col min="5" max="5" width="62.140625" customWidth="1"/>
    <col min="6" max="6" width="39.5703125" customWidth="1"/>
    <col min="10" max="10" width="23.42578125" customWidth="1"/>
  </cols>
  <sheetData>
    <row r="1" spans="1:6" ht="15.75" customHeight="1">
      <c r="A1" s="235" t="s">
        <v>680</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1138</v>
      </c>
      <c r="F5" s="481" t="s">
        <v>1071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thickBot="1">
      <c r="A30" s="714" t="s">
        <v>818</v>
      </c>
      <c r="B30" s="517" t="s">
        <v>211</v>
      </c>
      <c r="C30" s="715" t="s">
        <v>1143</v>
      </c>
      <c r="D30" s="517"/>
      <c r="E30" s="680" t="s">
        <v>815</v>
      </c>
      <c r="F30" s="715" t="s">
        <v>1143</v>
      </c>
      <c r="G30" s="681" t="s">
        <v>921</v>
      </c>
      <c r="H30" s="680"/>
      <c r="I30" s="680"/>
      <c r="J30" s="682"/>
    </row>
    <row r="31" spans="1:10" ht="33.75" customHeight="1" thickBot="1">
      <c r="A31" s="665" t="s">
        <v>842</v>
      </c>
      <c r="B31" s="666"/>
      <c r="C31" s="666"/>
      <c r="D31" s="666"/>
      <c r="E31" s="666"/>
      <c r="F31" s="666"/>
      <c r="G31" s="666"/>
      <c r="H31" s="666"/>
      <c r="I31" s="666"/>
      <c r="J31" s="667"/>
    </row>
    <row r="32" spans="1:10" ht="15.75" customHeight="1">
      <c r="A32" s="708" t="s">
        <v>927</v>
      </c>
      <c r="B32" s="486"/>
      <c r="C32" s="486"/>
      <c r="D32" s="486"/>
      <c r="E32" s="486"/>
      <c r="F32" s="486"/>
      <c r="G32" s="486"/>
      <c r="H32" s="486"/>
      <c r="I32" s="486"/>
      <c r="J32" s="487"/>
    </row>
    <row r="33" spans="1:11" ht="15.75" customHeight="1">
      <c r="A33" s="484"/>
      <c r="B33" s="486"/>
      <c r="C33" s="486"/>
      <c r="D33" s="486"/>
      <c r="E33" s="486"/>
      <c r="F33" s="486"/>
      <c r="G33" s="486"/>
      <c r="H33" s="486"/>
      <c r="I33" s="486"/>
      <c r="J33" s="487"/>
    </row>
    <row r="34" spans="1:11" ht="15.75" customHeight="1">
      <c r="A34" s="484"/>
      <c r="B34" s="486"/>
      <c r="C34" s="486"/>
      <c r="D34" s="486"/>
      <c r="E34" s="486"/>
      <c r="F34" s="486"/>
      <c r="G34" s="486"/>
      <c r="H34" s="486"/>
      <c r="I34" s="486"/>
      <c r="J34" s="487"/>
    </row>
    <row r="35" spans="1:11" ht="15.75" customHeight="1">
      <c r="A35" s="484"/>
      <c r="B35" s="486"/>
      <c r="C35" s="486"/>
      <c r="D35" s="486"/>
      <c r="E35" s="486"/>
      <c r="F35" s="486"/>
      <c r="G35" s="486"/>
      <c r="H35" s="486"/>
      <c r="I35" s="486"/>
      <c r="J35" s="487"/>
    </row>
    <row r="36" spans="1:11" ht="15.75" customHeight="1">
      <c r="A36" s="484"/>
      <c r="B36" s="486"/>
      <c r="C36" s="486"/>
      <c r="D36" s="486"/>
      <c r="E36" s="486"/>
      <c r="F36" s="486"/>
      <c r="G36" s="486"/>
      <c r="H36" s="486"/>
      <c r="I36" s="486"/>
      <c r="J36" s="487"/>
    </row>
    <row r="37" spans="1:11" ht="15.75" customHeight="1">
      <c r="A37" s="484"/>
      <c r="B37" s="486"/>
      <c r="C37" s="486"/>
      <c r="D37" s="486"/>
      <c r="E37" s="486"/>
      <c r="F37" s="486"/>
      <c r="G37" s="486"/>
      <c r="H37" s="486"/>
      <c r="I37" s="486"/>
      <c r="J37" s="487"/>
    </row>
    <row r="38" spans="1:11" ht="15.75" customHeight="1">
      <c r="A38" s="484"/>
      <c r="B38" s="486"/>
      <c r="C38" s="486"/>
      <c r="D38" s="486"/>
      <c r="E38" s="486"/>
      <c r="F38" s="486"/>
      <c r="G38" s="486"/>
      <c r="H38" s="486"/>
      <c r="I38" s="486"/>
      <c r="J38" s="487"/>
    </row>
    <row r="39" spans="1:11" ht="15.75" customHeight="1">
      <c r="A39" s="484"/>
      <c r="B39" s="486"/>
      <c r="C39" s="486"/>
      <c r="D39" s="486"/>
      <c r="E39" s="486"/>
      <c r="F39" s="486"/>
      <c r="G39" s="486"/>
      <c r="H39" s="486"/>
      <c r="I39" s="486"/>
      <c r="J39" s="487"/>
    </row>
    <row r="40" spans="1:11" ht="15.75" customHeight="1" thickBot="1">
      <c r="A40" s="488"/>
      <c r="B40" s="709"/>
      <c r="C40" s="709"/>
      <c r="D40" s="709"/>
      <c r="E40" s="709"/>
      <c r="F40" s="709"/>
      <c r="G40" s="709"/>
      <c r="H40" s="709"/>
      <c r="I40" s="709"/>
      <c r="J40" s="710"/>
    </row>
    <row r="41" spans="1:11" ht="15.75" customHeight="1" thickBot="1">
      <c r="A41" s="665" t="s">
        <v>848</v>
      </c>
      <c r="B41" s="666"/>
      <c r="C41" s="666"/>
      <c r="D41" s="666"/>
      <c r="E41" s="666"/>
      <c r="F41" s="666"/>
      <c r="G41" s="666"/>
      <c r="H41" s="666"/>
      <c r="I41" s="666"/>
      <c r="J41" s="667"/>
    </row>
    <row r="42" spans="1:11" ht="15.75" customHeight="1" thickBot="1">
      <c r="A42" s="672" t="s">
        <v>849</v>
      </c>
      <c r="B42" s="672" t="s">
        <v>321</v>
      </c>
      <c r="C42" s="672" t="s">
        <v>850</v>
      </c>
      <c r="D42" s="672" t="s">
        <v>851</v>
      </c>
      <c r="E42" s="672" t="s">
        <v>852</v>
      </c>
      <c r="F42" s="672" t="s">
        <v>853</v>
      </c>
      <c r="G42" s="632"/>
      <c r="H42" s="632"/>
      <c r="I42" s="632"/>
      <c r="J42" s="632"/>
    </row>
    <row r="43" spans="1:11" ht="67.5" customHeight="1">
      <c r="A43" s="687" t="s">
        <v>855</v>
      </c>
      <c r="B43" s="688" t="s">
        <v>856</v>
      </c>
      <c r="C43" s="688" t="s">
        <v>857</v>
      </c>
      <c r="D43" s="711"/>
      <c r="E43" s="689" t="s">
        <v>1145</v>
      </c>
      <c r="F43" s="690" t="s">
        <v>1145</v>
      </c>
      <c r="G43" s="292"/>
      <c r="I43" s="280"/>
      <c r="J43" s="280"/>
      <c r="K43" s="280"/>
    </row>
    <row r="44" spans="1:11" ht="67.5" customHeight="1">
      <c r="A44" s="691" t="s">
        <v>862</v>
      </c>
      <c r="B44" s="283" t="s">
        <v>863</v>
      </c>
      <c r="C44" s="283" t="s">
        <v>864</v>
      </c>
      <c r="D44" s="284"/>
      <c r="E44" s="299" t="s">
        <v>1145</v>
      </c>
      <c r="F44" s="692" t="s">
        <v>1145</v>
      </c>
      <c r="G44" s="292"/>
      <c r="I44" s="280"/>
      <c r="J44" s="280"/>
      <c r="K44" s="280"/>
    </row>
    <row r="45" spans="1:11" ht="67.5" customHeight="1">
      <c r="A45" s="691" t="s">
        <v>866</v>
      </c>
      <c r="B45" s="283" t="s">
        <v>867</v>
      </c>
      <c r="C45" s="283" t="s">
        <v>868</v>
      </c>
      <c r="D45" s="284"/>
      <c r="E45" s="299" t="s">
        <v>1145</v>
      </c>
      <c r="F45" s="692" t="s">
        <v>1145</v>
      </c>
      <c r="G45" s="292"/>
      <c r="I45" s="280"/>
      <c r="J45" s="280"/>
      <c r="K45" s="280"/>
    </row>
    <row r="46" spans="1:11" ht="67.5" customHeight="1">
      <c r="A46" s="691" t="s">
        <v>869</v>
      </c>
      <c r="B46" s="283" t="s">
        <v>870</v>
      </c>
      <c r="C46" s="283" t="s">
        <v>871</v>
      </c>
      <c r="D46" s="284"/>
      <c r="E46" s="299" t="s">
        <v>1145</v>
      </c>
      <c r="F46" s="692" t="s">
        <v>1145</v>
      </c>
      <c r="G46" s="292"/>
      <c r="I46" s="280"/>
      <c r="J46" s="280"/>
      <c r="K46" s="280"/>
    </row>
    <row r="47" spans="1:11" ht="67.5" customHeight="1">
      <c r="A47" s="691" t="s">
        <v>873</v>
      </c>
      <c r="B47" s="283" t="s">
        <v>874</v>
      </c>
      <c r="C47" s="283" t="s">
        <v>875</v>
      </c>
      <c r="D47" s="284"/>
      <c r="E47" s="299" t="s">
        <v>1148</v>
      </c>
      <c r="F47" s="692" t="s">
        <v>1148</v>
      </c>
      <c r="G47" s="292"/>
      <c r="I47" s="280"/>
      <c r="J47" s="280"/>
      <c r="K47" s="280"/>
    </row>
    <row r="48" spans="1:11" ht="67.5" customHeight="1">
      <c r="A48" s="691" t="s">
        <v>878</v>
      </c>
      <c r="B48" s="283" t="s">
        <v>879</v>
      </c>
      <c r="C48" s="283" t="s">
        <v>880</v>
      </c>
      <c r="D48" s="284"/>
      <c r="E48" s="299" t="s">
        <v>1149</v>
      </c>
      <c r="F48" s="692" t="s">
        <v>881</v>
      </c>
      <c r="G48" s="292"/>
      <c r="I48" s="280"/>
      <c r="J48" s="280"/>
      <c r="K48" s="280"/>
    </row>
    <row r="49" spans="1:11" ht="67.5" customHeight="1">
      <c r="A49" s="691" t="s">
        <v>882</v>
      </c>
      <c r="B49" s="283" t="s">
        <v>883</v>
      </c>
      <c r="C49" s="283" t="s">
        <v>884</v>
      </c>
      <c r="D49" s="284"/>
      <c r="E49" s="299" t="s">
        <v>1149</v>
      </c>
      <c r="F49" s="692" t="s">
        <v>881</v>
      </c>
      <c r="G49" s="292"/>
      <c r="I49" s="280"/>
      <c r="J49" s="280"/>
      <c r="K49" s="280"/>
    </row>
    <row r="50" spans="1:11" ht="67.5" customHeight="1">
      <c r="A50" s="691" t="s">
        <v>885</v>
      </c>
      <c r="B50" s="283" t="s">
        <v>886</v>
      </c>
      <c r="C50" s="283" t="s">
        <v>887</v>
      </c>
      <c r="D50" s="284"/>
      <c r="E50" s="299" t="s">
        <v>1149</v>
      </c>
      <c r="F50" s="692" t="s">
        <v>881</v>
      </c>
      <c r="G50" s="292"/>
      <c r="I50" s="280"/>
      <c r="J50" s="280"/>
      <c r="K50" s="280"/>
    </row>
    <row r="51" spans="1:11" ht="67.5" customHeight="1">
      <c r="A51" s="691" t="s">
        <v>888</v>
      </c>
      <c r="B51" s="283" t="s">
        <v>889</v>
      </c>
      <c r="C51" s="283" t="s">
        <v>890</v>
      </c>
      <c r="D51" s="284"/>
      <c r="E51" s="299" t="s">
        <v>1149</v>
      </c>
      <c r="F51" s="692" t="s">
        <v>881</v>
      </c>
      <c r="G51" s="292"/>
      <c r="I51" s="280"/>
      <c r="J51" s="280"/>
      <c r="K51" s="280"/>
    </row>
    <row r="52" spans="1:11" ht="67.5" customHeight="1">
      <c r="A52" s="691" t="s">
        <v>892</v>
      </c>
      <c r="B52" s="283" t="s">
        <v>893</v>
      </c>
      <c r="C52" s="283" t="s">
        <v>894</v>
      </c>
      <c r="D52" s="284"/>
      <c r="E52" s="299" t="s">
        <v>1151</v>
      </c>
      <c r="F52" s="692" t="s">
        <v>881</v>
      </c>
      <c r="G52" s="292"/>
      <c r="I52" s="280"/>
      <c r="J52" s="280"/>
      <c r="K52" s="280"/>
    </row>
    <row r="53" spans="1:11" ht="67.5" customHeight="1">
      <c r="A53" s="691" t="s">
        <v>895</v>
      </c>
      <c r="B53" s="283" t="s">
        <v>896</v>
      </c>
      <c r="C53" s="283" t="s">
        <v>897</v>
      </c>
      <c r="D53" s="284"/>
      <c r="E53" s="477" t="s">
        <v>900</v>
      </c>
      <c r="F53" s="692" t="s">
        <v>902</v>
      </c>
      <c r="G53" s="292"/>
      <c r="I53" s="280"/>
      <c r="J53" s="280"/>
      <c r="K53" s="280"/>
    </row>
    <row r="54" spans="1:11" ht="67.5" customHeight="1">
      <c r="A54" s="691" t="s">
        <v>903</v>
      </c>
      <c r="B54" s="283" t="s">
        <v>904</v>
      </c>
      <c r="C54" s="283" t="s">
        <v>905</v>
      </c>
      <c r="D54" s="284"/>
      <c r="E54" s="477" t="s">
        <v>900</v>
      </c>
      <c r="F54" s="692" t="s">
        <v>902</v>
      </c>
      <c r="G54" s="292"/>
      <c r="I54" s="280"/>
      <c r="J54" s="280"/>
      <c r="K54" s="280"/>
    </row>
    <row r="55" spans="1:11" ht="67.5" customHeight="1">
      <c r="A55" s="691" t="s">
        <v>907</v>
      </c>
      <c r="B55" s="283" t="s">
        <v>908</v>
      </c>
      <c r="C55" s="283" t="s">
        <v>909</v>
      </c>
      <c r="D55" s="284"/>
      <c r="E55" s="477" t="s">
        <v>900</v>
      </c>
      <c r="F55" s="692" t="s">
        <v>902</v>
      </c>
      <c r="G55" s="292"/>
      <c r="I55" s="280"/>
      <c r="J55" s="280"/>
      <c r="K55" s="280"/>
    </row>
    <row r="56" spans="1:11" ht="67.5" customHeight="1">
      <c r="A56" s="691" t="s">
        <v>911</v>
      </c>
      <c r="B56" s="283" t="s">
        <v>912</v>
      </c>
      <c r="C56" s="283" t="s">
        <v>913</v>
      </c>
      <c r="D56" s="284"/>
      <c r="E56" s="477" t="s">
        <v>900</v>
      </c>
      <c r="F56" s="692" t="s">
        <v>902</v>
      </c>
      <c r="G56" s="292"/>
    </row>
    <row r="57" spans="1:11" ht="67.5" customHeight="1" thickBot="1">
      <c r="A57" s="694" t="s">
        <v>914</v>
      </c>
      <c r="B57" s="695" t="s">
        <v>915</v>
      </c>
      <c r="C57" s="695" t="s">
        <v>916</v>
      </c>
      <c r="D57" s="712"/>
      <c r="E57" s="620" t="s">
        <v>900</v>
      </c>
      <c r="F57" s="697" t="s">
        <v>902</v>
      </c>
      <c r="G57" s="292"/>
    </row>
    <row r="58" spans="1:11" ht="15.75" customHeight="1">
      <c r="G58" s="292"/>
    </row>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1:J31"/>
    <mergeCell ref="A32:J40"/>
    <mergeCell ref="A41:J41"/>
    <mergeCell ref="A28:J28"/>
    <mergeCell ref="B5:B26"/>
    <mergeCell ref="A5:A26"/>
    <mergeCell ref="F15:F26"/>
    <mergeCell ref="F5:F13"/>
    <mergeCell ref="D5:D26"/>
    <mergeCell ref="C5:C26"/>
  </mergeCells>
  <dataValidations count="2">
    <dataValidation type="list" allowBlank="1" sqref="B30" xr:uid="{00000000-0002-0000-1200-000000000000}">
      <formula1>"character,date,decimal,integer,boolean"</formula1>
    </dataValidation>
    <dataValidation type="list" allowBlank="1" sqref="E30" xr:uid="{00000000-0002-0000-1200-000001000000}">
      <formula1>"Nuevo,Existente PIP,BUC2 Reutiizado"</formula1>
    </dataValidation>
  </dataValidations>
  <pageMargins left="0.7" right="0.7"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topLeftCell="A97" zoomScale="40" zoomScaleNormal="40" workbookViewId="0">
      <selection sqref="A1:F1"/>
    </sheetView>
  </sheetViews>
  <sheetFormatPr baseColWidth="10" defaultColWidth="14.42578125" defaultRowHeight="15" customHeight="1"/>
  <cols>
    <col min="1" max="1" width="87.7109375" customWidth="1"/>
    <col min="2" max="2" width="37.85546875" customWidth="1"/>
    <col min="3" max="3" width="42.28515625" customWidth="1"/>
    <col min="4" max="4" width="21.85546875" customWidth="1"/>
    <col min="5" max="5" width="14.42578125" customWidth="1"/>
    <col min="6" max="6" width="20.5703125" customWidth="1"/>
    <col min="7" max="7" width="23.140625" customWidth="1"/>
    <col min="8" max="8" width="42.28515625" customWidth="1"/>
    <col min="9" max="9" width="45" customWidth="1"/>
    <col min="10" max="10" width="14.7109375" customWidth="1"/>
    <col min="11" max="11" width="20.7109375" customWidth="1"/>
    <col min="12" max="12" width="24.85546875" customWidth="1"/>
    <col min="13" max="13" width="20.7109375" customWidth="1"/>
    <col min="14" max="14" width="44.42578125" customWidth="1"/>
    <col min="15" max="15" width="67.5703125" customWidth="1"/>
    <col min="16" max="16" width="72" customWidth="1"/>
    <col min="17" max="17" width="34.42578125" customWidth="1"/>
    <col min="18" max="18" width="47.7109375" customWidth="1"/>
  </cols>
  <sheetData>
    <row r="1" spans="1:17" ht="66" customHeight="1">
      <c r="A1" s="341" t="s">
        <v>1</v>
      </c>
      <c r="B1" s="308"/>
      <c r="C1" s="308"/>
      <c r="D1" s="308"/>
      <c r="E1" s="308"/>
      <c r="F1" s="308"/>
    </row>
    <row r="2" spans="1:17" ht="15.75" customHeight="1">
      <c r="A2" s="322" t="s">
        <v>4</v>
      </c>
      <c r="B2" s="300"/>
      <c r="C2" s="300"/>
      <c r="D2" s="300"/>
      <c r="E2" s="300"/>
      <c r="F2" s="303"/>
      <c r="H2" s="322" t="s">
        <v>5</v>
      </c>
      <c r="I2" s="300"/>
      <c r="J2" s="300"/>
      <c r="K2" s="300"/>
      <c r="L2" s="300"/>
      <c r="M2" s="300"/>
      <c r="N2" s="300"/>
      <c r="O2" s="300"/>
      <c r="P2" s="300"/>
      <c r="Q2" s="303"/>
    </row>
    <row r="3" spans="1:17" ht="15.75" customHeight="1">
      <c r="E3" s="2"/>
    </row>
    <row r="4" spans="1:17" ht="15.75" customHeight="1">
      <c r="A4" s="3" t="s">
        <v>7</v>
      </c>
      <c r="B4" s="4" t="s">
        <v>12</v>
      </c>
      <c r="C4" s="5" t="s">
        <v>13</v>
      </c>
      <c r="D4" s="5" t="s">
        <v>15</v>
      </c>
      <c r="E4" s="5" t="s">
        <v>16</v>
      </c>
      <c r="F4" s="4" t="s">
        <v>16</v>
      </c>
      <c r="G4" s="6"/>
      <c r="H4" s="7" t="s">
        <v>17</v>
      </c>
      <c r="I4" s="7" t="s">
        <v>9</v>
      </c>
      <c r="J4" s="7" t="s">
        <v>10</v>
      </c>
      <c r="K4" s="7" t="s">
        <v>11</v>
      </c>
      <c r="L4" s="7" t="s">
        <v>14</v>
      </c>
      <c r="M4" s="7" t="s">
        <v>18</v>
      </c>
      <c r="N4" s="7" t="s">
        <v>19</v>
      </c>
      <c r="O4" s="7" t="s">
        <v>20</v>
      </c>
      <c r="P4" s="8" t="s">
        <v>21</v>
      </c>
      <c r="Q4" s="9" t="s">
        <v>22</v>
      </c>
    </row>
    <row r="5" spans="1:17" ht="15.75" customHeight="1">
      <c r="A5" s="10"/>
      <c r="B5" s="11" t="s">
        <v>23</v>
      </c>
      <c r="C5" s="12" t="s">
        <v>13</v>
      </c>
      <c r="D5" s="12" t="s">
        <v>15</v>
      </c>
      <c r="E5" s="12" t="s">
        <v>16</v>
      </c>
      <c r="F5" s="11" t="s">
        <v>16</v>
      </c>
      <c r="G5" s="13"/>
      <c r="H5" s="11" t="s">
        <v>12</v>
      </c>
      <c r="I5" s="12" t="s">
        <v>24</v>
      </c>
      <c r="J5" s="12" t="s">
        <v>24</v>
      </c>
      <c r="K5" s="12" t="s">
        <v>24</v>
      </c>
      <c r="L5" s="12" t="s">
        <v>24</v>
      </c>
      <c r="M5" s="14" t="s">
        <v>25</v>
      </c>
      <c r="N5" s="14" t="s">
        <v>26</v>
      </c>
      <c r="O5" s="14"/>
      <c r="P5" s="15" t="s">
        <v>27</v>
      </c>
      <c r="Q5" s="323" t="s">
        <v>28</v>
      </c>
    </row>
    <row r="6" spans="1:17" ht="15.75" customHeight="1">
      <c r="A6" s="10"/>
      <c r="B6" s="11" t="s">
        <v>29</v>
      </c>
      <c r="C6" s="12" t="s">
        <v>13</v>
      </c>
      <c r="D6" s="12" t="s">
        <v>15</v>
      </c>
      <c r="E6" s="12" t="s">
        <v>16</v>
      </c>
      <c r="F6" s="11" t="s">
        <v>16</v>
      </c>
      <c r="G6" s="13"/>
      <c r="H6" s="11" t="s">
        <v>23</v>
      </c>
      <c r="I6" s="12" t="s">
        <v>24</v>
      </c>
      <c r="J6" s="12" t="s">
        <v>24</v>
      </c>
      <c r="K6" s="12" t="s">
        <v>24</v>
      </c>
      <c r="L6" s="12" t="s">
        <v>24</v>
      </c>
      <c r="M6" s="11" t="s">
        <v>30</v>
      </c>
      <c r="N6" s="14" t="s">
        <v>26</v>
      </c>
      <c r="O6" s="14"/>
      <c r="P6" s="15" t="s">
        <v>31</v>
      </c>
      <c r="Q6" s="315"/>
    </row>
    <row r="7" spans="1:17" ht="15.75" customHeight="1">
      <c r="A7" s="10"/>
      <c r="B7" s="16" t="s">
        <v>33</v>
      </c>
      <c r="C7" s="18" t="s">
        <v>34</v>
      </c>
      <c r="D7" s="18" t="s">
        <v>15</v>
      </c>
      <c r="E7" s="18"/>
      <c r="F7" s="16"/>
      <c r="G7" s="13"/>
      <c r="H7" s="11" t="s">
        <v>29</v>
      </c>
      <c r="I7" s="12" t="s">
        <v>24</v>
      </c>
      <c r="J7" s="12" t="s">
        <v>24</v>
      </c>
      <c r="K7" s="12" t="s">
        <v>24</v>
      </c>
      <c r="L7" s="12" t="s">
        <v>24</v>
      </c>
      <c r="M7" s="14" t="s">
        <v>35</v>
      </c>
      <c r="N7" s="14" t="s">
        <v>26</v>
      </c>
      <c r="O7" s="14"/>
      <c r="P7" s="15" t="s">
        <v>36</v>
      </c>
      <c r="Q7" s="315"/>
    </row>
    <row r="8" spans="1:17" ht="15.75" customHeight="1">
      <c r="A8" s="10"/>
      <c r="B8" s="11" t="s">
        <v>37</v>
      </c>
      <c r="C8" s="12" t="s">
        <v>38</v>
      </c>
      <c r="D8" s="12" t="s">
        <v>15</v>
      </c>
      <c r="E8" s="12" t="s">
        <v>16</v>
      </c>
      <c r="F8" s="11" t="s">
        <v>16</v>
      </c>
      <c r="G8" s="13"/>
      <c r="H8" s="11" t="s">
        <v>37</v>
      </c>
      <c r="I8" s="12" t="s">
        <v>24</v>
      </c>
      <c r="J8" s="12" t="s">
        <v>24</v>
      </c>
      <c r="K8" s="12"/>
      <c r="L8" s="12"/>
      <c r="M8" s="14" t="s">
        <v>39</v>
      </c>
      <c r="N8" s="11" t="s">
        <v>40</v>
      </c>
      <c r="O8" s="14"/>
      <c r="P8" s="22" t="s">
        <v>41</v>
      </c>
      <c r="Q8" s="315"/>
    </row>
    <row r="9" spans="1:17" ht="15.75" customHeight="1">
      <c r="A9" s="10"/>
      <c r="B9" s="11" t="s">
        <v>44</v>
      </c>
      <c r="C9" s="12" t="s">
        <v>38</v>
      </c>
      <c r="D9" s="12" t="s">
        <v>15</v>
      </c>
      <c r="E9" s="12" t="s">
        <v>16</v>
      </c>
      <c r="F9" s="11" t="s">
        <v>16</v>
      </c>
      <c r="G9" s="13"/>
      <c r="H9" s="11" t="s">
        <v>44</v>
      </c>
      <c r="I9" s="12" t="s">
        <v>24</v>
      </c>
      <c r="J9" s="12" t="s">
        <v>24</v>
      </c>
      <c r="K9" s="12"/>
      <c r="L9" s="12"/>
      <c r="M9" s="14" t="s">
        <v>45</v>
      </c>
      <c r="N9" s="14" t="s">
        <v>45</v>
      </c>
      <c r="O9" s="14"/>
      <c r="P9" s="15" t="s">
        <v>46</v>
      </c>
      <c r="Q9" s="315"/>
    </row>
    <row r="10" spans="1:17" ht="15.75" customHeight="1">
      <c r="A10" s="10"/>
      <c r="B10" s="11" t="s">
        <v>47</v>
      </c>
      <c r="C10" s="12" t="s">
        <v>13</v>
      </c>
      <c r="D10" s="12" t="s">
        <v>15</v>
      </c>
      <c r="E10" s="12" t="s">
        <v>16</v>
      </c>
      <c r="F10" s="11" t="s">
        <v>48</v>
      </c>
      <c r="G10" s="13"/>
      <c r="H10" s="11" t="s">
        <v>47</v>
      </c>
      <c r="I10" s="12" t="s">
        <v>24</v>
      </c>
      <c r="J10" s="12"/>
      <c r="K10" s="12"/>
      <c r="L10" s="12"/>
      <c r="M10" s="14" t="s">
        <v>45</v>
      </c>
      <c r="N10" s="14" t="s">
        <v>45</v>
      </c>
      <c r="O10" s="24" t="s">
        <v>49</v>
      </c>
      <c r="P10" s="15" t="s">
        <v>50</v>
      </c>
      <c r="Q10" s="315"/>
    </row>
    <row r="11" spans="1:17" ht="15.75" customHeight="1">
      <c r="A11" s="10"/>
      <c r="B11" s="11" t="s">
        <v>51</v>
      </c>
      <c r="C11" s="12" t="s">
        <v>13</v>
      </c>
      <c r="D11" s="12" t="s">
        <v>15</v>
      </c>
      <c r="E11" s="12" t="s">
        <v>16</v>
      </c>
      <c r="F11" s="11" t="s">
        <v>16</v>
      </c>
      <c r="G11" s="13"/>
      <c r="H11" s="11" t="s">
        <v>51</v>
      </c>
      <c r="I11" s="12" t="s">
        <v>24</v>
      </c>
      <c r="J11" s="12"/>
      <c r="K11" s="12" t="s">
        <v>24</v>
      </c>
      <c r="L11" s="12" t="s">
        <v>24</v>
      </c>
      <c r="M11" s="14" t="s">
        <v>45</v>
      </c>
      <c r="N11" s="14" t="s">
        <v>45</v>
      </c>
      <c r="O11" s="24" t="s">
        <v>52</v>
      </c>
      <c r="P11" s="15" t="s">
        <v>53</v>
      </c>
      <c r="Q11" s="315"/>
    </row>
    <row r="12" spans="1:17" ht="15.75" customHeight="1">
      <c r="A12" s="10"/>
      <c r="B12" s="11" t="s">
        <v>54</v>
      </c>
      <c r="C12" s="12" t="s">
        <v>13</v>
      </c>
      <c r="D12" s="12" t="s">
        <v>15</v>
      </c>
      <c r="E12" s="12" t="s">
        <v>16</v>
      </c>
      <c r="F12" s="11" t="s">
        <v>16</v>
      </c>
      <c r="G12" s="13"/>
      <c r="H12" s="11" t="s">
        <v>54</v>
      </c>
      <c r="I12" s="12" t="s">
        <v>24</v>
      </c>
      <c r="J12" s="12"/>
      <c r="K12" s="12"/>
      <c r="L12" s="12"/>
      <c r="M12" s="14" t="s">
        <v>45</v>
      </c>
      <c r="N12" s="14" t="s">
        <v>45</v>
      </c>
      <c r="O12" s="14"/>
      <c r="P12" s="15" t="s">
        <v>55</v>
      </c>
      <c r="Q12" s="315"/>
    </row>
    <row r="13" spans="1:17" ht="15.75" customHeight="1">
      <c r="A13" s="10"/>
      <c r="B13" s="11" t="s">
        <v>56</v>
      </c>
      <c r="C13" s="12" t="s">
        <v>38</v>
      </c>
      <c r="D13" s="12" t="s">
        <v>15</v>
      </c>
      <c r="E13" s="12" t="s">
        <v>16</v>
      </c>
      <c r="F13" s="11" t="s">
        <v>48</v>
      </c>
      <c r="G13" s="13"/>
      <c r="H13" s="11" t="s">
        <v>56</v>
      </c>
      <c r="I13" s="12" t="s">
        <v>24</v>
      </c>
      <c r="J13" s="12"/>
      <c r="K13" s="12"/>
      <c r="L13" s="12"/>
      <c r="M13" s="14" t="s">
        <v>45</v>
      </c>
      <c r="N13" s="14" t="s">
        <v>45</v>
      </c>
      <c r="O13" s="14"/>
      <c r="P13" s="15" t="s">
        <v>57</v>
      </c>
      <c r="Q13" s="315"/>
    </row>
    <row r="14" spans="1:17" ht="15.75" customHeight="1">
      <c r="A14" s="10"/>
      <c r="B14" s="11" t="s">
        <v>58</v>
      </c>
      <c r="C14" s="12" t="s">
        <v>59</v>
      </c>
      <c r="D14" s="12" t="s">
        <v>15</v>
      </c>
      <c r="E14" s="12" t="s">
        <v>16</v>
      </c>
      <c r="F14" s="11" t="s">
        <v>48</v>
      </c>
      <c r="G14" s="13"/>
      <c r="H14" s="11" t="s">
        <v>58</v>
      </c>
      <c r="I14" s="12" t="s">
        <v>24</v>
      </c>
      <c r="J14" s="12"/>
      <c r="K14" s="12"/>
      <c r="L14" s="12"/>
      <c r="M14" s="14" t="s">
        <v>45</v>
      </c>
      <c r="N14" s="14" t="s">
        <v>45</v>
      </c>
      <c r="O14" s="14"/>
      <c r="P14" s="15" t="s">
        <v>60</v>
      </c>
      <c r="Q14" s="315"/>
    </row>
    <row r="15" spans="1:17" ht="15.75" customHeight="1">
      <c r="A15" s="27"/>
      <c r="B15" s="28"/>
      <c r="C15" s="28"/>
      <c r="D15" s="28"/>
      <c r="E15" s="30"/>
      <c r="F15" s="28"/>
      <c r="G15" s="13"/>
      <c r="H15" s="11" t="s">
        <v>61</v>
      </c>
      <c r="I15" s="12"/>
      <c r="J15" s="12" t="s">
        <v>24</v>
      </c>
      <c r="K15" s="12"/>
      <c r="L15" s="12"/>
      <c r="M15" s="32" t="s">
        <v>62</v>
      </c>
      <c r="N15" s="11" t="s">
        <v>64</v>
      </c>
      <c r="O15" s="14"/>
      <c r="P15" s="15" t="s">
        <v>65</v>
      </c>
      <c r="Q15" s="315"/>
    </row>
    <row r="16" spans="1:17" ht="15.75" customHeight="1">
      <c r="A16" s="34" t="s">
        <v>66</v>
      </c>
      <c r="B16" s="11" t="s">
        <v>12</v>
      </c>
      <c r="C16" s="12" t="s">
        <v>13</v>
      </c>
      <c r="D16" s="12" t="s">
        <v>15</v>
      </c>
      <c r="E16" s="12" t="s">
        <v>16</v>
      </c>
      <c r="F16" s="11" t="s">
        <v>16</v>
      </c>
      <c r="G16" s="13"/>
      <c r="H16" s="11" t="s">
        <v>69</v>
      </c>
      <c r="I16" s="12"/>
      <c r="J16" s="12"/>
      <c r="K16" s="12" t="s">
        <v>24</v>
      </c>
      <c r="L16" s="12" t="s">
        <v>24</v>
      </c>
      <c r="M16" s="14" t="s">
        <v>45</v>
      </c>
      <c r="N16" s="14" t="s">
        <v>45</v>
      </c>
      <c r="O16" s="14"/>
      <c r="P16" s="15" t="s">
        <v>70</v>
      </c>
      <c r="Q16" s="315"/>
    </row>
    <row r="17" spans="1:17" ht="15.75" customHeight="1">
      <c r="A17" s="10"/>
      <c r="B17" s="11" t="s">
        <v>23</v>
      </c>
      <c r="C17" s="12" t="s">
        <v>13</v>
      </c>
      <c r="D17" s="12" t="s">
        <v>15</v>
      </c>
      <c r="E17" s="12" t="s">
        <v>16</v>
      </c>
      <c r="F17" s="11" t="s">
        <v>16</v>
      </c>
      <c r="G17" s="13"/>
      <c r="H17" s="11" t="s">
        <v>71</v>
      </c>
      <c r="I17" s="12"/>
      <c r="J17" s="12"/>
      <c r="K17" s="12" t="s">
        <v>24</v>
      </c>
      <c r="L17" s="12" t="s">
        <v>24</v>
      </c>
      <c r="M17" s="14" t="s">
        <v>45</v>
      </c>
      <c r="N17" s="14" t="s">
        <v>45</v>
      </c>
      <c r="O17" s="14"/>
      <c r="P17" s="15" t="s">
        <v>72</v>
      </c>
      <c r="Q17" s="315"/>
    </row>
    <row r="18" spans="1:17" ht="15.75" customHeight="1">
      <c r="A18" s="10"/>
      <c r="B18" s="11" t="s">
        <v>29</v>
      </c>
      <c r="C18" s="12" t="s">
        <v>13</v>
      </c>
      <c r="D18" s="12" t="s">
        <v>15</v>
      </c>
      <c r="E18" s="12" t="s">
        <v>16</v>
      </c>
      <c r="F18" s="11" t="s">
        <v>16</v>
      </c>
      <c r="G18" s="13"/>
      <c r="H18" s="24"/>
      <c r="I18" s="24"/>
      <c r="J18" s="24"/>
      <c r="K18" s="24"/>
      <c r="L18" s="24"/>
      <c r="M18" s="24" t="s">
        <v>73</v>
      </c>
      <c r="N18" s="24" t="s">
        <v>74</v>
      </c>
      <c r="O18" s="24"/>
      <c r="P18" s="35" t="s">
        <v>75</v>
      </c>
      <c r="Q18" s="315"/>
    </row>
    <row r="19" spans="1:17" ht="15.75" customHeight="1">
      <c r="A19" s="10"/>
      <c r="B19" s="16" t="s">
        <v>33</v>
      </c>
      <c r="C19" s="18" t="s">
        <v>34</v>
      </c>
      <c r="D19" s="18" t="s">
        <v>15</v>
      </c>
      <c r="E19" s="18"/>
      <c r="F19" s="16"/>
      <c r="G19" s="13"/>
      <c r="H19" s="24"/>
      <c r="I19" s="24"/>
      <c r="J19" s="24"/>
      <c r="K19" s="24"/>
      <c r="L19" s="24"/>
      <c r="M19" s="24" t="s">
        <v>76</v>
      </c>
      <c r="N19" s="24" t="s">
        <v>74</v>
      </c>
      <c r="O19" s="24"/>
      <c r="P19" s="35" t="s">
        <v>77</v>
      </c>
      <c r="Q19" s="315"/>
    </row>
    <row r="20" spans="1:17" ht="15.75" customHeight="1">
      <c r="A20" s="10"/>
      <c r="B20" s="16" t="s">
        <v>78</v>
      </c>
      <c r="C20" s="37" t="s">
        <v>79</v>
      </c>
      <c r="D20" s="37" t="s">
        <v>80</v>
      </c>
      <c r="E20" s="39"/>
      <c r="F20" s="24"/>
      <c r="G20" s="13"/>
      <c r="H20" s="24"/>
      <c r="I20" s="24"/>
      <c r="J20" s="24"/>
      <c r="K20" s="24"/>
      <c r="L20" s="24"/>
      <c r="M20" s="24" t="s">
        <v>81</v>
      </c>
      <c r="N20" s="24" t="s">
        <v>74</v>
      </c>
      <c r="O20" s="24"/>
      <c r="P20" s="35" t="s">
        <v>82</v>
      </c>
      <c r="Q20" s="315"/>
    </row>
    <row r="21" spans="1:17" ht="15.75" customHeight="1">
      <c r="A21" s="10"/>
      <c r="B21" s="11" t="s">
        <v>61</v>
      </c>
      <c r="C21" s="12" t="s">
        <v>13</v>
      </c>
      <c r="D21" s="12" t="s">
        <v>15</v>
      </c>
      <c r="E21" s="12" t="s">
        <v>83</v>
      </c>
      <c r="F21" s="11" t="s">
        <v>84</v>
      </c>
      <c r="G21" s="41"/>
      <c r="H21" s="41"/>
      <c r="I21" s="41"/>
      <c r="J21" s="41"/>
      <c r="K21" s="41"/>
      <c r="L21" s="41"/>
      <c r="M21" s="41"/>
      <c r="N21" s="41"/>
      <c r="O21" s="41"/>
      <c r="P21" s="42"/>
      <c r="Q21" s="315"/>
    </row>
    <row r="22" spans="1:17" ht="15.75" customHeight="1">
      <c r="A22" s="10"/>
      <c r="B22" s="11" t="s">
        <v>37</v>
      </c>
      <c r="C22" s="12" t="s">
        <v>38</v>
      </c>
      <c r="D22" s="12" t="s">
        <v>15</v>
      </c>
      <c r="E22" s="12" t="s">
        <v>83</v>
      </c>
      <c r="F22" s="11" t="s">
        <v>84</v>
      </c>
      <c r="G22" s="41"/>
      <c r="H22" s="41"/>
      <c r="I22" s="41"/>
      <c r="J22" s="41"/>
      <c r="K22" s="41"/>
      <c r="L22" s="41"/>
      <c r="M22" s="41"/>
      <c r="N22" s="41"/>
      <c r="O22" s="41"/>
      <c r="P22" s="42"/>
      <c r="Q22" s="315"/>
    </row>
    <row r="23" spans="1:17" ht="15.75" customHeight="1">
      <c r="A23" s="10"/>
      <c r="B23" s="11" t="s">
        <v>44</v>
      </c>
      <c r="C23" s="43" t="s">
        <v>38</v>
      </c>
      <c r="D23" s="43" t="s">
        <v>15</v>
      </c>
      <c r="E23" s="44"/>
      <c r="F23" s="14"/>
      <c r="G23" s="41"/>
      <c r="H23" s="41"/>
      <c r="I23" s="41"/>
      <c r="J23" s="41"/>
      <c r="K23" s="41"/>
      <c r="L23" s="41"/>
      <c r="M23" s="41"/>
      <c r="N23" s="41"/>
      <c r="O23" s="41"/>
      <c r="P23" s="42"/>
      <c r="Q23" s="315"/>
    </row>
    <row r="24" spans="1:17" ht="15.75" customHeight="1">
      <c r="A24" s="27"/>
      <c r="B24" s="28"/>
      <c r="C24" s="28"/>
      <c r="D24" s="28"/>
      <c r="E24" s="30"/>
      <c r="F24" s="28"/>
      <c r="G24" s="41"/>
      <c r="H24" s="41"/>
      <c r="I24" s="41"/>
      <c r="J24" s="41"/>
      <c r="K24" s="41"/>
      <c r="L24" s="41"/>
      <c r="M24" s="41"/>
      <c r="N24" s="41"/>
      <c r="O24" s="41"/>
      <c r="P24" s="42"/>
      <c r="Q24" s="315"/>
    </row>
    <row r="25" spans="1:17" ht="15.75" customHeight="1">
      <c r="A25" s="34" t="s">
        <v>85</v>
      </c>
      <c r="B25" s="11" t="s">
        <v>12</v>
      </c>
      <c r="C25" s="12" t="s">
        <v>13</v>
      </c>
      <c r="D25" s="12" t="s">
        <v>15</v>
      </c>
      <c r="E25" s="12" t="s">
        <v>16</v>
      </c>
      <c r="F25" s="11" t="s">
        <v>16</v>
      </c>
      <c r="G25" s="41"/>
      <c r="H25" s="41"/>
      <c r="I25" s="41"/>
      <c r="J25" s="41"/>
      <c r="K25" s="41"/>
      <c r="L25" s="41"/>
      <c r="M25" s="41"/>
      <c r="N25" s="41"/>
      <c r="O25" s="41"/>
      <c r="P25" s="42"/>
      <c r="Q25" s="315"/>
    </row>
    <row r="26" spans="1:17" ht="15.75" customHeight="1">
      <c r="A26" s="10"/>
      <c r="B26" s="11" t="s">
        <v>23</v>
      </c>
      <c r="C26" s="12" t="s">
        <v>13</v>
      </c>
      <c r="D26" s="12" t="s">
        <v>15</v>
      </c>
      <c r="E26" s="12" t="s">
        <v>16</v>
      </c>
      <c r="F26" s="11" t="s">
        <v>16</v>
      </c>
      <c r="G26" s="41"/>
      <c r="H26" s="41"/>
      <c r="I26" s="41"/>
      <c r="J26" s="41"/>
      <c r="K26" s="41"/>
      <c r="L26" s="41"/>
      <c r="M26" s="41"/>
      <c r="N26" s="41"/>
      <c r="O26" s="41"/>
      <c r="P26" s="42"/>
      <c r="Q26" s="315"/>
    </row>
    <row r="27" spans="1:17" ht="15.75" customHeight="1">
      <c r="A27" s="10"/>
      <c r="B27" s="11" t="s">
        <v>29</v>
      </c>
      <c r="C27" s="12" t="s">
        <v>13</v>
      </c>
      <c r="D27" s="12" t="s">
        <v>15</v>
      </c>
      <c r="E27" s="12" t="s">
        <v>16</v>
      </c>
      <c r="F27" s="11" t="s">
        <v>16</v>
      </c>
      <c r="G27" s="41"/>
      <c r="H27" s="41"/>
      <c r="I27" s="41"/>
      <c r="J27" s="41"/>
      <c r="K27" s="41"/>
      <c r="L27" s="41"/>
      <c r="M27" s="41"/>
      <c r="N27" s="41"/>
      <c r="O27" s="41"/>
      <c r="P27" s="42"/>
      <c r="Q27" s="315"/>
    </row>
    <row r="28" spans="1:17" ht="15.75" customHeight="1">
      <c r="A28" s="10"/>
      <c r="B28" s="16" t="s">
        <v>33</v>
      </c>
      <c r="C28" s="18" t="s">
        <v>34</v>
      </c>
      <c r="D28" s="18" t="s">
        <v>15</v>
      </c>
      <c r="E28" s="18"/>
      <c r="F28" s="16"/>
      <c r="G28" s="41"/>
      <c r="H28" s="41"/>
      <c r="I28" s="41"/>
      <c r="J28" s="41"/>
      <c r="K28" s="41"/>
      <c r="L28" s="41"/>
      <c r="M28" s="41"/>
      <c r="N28" s="41"/>
      <c r="O28" s="41"/>
      <c r="P28" s="42"/>
      <c r="Q28" s="315"/>
    </row>
    <row r="29" spans="1:17" ht="15.75" customHeight="1">
      <c r="A29" s="10"/>
      <c r="B29" s="11" t="s">
        <v>51</v>
      </c>
      <c r="C29" s="12" t="s">
        <v>13</v>
      </c>
      <c r="D29" s="12" t="s">
        <v>15</v>
      </c>
      <c r="E29" s="12" t="s">
        <v>16</v>
      </c>
      <c r="F29" s="11" t="s">
        <v>16</v>
      </c>
      <c r="G29" s="41"/>
      <c r="H29" s="41"/>
      <c r="I29" s="41"/>
      <c r="J29" s="41"/>
      <c r="K29" s="41"/>
      <c r="L29" s="41"/>
      <c r="M29" s="41"/>
      <c r="N29" s="41"/>
      <c r="O29" s="41"/>
      <c r="P29" s="42"/>
      <c r="Q29" s="315"/>
    </row>
    <row r="30" spans="1:17" ht="15.75" customHeight="1">
      <c r="A30" s="10"/>
      <c r="B30" s="11" t="s">
        <v>69</v>
      </c>
      <c r="C30" s="12" t="s">
        <v>86</v>
      </c>
      <c r="D30" s="12" t="s">
        <v>15</v>
      </c>
      <c r="E30" s="12" t="s">
        <v>16</v>
      </c>
      <c r="F30" s="11" t="s">
        <v>48</v>
      </c>
      <c r="G30" s="41"/>
      <c r="H30" s="41"/>
      <c r="I30" s="41"/>
      <c r="J30" s="41"/>
      <c r="K30" s="41"/>
      <c r="L30" s="41"/>
      <c r="M30" s="41"/>
      <c r="N30" s="41"/>
      <c r="O30" s="41"/>
      <c r="P30" s="42"/>
      <c r="Q30" s="315"/>
    </row>
    <row r="31" spans="1:17" ht="15.75" customHeight="1">
      <c r="A31" s="10"/>
      <c r="B31" s="11" t="s">
        <v>71</v>
      </c>
      <c r="C31" s="12" t="s">
        <v>13</v>
      </c>
      <c r="D31" s="12" t="s">
        <v>15</v>
      </c>
      <c r="E31" s="12" t="s">
        <v>16</v>
      </c>
      <c r="F31" s="11" t="s">
        <v>48</v>
      </c>
      <c r="G31" s="41"/>
      <c r="H31" s="41"/>
      <c r="I31" s="41"/>
      <c r="J31" s="41"/>
      <c r="K31" s="41"/>
      <c r="L31" s="41"/>
      <c r="M31" s="41"/>
      <c r="N31" s="41"/>
      <c r="O31" s="41"/>
      <c r="P31" s="42"/>
      <c r="Q31" s="315"/>
    </row>
    <row r="32" spans="1:17" ht="15.75" customHeight="1">
      <c r="A32" s="10"/>
      <c r="B32" s="11" t="s">
        <v>87</v>
      </c>
      <c r="C32" s="12" t="s">
        <v>86</v>
      </c>
      <c r="D32" s="12" t="s">
        <v>15</v>
      </c>
      <c r="E32" s="12" t="s">
        <v>16</v>
      </c>
      <c r="F32" s="11" t="s">
        <v>48</v>
      </c>
      <c r="G32" s="41"/>
      <c r="H32" s="41"/>
      <c r="I32" s="41"/>
      <c r="J32" s="41"/>
      <c r="K32" s="41"/>
      <c r="L32" s="41"/>
      <c r="M32" s="41"/>
      <c r="N32" s="41"/>
      <c r="O32" s="41"/>
      <c r="P32" s="42"/>
      <c r="Q32" s="315"/>
    </row>
    <row r="33" spans="1:17" ht="15.75" customHeight="1">
      <c r="A33" s="10"/>
      <c r="B33" s="11" t="s">
        <v>88</v>
      </c>
      <c r="C33" s="12" t="s">
        <v>34</v>
      </c>
      <c r="D33" s="12" t="s">
        <v>15</v>
      </c>
      <c r="E33" s="12"/>
      <c r="F33" s="11"/>
      <c r="G33" s="41"/>
      <c r="H33" s="41"/>
      <c r="I33" s="41"/>
      <c r="J33" s="41"/>
      <c r="K33" s="41"/>
      <c r="L33" s="41"/>
      <c r="M33" s="41"/>
      <c r="N33" s="41"/>
      <c r="O33" s="41"/>
      <c r="P33" s="42"/>
      <c r="Q33" s="315"/>
    </row>
    <row r="34" spans="1:17" ht="15.75" customHeight="1">
      <c r="A34" s="10"/>
      <c r="B34" s="11" t="s">
        <v>89</v>
      </c>
      <c r="C34" s="12" t="s">
        <v>34</v>
      </c>
      <c r="D34" s="12" t="s">
        <v>15</v>
      </c>
      <c r="E34" s="12"/>
      <c r="F34" s="11"/>
      <c r="G34" s="41"/>
      <c r="H34" s="41"/>
      <c r="I34" s="41"/>
      <c r="J34" s="41"/>
      <c r="K34" s="41"/>
      <c r="L34" s="41"/>
      <c r="M34" s="41"/>
      <c r="N34" s="41"/>
      <c r="O34" s="41"/>
      <c r="P34" s="42"/>
      <c r="Q34" s="315"/>
    </row>
    <row r="35" spans="1:17" ht="15.75" customHeight="1">
      <c r="A35" s="27"/>
      <c r="B35" s="28"/>
      <c r="C35" s="28"/>
      <c r="D35" s="28"/>
      <c r="E35" s="30"/>
      <c r="F35" s="28"/>
      <c r="G35" s="41"/>
      <c r="H35" s="41"/>
      <c r="I35" s="41"/>
      <c r="J35" s="41"/>
      <c r="K35" s="41"/>
      <c r="L35" s="41"/>
      <c r="M35" s="41"/>
      <c r="N35" s="41"/>
      <c r="O35" s="41"/>
      <c r="P35" s="42"/>
      <c r="Q35" s="315"/>
    </row>
    <row r="36" spans="1:17" ht="15.75" customHeight="1">
      <c r="A36" s="34" t="s">
        <v>90</v>
      </c>
      <c r="B36" s="11" t="s">
        <v>12</v>
      </c>
      <c r="C36" s="12" t="s">
        <v>13</v>
      </c>
      <c r="D36" s="12" t="s">
        <v>15</v>
      </c>
      <c r="E36" s="12" t="s">
        <v>16</v>
      </c>
      <c r="F36" s="11" t="s">
        <v>16</v>
      </c>
      <c r="G36" s="41"/>
      <c r="H36" s="41"/>
      <c r="I36" s="41"/>
      <c r="J36" s="41"/>
      <c r="K36" s="41"/>
      <c r="L36" s="41"/>
      <c r="M36" s="41"/>
      <c r="N36" s="41"/>
      <c r="O36" s="41"/>
      <c r="P36" s="42"/>
      <c r="Q36" s="315"/>
    </row>
    <row r="37" spans="1:17" ht="15.75" customHeight="1">
      <c r="A37" s="10"/>
      <c r="B37" s="11" t="s">
        <v>23</v>
      </c>
      <c r="C37" s="12" t="s">
        <v>13</v>
      </c>
      <c r="D37" s="12" t="s">
        <v>15</v>
      </c>
      <c r="E37" s="12" t="s">
        <v>16</v>
      </c>
      <c r="F37" s="11" t="s">
        <v>16</v>
      </c>
      <c r="G37" s="41"/>
      <c r="H37" s="41"/>
      <c r="I37" s="41"/>
      <c r="J37" s="41"/>
      <c r="K37" s="41"/>
      <c r="L37" s="41"/>
      <c r="M37" s="41"/>
      <c r="N37" s="41"/>
      <c r="O37" s="41"/>
      <c r="P37" s="42"/>
      <c r="Q37" s="315"/>
    </row>
    <row r="38" spans="1:17" ht="15.75" customHeight="1">
      <c r="A38" s="10"/>
      <c r="B38" s="11" t="s">
        <v>29</v>
      </c>
      <c r="C38" s="12" t="s">
        <v>13</v>
      </c>
      <c r="D38" s="12" t="s">
        <v>15</v>
      </c>
      <c r="E38" s="12" t="s">
        <v>16</v>
      </c>
      <c r="F38" s="11" t="s">
        <v>16</v>
      </c>
      <c r="G38" s="41"/>
      <c r="H38" s="41"/>
      <c r="I38" s="41"/>
      <c r="J38" s="41"/>
      <c r="K38" s="41"/>
      <c r="L38" s="41"/>
      <c r="M38" s="41"/>
      <c r="N38" s="41"/>
      <c r="O38" s="41"/>
      <c r="P38" s="42"/>
      <c r="Q38" s="315"/>
    </row>
    <row r="39" spans="1:17" ht="15.75" customHeight="1">
      <c r="A39" s="10"/>
      <c r="B39" s="11" t="s">
        <v>51</v>
      </c>
      <c r="C39" s="12" t="s">
        <v>13</v>
      </c>
      <c r="D39" s="12" t="s">
        <v>15</v>
      </c>
      <c r="E39" s="12" t="s">
        <v>16</v>
      </c>
      <c r="F39" s="11" t="s">
        <v>16</v>
      </c>
      <c r="G39" s="41"/>
      <c r="H39" s="41"/>
      <c r="I39" s="41"/>
      <c r="J39" s="41"/>
      <c r="K39" s="41"/>
      <c r="L39" s="41"/>
      <c r="M39" s="41"/>
      <c r="N39" s="41"/>
      <c r="O39" s="41"/>
      <c r="P39" s="42"/>
      <c r="Q39" s="315"/>
    </row>
    <row r="40" spans="1:17" ht="15.75" customHeight="1">
      <c r="A40" s="10"/>
      <c r="B40" s="11" t="s">
        <v>69</v>
      </c>
      <c r="C40" s="12" t="s">
        <v>86</v>
      </c>
      <c r="D40" s="12" t="s">
        <v>15</v>
      </c>
      <c r="E40" s="12" t="s">
        <v>16</v>
      </c>
      <c r="F40" s="11" t="s">
        <v>48</v>
      </c>
      <c r="G40" s="41"/>
      <c r="H40" s="41"/>
      <c r="I40" s="41"/>
      <c r="J40" s="41"/>
      <c r="K40" s="41"/>
      <c r="L40" s="41"/>
      <c r="M40" s="41"/>
      <c r="N40" s="41"/>
      <c r="O40" s="41"/>
      <c r="P40" s="42"/>
      <c r="Q40" s="315"/>
    </row>
    <row r="41" spans="1:17" ht="15.75" customHeight="1">
      <c r="A41" s="49"/>
      <c r="B41" s="50" t="s">
        <v>71</v>
      </c>
      <c r="C41" s="51" t="s">
        <v>13</v>
      </c>
      <c r="D41" s="51" t="s">
        <v>15</v>
      </c>
      <c r="E41" s="51" t="s">
        <v>16</v>
      </c>
      <c r="F41" s="50" t="s">
        <v>48</v>
      </c>
      <c r="G41" s="52"/>
      <c r="H41" s="52"/>
      <c r="I41" s="52"/>
      <c r="J41" s="52"/>
      <c r="K41" s="52"/>
      <c r="L41" s="52"/>
      <c r="M41" s="52"/>
      <c r="N41" s="52"/>
      <c r="O41" s="52"/>
      <c r="P41" s="53"/>
      <c r="Q41" s="309"/>
    </row>
    <row r="42" spans="1:17" ht="15.75" customHeight="1">
      <c r="F42" s="2"/>
    </row>
    <row r="43" spans="1:17" ht="15.75" customHeight="1">
      <c r="F43" s="2"/>
    </row>
    <row r="44" spans="1:17" ht="38.25" customHeight="1">
      <c r="A44" s="342" t="s">
        <v>94</v>
      </c>
      <c r="B44" s="314"/>
      <c r="C44" s="314"/>
      <c r="D44" s="314"/>
      <c r="E44" s="314"/>
      <c r="F44" s="314"/>
    </row>
    <row r="45" spans="1:17" ht="15.75" customHeight="1">
      <c r="A45" s="322" t="s">
        <v>4</v>
      </c>
      <c r="B45" s="300"/>
      <c r="C45" s="300"/>
      <c r="D45" s="300"/>
      <c r="E45" s="300"/>
      <c r="F45" s="301"/>
      <c r="G45" s="54"/>
      <c r="H45" s="322" t="s">
        <v>5</v>
      </c>
      <c r="I45" s="300"/>
      <c r="J45" s="300"/>
      <c r="K45" s="300"/>
      <c r="L45" s="300"/>
      <c r="M45" s="300"/>
      <c r="N45" s="300"/>
      <c r="O45" s="300"/>
      <c r="P45" s="300"/>
      <c r="Q45" s="301"/>
    </row>
    <row r="46" spans="1:17" ht="15.75" customHeight="1">
      <c r="E46" s="2"/>
    </row>
    <row r="47" spans="1:17" ht="15.75" customHeight="1">
      <c r="A47" s="3" t="s">
        <v>95</v>
      </c>
      <c r="B47" s="4" t="s">
        <v>12</v>
      </c>
      <c r="C47" s="5" t="s">
        <v>13</v>
      </c>
      <c r="D47" s="5" t="s">
        <v>15</v>
      </c>
      <c r="E47" s="5" t="s">
        <v>16</v>
      </c>
      <c r="F47" s="4" t="s">
        <v>16</v>
      </c>
      <c r="G47" s="6"/>
      <c r="H47" s="7" t="s">
        <v>17</v>
      </c>
      <c r="I47" s="7" t="s">
        <v>9</v>
      </c>
      <c r="J47" s="7" t="s">
        <v>10</v>
      </c>
      <c r="K47" s="7" t="s">
        <v>11</v>
      </c>
      <c r="L47" s="7" t="s">
        <v>14</v>
      </c>
      <c r="M47" s="7" t="s">
        <v>18</v>
      </c>
      <c r="N47" s="7" t="s">
        <v>19</v>
      </c>
      <c r="O47" s="7" t="s">
        <v>96</v>
      </c>
      <c r="P47" s="7" t="s">
        <v>21</v>
      </c>
      <c r="Q47" s="55" t="s">
        <v>22</v>
      </c>
    </row>
    <row r="48" spans="1:17" ht="15.75" customHeight="1">
      <c r="A48" s="10"/>
      <c r="B48" s="11" t="s">
        <v>23</v>
      </c>
      <c r="C48" s="12" t="s">
        <v>13</v>
      </c>
      <c r="D48" s="12" t="s">
        <v>15</v>
      </c>
      <c r="E48" s="12" t="s">
        <v>16</v>
      </c>
      <c r="F48" s="11" t="s">
        <v>16</v>
      </c>
      <c r="G48" s="13"/>
      <c r="H48" s="11" t="s">
        <v>12</v>
      </c>
      <c r="I48" s="12" t="s">
        <v>24</v>
      </c>
      <c r="J48" s="12" t="s">
        <v>24</v>
      </c>
      <c r="K48" s="12" t="s">
        <v>24</v>
      </c>
      <c r="L48" s="12"/>
      <c r="M48" s="14" t="s">
        <v>25</v>
      </c>
      <c r="N48" s="14" t="s">
        <v>26</v>
      </c>
      <c r="O48" s="14"/>
      <c r="P48" s="15" t="s">
        <v>27</v>
      </c>
      <c r="Q48" s="326" t="s">
        <v>98</v>
      </c>
    </row>
    <row r="49" spans="1:17" ht="15.75" customHeight="1">
      <c r="A49" s="10"/>
      <c r="B49" s="11" t="s">
        <v>29</v>
      </c>
      <c r="C49" s="12" t="s">
        <v>13</v>
      </c>
      <c r="D49" s="12" t="s">
        <v>15</v>
      </c>
      <c r="E49" s="12" t="s">
        <v>16</v>
      </c>
      <c r="F49" s="11" t="s">
        <v>16</v>
      </c>
      <c r="G49" s="13"/>
      <c r="H49" s="11" t="s">
        <v>23</v>
      </c>
      <c r="I49" s="12" t="s">
        <v>24</v>
      </c>
      <c r="J49" s="12" t="s">
        <v>24</v>
      </c>
      <c r="K49" s="12" t="s">
        <v>24</v>
      </c>
      <c r="L49" s="12"/>
      <c r="M49" s="11" t="s">
        <v>30</v>
      </c>
      <c r="N49" s="14" t="s">
        <v>26</v>
      </c>
      <c r="O49" s="14"/>
      <c r="P49" s="15" t="s">
        <v>31</v>
      </c>
      <c r="Q49" s="327"/>
    </row>
    <row r="50" spans="1:17" ht="15.75" customHeight="1">
      <c r="A50" s="10"/>
      <c r="B50" s="16" t="s">
        <v>33</v>
      </c>
      <c r="C50" s="18" t="s">
        <v>34</v>
      </c>
      <c r="D50" s="18" t="s">
        <v>15</v>
      </c>
      <c r="E50" s="18"/>
      <c r="F50" s="16"/>
      <c r="G50" s="13"/>
      <c r="H50" s="11" t="s">
        <v>29</v>
      </c>
      <c r="I50" s="12" t="s">
        <v>24</v>
      </c>
      <c r="J50" s="12" t="s">
        <v>24</v>
      </c>
      <c r="K50" s="12" t="s">
        <v>24</v>
      </c>
      <c r="L50" s="12"/>
      <c r="M50" s="14" t="s">
        <v>35</v>
      </c>
      <c r="N50" s="14" t="s">
        <v>26</v>
      </c>
      <c r="O50" s="14"/>
      <c r="P50" s="15" t="s">
        <v>36</v>
      </c>
      <c r="Q50" s="327"/>
    </row>
    <row r="51" spans="1:17" ht="15.75" customHeight="1">
      <c r="A51" s="27"/>
      <c r="B51" s="28"/>
      <c r="C51" s="28"/>
      <c r="D51" s="28"/>
      <c r="E51" s="30"/>
      <c r="F51" s="28"/>
      <c r="G51" s="41"/>
      <c r="H51" s="41"/>
      <c r="I51" s="41"/>
      <c r="J51" s="41"/>
      <c r="K51" s="41"/>
      <c r="L51" s="41"/>
      <c r="M51" s="41"/>
      <c r="N51" s="41"/>
      <c r="O51" s="41"/>
      <c r="P51" s="42"/>
      <c r="Q51" s="327"/>
    </row>
    <row r="52" spans="1:17" ht="15.75" customHeight="1">
      <c r="A52" s="34" t="s">
        <v>99</v>
      </c>
      <c r="B52" s="56" t="s">
        <v>12</v>
      </c>
      <c r="C52" s="12" t="s">
        <v>13</v>
      </c>
      <c r="D52" s="12" t="s">
        <v>15</v>
      </c>
      <c r="E52" s="12" t="s">
        <v>16</v>
      </c>
      <c r="F52" s="11" t="s">
        <v>16</v>
      </c>
      <c r="G52" s="41"/>
      <c r="H52" s="41"/>
      <c r="I52" s="41"/>
      <c r="J52" s="41"/>
      <c r="K52" s="41"/>
      <c r="L52" s="41"/>
      <c r="M52" s="41"/>
      <c r="N52" s="41"/>
      <c r="O52" s="41"/>
      <c r="P52" s="42"/>
      <c r="Q52" s="327"/>
    </row>
    <row r="53" spans="1:17" ht="15.75" customHeight="1">
      <c r="A53" s="10"/>
      <c r="B53" s="56" t="s">
        <v>23</v>
      </c>
      <c r="C53" s="12" t="s">
        <v>13</v>
      </c>
      <c r="D53" s="12" t="s">
        <v>15</v>
      </c>
      <c r="E53" s="12" t="s">
        <v>16</v>
      </c>
      <c r="F53" s="11" t="s">
        <v>16</v>
      </c>
      <c r="G53" s="41"/>
      <c r="H53" s="41"/>
      <c r="I53" s="41"/>
      <c r="J53" s="41"/>
      <c r="K53" s="41"/>
      <c r="L53" s="41"/>
      <c r="M53" s="41"/>
      <c r="N53" s="41"/>
      <c r="O53" s="41"/>
      <c r="P53" s="42"/>
      <c r="Q53" s="327"/>
    </row>
    <row r="54" spans="1:17" ht="15.75" customHeight="1">
      <c r="A54" s="10"/>
      <c r="B54" s="56" t="s">
        <v>29</v>
      </c>
      <c r="C54" s="12" t="s">
        <v>13</v>
      </c>
      <c r="D54" s="12" t="s">
        <v>15</v>
      </c>
      <c r="E54" s="12" t="s">
        <v>16</v>
      </c>
      <c r="F54" s="11" t="s">
        <v>16</v>
      </c>
      <c r="G54" s="41"/>
      <c r="H54" s="41"/>
      <c r="I54" s="41"/>
      <c r="J54" s="41"/>
      <c r="K54" s="41"/>
      <c r="L54" s="41"/>
      <c r="M54" s="41"/>
      <c r="N54" s="41"/>
      <c r="O54" s="41"/>
      <c r="P54" s="42"/>
      <c r="Q54" s="327"/>
    </row>
    <row r="55" spans="1:17" ht="15.75" customHeight="1">
      <c r="A55" s="10"/>
      <c r="B55" s="16" t="s">
        <v>33</v>
      </c>
      <c r="C55" s="18" t="s">
        <v>34</v>
      </c>
      <c r="D55" s="18" t="s">
        <v>15</v>
      </c>
      <c r="E55" s="18"/>
      <c r="F55" s="16"/>
      <c r="G55" s="41"/>
      <c r="H55" s="41"/>
      <c r="I55" s="41"/>
      <c r="J55" s="41"/>
      <c r="K55" s="41"/>
      <c r="L55" s="41"/>
      <c r="M55" s="41"/>
      <c r="N55" s="41"/>
      <c r="O55" s="41"/>
      <c r="P55" s="42"/>
      <c r="Q55" s="327"/>
    </row>
    <row r="56" spans="1:17" ht="15.75" customHeight="1">
      <c r="A56" s="27"/>
      <c r="B56" s="28"/>
      <c r="C56" s="28"/>
      <c r="D56" s="28"/>
      <c r="E56" s="30"/>
      <c r="F56" s="28"/>
      <c r="G56" s="41"/>
      <c r="H56" s="41"/>
      <c r="I56" s="41"/>
      <c r="J56" s="41"/>
      <c r="K56" s="41"/>
      <c r="L56" s="41"/>
      <c r="M56" s="41"/>
      <c r="N56" s="41"/>
      <c r="O56" s="41"/>
      <c r="P56" s="42"/>
      <c r="Q56" s="327"/>
    </row>
    <row r="57" spans="1:17" ht="15.75" customHeight="1">
      <c r="A57" s="34" t="s">
        <v>100</v>
      </c>
      <c r="B57" s="11" t="s">
        <v>12</v>
      </c>
      <c r="C57" s="12" t="s">
        <v>13</v>
      </c>
      <c r="D57" s="12" t="s">
        <v>15</v>
      </c>
      <c r="E57" s="12" t="s">
        <v>16</v>
      </c>
      <c r="F57" s="11" t="s">
        <v>16</v>
      </c>
      <c r="G57" s="41"/>
      <c r="H57" s="41"/>
      <c r="I57" s="41"/>
      <c r="J57" s="41"/>
      <c r="K57" s="41"/>
      <c r="L57" s="41"/>
      <c r="M57" s="41"/>
      <c r="N57" s="41"/>
      <c r="O57" s="41"/>
      <c r="P57" s="42"/>
      <c r="Q57" s="327"/>
    </row>
    <row r="58" spans="1:17" ht="15.75" customHeight="1">
      <c r="A58" s="10"/>
      <c r="B58" s="11" t="s">
        <v>23</v>
      </c>
      <c r="C58" s="12" t="s">
        <v>13</v>
      </c>
      <c r="D58" s="12" t="s">
        <v>15</v>
      </c>
      <c r="E58" s="12" t="s">
        <v>16</v>
      </c>
      <c r="F58" s="11" t="s">
        <v>16</v>
      </c>
      <c r="G58" s="41"/>
      <c r="H58" s="41"/>
      <c r="I58" s="41"/>
      <c r="J58" s="41"/>
      <c r="K58" s="41"/>
      <c r="L58" s="41"/>
      <c r="M58" s="41"/>
      <c r="N58" s="41"/>
      <c r="O58" s="41"/>
      <c r="P58" s="42"/>
      <c r="Q58" s="327"/>
    </row>
    <row r="59" spans="1:17" ht="15.75" customHeight="1">
      <c r="A59" s="10"/>
      <c r="B59" s="11" t="s">
        <v>29</v>
      </c>
      <c r="C59" s="12" t="s">
        <v>13</v>
      </c>
      <c r="D59" s="12" t="s">
        <v>15</v>
      </c>
      <c r="E59" s="12" t="s">
        <v>16</v>
      </c>
      <c r="F59" s="11" t="s">
        <v>16</v>
      </c>
      <c r="G59" s="41"/>
      <c r="H59" s="41"/>
      <c r="I59" s="41"/>
      <c r="J59" s="41"/>
      <c r="K59" s="41"/>
      <c r="L59" s="41"/>
      <c r="M59" s="41"/>
      <c r="N59" s="41"/>
      <c r="O59" s="41"/>
      <c r="P59" s="42"/>
      <c r="Q59" s="327"/>
    </row>
    <row r="60" spans="1:17" ht="15.75" customHeight="1">
      <c r="A60" s="49"/>
      <c r="B60" s="57" t="s">
        <v>33</v>
      </c>
      <c r="C60" s="58" t="s">
        <v>34</v>
      </c>
      <c r="D60" s="58" t="s">
        <v>15</v>
      </c>
      <c r="E60" s="58"/>
      <c r="F60" s="57"/>
      <c r="G60" s="52"/>
      <c r="H60" s="52"/>
      <c r="I60" s="52"/>
      <c r="J60" s="52"/>
      <c r="K60" s="52"/>
      <c r="L60" s="52"/>
      <c r="M60" s="52"/>
      <c r="N60" s="52"/>
      <c r="O60" s="52"/>
      <c r="P60" s="53"/>
      <c r="Q60" s="328"/>
    </row>
    <row r="61" spans="1:17" ht="15.75" customHeight="1">
      <c r="F61" s="2"/>
    </row>
    <row r="62" spans="1:17" ht="38.25" customHeight="1">
      <c r="A62" s="329" t="s">
        <v>101</v>
      </c>
      <c r="B62" s="314"/>
      <c r="C62" s="314"/>
      <c r="D62" s="314"/>
      <c r="E62" s="314"/>
      <c r="F62" s="314"/>
    </row>
    <row r="63" spans="1:17" ht="15.75" customHeight="1">
      <c r="A63" s="322" t="s">
        <v>4</v>
      </c>
      <c r="B63" s="300"/>
      <c r="C63" s="300"/>
      <c r="D63" s="300"/>
      <c r="E63" s="300"/>
      <c r="F63" s="301"/>
      <c r="G63" s="54"/>
      <c r="H63" s="322" t="s">
        <v>5</v>
      </c>
      <c r="I63" s="300"/>
      <c r="J63" s="300"/>
      <c r="K63" s="300"/>
      <c r="L63" s="300"/>
      <c r="M63" s="300"/>
      <c r="N63" s="300"/>
      <c r="O63" s="300"/>
      <c r="P63" s="300"/>
      <c r="Q63" s="301"/>
    </row>
    <row r="64" spans="1:17" ht="15.75" customHeight="1">
      <c r="F64" s="2"/>
    </row>
    <row r="65" spans="1:18" ht="15.75" customHeight="1">
      <c r="A65" s="60" t="s">
        <v>95</v>
      </c>
      <c r="B65" s="4" t="s">
        <v>103</v>
      </c>
      <c r="C65" s="5" t="s">
        <v>38</v>
      </c>
      <c r="D65" s="5" t="s">
        <v>15</v>
      </c>
      <c r="E65" s="5"/>
      <c r="F65" s="4"/>
      <c r="G65" s="61"/>
      <c r="H65" s="62" t="s">
        <v>17</v>
      </c>
      <c r="I65" s="7" t="s">
        <v>9</v>
      </c>
      <c r="J65" s="7" t="s">
        <v>10</v>
      </c>
      <c r="K65" s="7" t="s">
        <v>11</v>
      </c>
      <c r="L65" s="7" t="s">
        <v>14</v>
      </c>
      <c r="M65" s="7" t="s">
        <v>18</v>
      </c>
      <c r="N65" s="7" t="s">
        <v>19</v>
      </c>
      <c r="O65" s="7" t="s">
        <v>96</v>
      </c>
      <c r="P65" s="7" t="s">
        <v>21</v>
      </c>
      <c r="Q65" s="9" t="s">
        <v>22</v>
      </c>
    </row>
    <row r="66" spans="1:18" ht="15.75" customHeight="1">
      <c r="A66" s="10"/>
      <c r="B66" s="11" t="s">
        <v>106</v>
      </c>
      <c r="C66" s="12" t="s">
        <v>107</v>
      </c>
      <c r="D66" s="12" t="s">
        <v>15</v>
      </c>
      <c r="E66" s="12"/>
      <c r="F66" s="11"/>
      <c r="G66" s="41"/>
      <c r="H66" s="63" t="s">
        <v>108</v>
      </c>
      <c r="I66" s="12" t="s">
        <v>24</v>
      </c>
      <c r="J66" s="12"/>
      <c r="K66" s="12"/>
      <c r="L66" s="12"/>
      <c r="M66" s="14" t="s">
        <v>45</v>
      </c>
      <c r="N66" s="14" t="s">
        <v>45</v>
      </c>
      <c r="O66" s="14"/>
      <c r="P66" s="15" t="s">
        <v>109</v>
      </c>
      <c r="Q66" s="326" t="s">
        <v>110</v>
      </c>
    </row>
    <row r="67" spans="1:18" ht="15.75" customHeight="1">
      <c r="A67" s="20"/>
      <c r="B67" s="64"/>
      <c r="F67" s="2"/>
      <c r="H67" s="63" t="s">
        <v>106</v>
      </c>
      <c r="I67" s="65" t="s">
        <v>24</v>
      </c>
      <c r="J67" s="65"/>
      <c r="K67" s="65"/>
      <c r="L67" s="65"/>
      <c r="M67" s="66" t="s">
        <v>45</v>
      </c>
      <c r="N67" s="66" t="s">
        <v>45</v>
      </c>
      <c r="O67" s="66"/>
      <c r="P67" s="15" t="s">
        <v>122</v>
      </c>
      <c r="Q67" s="327"/>
    </row>
    <row r="68" spans="1:18" ht="15.75" customHeight="1">
      <c r="A68" s="20"/>
      <c r="F68" s="2"/>
      <c r="Q68" s="327"/>
    </row>
    <row r="69" spans="1:18" ht="15.75" customHeight="1">
      <c r="A69" s="31"/>
      <c r="B69" s="26"/>
      <c r="C69" s="26"/>
      <c r="D69" s="26"/>
      <c r="E69" s="26"/>
      <c r="F69" s="67"/>
      <c r="G69" s="26"/>
      <c r="H69" s="26"/>
      <c r="I69" s="26"/>
      <c r="J69" s="26"/>
      <c r="K69" s="26"/>
      <c r="L69" s="26"/>
      <c r="M69" s="26"/>
      <c r="N69" s="26"/>
      <c r="O69" s="26"/>
      <c r="P69" s="26"/>
      <c r="Q69" s="328"/>
    </row>
    <row r="70" spans="1:18" ht="15.75" customHeight="1">
      <c r="F70" s="2"/>
    </row>
    <row r="71" spans="1:18" ht="46.5" customHeight="1">
      <c r="A71" s="321" t="s">
        <v>124</v>
      </c>
      <c r="B71" s="314"/>
      <c r="C71" s="314"/>
      <c r="D71" s="314"/>
      <c r="E71" s="314"/>
      <c r="F71" s="314"/>
    </row>
    <row r="72" spans="1:18" ht="15.75" customHeight="1">
      <c r="A72" s="322" t="s">
        <v>4</v>
      </c>
      <c r="B72" s="300"/>
      <c r="C72" s="300"/>
      <c r="D72" s="300"/>
      <c r="E72" s="300"/>
      <c r="F72" s="301"/>
      <c r="G72" s="54"/>
      <c r="H72" s="340" t="s">
        <v>5</v>
      </c>
      <c r="I72" s="334"/>
      <c r="J72" s="334"/>
      <c r="K72" s="334"/>
      <c r="L72" s="334"/>
      <c r="M72" s="334"/>
      <c r="N72" s="334"/>
      <c r="O72" s="334"/>
      <c r="P72" s="334"/>
      <c r="Q72" s="334"/>
      <c r="R72" s="335"/>
    </row>
    <row r="73" spans="1:18" ht="15.75" customHeight="1">
      <c r="E73" s="2"/>
    </row>
    <row r="74" spans="1:18" ht="15.75" customHeight="1">
      <c r="A74" s="70" t="s">
        <v>125</v>
      </c>
      <c r="B74" s="71" t="s">
        <v>126</v>
      </c>
      <c r="C74" s="73" t="s">
        <v>13</v>
      </c>
      <c r="D74" s="73" t="s">
        <v>15</v>
      </c>
      <c r="E74" s="73" t="s">
        <v>83</v>
      </c>
      <c r="F74" s="71" t="s">
        <v>128</v>
      </c>
      <c r="G74" s="75"/>
      <c r="H74" s="76" t="s">
        <v>17</v>
      </c>
      <c r="I74" s="76" t="s">
        <v>9</v>
      </c>
      <c r="J74" s="76" t="s">
        <v>10</v>
      </c>
      <c r="K74" s="76" t="s">
        <v>11</v>
      </c>
      <c r="L74" s="76" t="s">
        <v>14</v>
      </c>
      <c r="M74" s="77" t="s">
        <v>18</v>
      </c>
      <c r="N74" s="77" t="s">
        <v>19</v>
      </c>
      <c r="O74" s="77" t="s">
        <v>96</v>
      </c>
      <c r="P74" s="78" t="s">
        <v>21</v>
      </c>
      <c r="Q74" s="79" t="s">
        <v>137</v>
      </c>
      <c r="R74" s="80" t="s">
        <v>139</v>
      </c>
    </row>
    <row r="75" spans="1:18" ht="15.75" customHeight="1">
      <c r="A75" s="81"/>
      <c r="B75" s="11" t="s">
        <v>37</v>
      </c>
      <c r="C75" s="12" t="s">
        <v>38</v>
      </c>
      <c r="D75" s="12" t="s">
        <v>15</v>
      </c>
      <c r="E75" s="12" t="s">
        <v>83</v>
      </c>
      <c r="F75" s="63" t="s">
        <v>128</v>
      </c>
      <c r="G75" s="13"/>
      <c r="H75" s="11" t="s">
        <v>126</v>
      </c>
      <c r="I75" s="12" t="s">
        <v>24</v>
      </c>
      <c r="J75" s="12" t="s">
        <v>24</v>
      </c>
      <c r="K75" s="12" t="s">
        <v>24</v>
      </c>
      <c r="L75" s="14"/>
      <c r="M75" s="11" t="s">
        <v>62</v>
      </c>
      <c r="N75" s="11" t="s">
        <v>64</v>
      </c>
      <c r="O75" s="14"/>
      <c r="P75" s="28" t="s">
        <v>65</v>
      </c>
      <c r="Q75" s="339" t="s">
        <v>140</v>
      </c>
      <c r="R75" s="336" t="s">
        <v>144</v>
      </c>
    </row>
    <row r="76" spans="1:18" ht="15.75" customHeight="1">
      <c r="A76" s="81"/>
      <c r="B76" s="11" t="s">
        <v>44</v>
      </c>
      <c r="C76" s="12" t="s">
        <v>38</v>
      </c>
      <c r="D76" s="12" t="s">
        <v>15</v>
      </c>
      <c r="E76" s="12"/>
      <c r="F76" s="11"/>
      <c r="G76" s="13"/>
      <c r="H76" s="11" t="s">
        <v>37</v>
      </c>
      <c r="I76" s="12" t="s">
        <v>24</v>
      </c>
      <c r="J76" s="12" t="s">
        <v>24</v>
      </c>
      <c r="K76" s="12" t="s">
        <v>24</v>
      </c>
      <c r="L76" s="14"/>
      <c r="M76" s="14" t="s">
        <v>39</v>
      </c>
      <c r="N76" s="11" t="s">
        <v>40</v>
      </c>
      <c r="O76" s="14"/>
      <c r="P76" s="83" t="s">
        <v>41</v>
      </c>
      <c r="Q76" s="337"/>
      <c r="R76" s="337"/>
    </row>
    <row r="77" spans="1:18" ht="15.75" customHeight="1">
      <c r="A77" s="81"/>
      <c r="B77" s="11" t="s">
        <v>69</v>
      </c>
      <c r="C77" s="12" t="s">
        <v>86</v>
      </c>
      <c r="D77" s="12" t="s">
        <v>15</v>
      </c>
      <c r="E77" s="12" t="s">
        <v>145</v>
      </c>
      <c r="F77" s="11" t="s">
        <v>146</v>
      </c>
      <c r="G77" s="13"/>
      <c r="H77" s="11" t="s">
        <v>44</v>
      </c>
      <c r="I77" s="12" t="s">
        <v>24</v>
      </c>
      <c r="J77" s="12" t="s">
        <v>24</v>
      </c>
      <c r="K77" s="14"/>
      <c r="L77" s="14"/>
      <c r="M77" s="14" t="s">
        <v>45</v>
      </c>
      <c r="N77" s="14" t="s">
        <v>45</v>
      </c>
      <c r="O77" s="14"/>
      <c r="P77" s="28" t="s">
        <v>46</v>
      </c>
      <c r="Q77" s="337"/>
      <c r="R77" s="337"/>
    </row>
    <row r="78" spans="1:18" ht="15.75" customHeight="1">
      <c r="A78" s="81"/>
      <c r="B78" s="11" t="s">
        <v>51</v>
      </c>
      <c r="C78" s="12" t="s">
        <v>13</v>
      </c>
      <c r="D78" s="12" t="s">
        <v>127</v>
      </c>
      <c r="E78" s="12" t="s">
        <v>145</v>
      </c>
      <c r="F78" s="11" t="s">
        <v>146</v>
      </c>
      <c r="G78" s="13"/>
      <c r="H78" s="11" t="s">
        <v>69</v>
      </c>
      <c r="I78" s="12" t="s">
        <v>24</v>
      </c>
      <c r="J78" s="14"/>
      <c r="K78" s="14"/>
      <c r="L78" s="14"/>
      <c r="M78" s="14" t="s">
        <v>45</v>
      </c>
      <c r="N78" s="14" t="s">
        <v>45</v>
      </c>
      <c r="O78" s="14"/>
      <c r="P78" s="28" t="s">
        <v>70</v>
      </c>
      <c r="Q78" s="337"/>
      <c r="R78" s="337"/>
    </row>
    <row r="79" spans="1:18" ht="15.75" customHeight="1">
      <c r="A79" s="81"/>
      <c r="B79" s="11" t="s">
        <v>147</v>
      </c>
      <c r="C79" s="12" t="s">
        <v>86</v>
      </c>
      <c r="D79" s="12" t="s">
        <v>15</v>
      </c>
      <c r="E79" s="12" t="s">
        <v>145</v>
      </c>
      <c r="F79" s="11" t="s">
        <v>146</v>
      </c>
      <c r="G79" s="13"/>
      <c r="H79" s="11" t="s">
        <v>51</v>
      </c>
      <c r="I79" s="12" t="s">
        <v>24</v>
      </c>
      <c r="J79" s="12" t="s">
        <v>24</v>
      </c>
      <c r="K79" s="14"/>
      <c r="L79" s="14"/>
      <c r="M79" s="14" t="s">
        <v>45</v>
      </c>
      <c r="N79" s="14" t="s">
        <v>45</v>
      </c>
      <c r="O79" s="24" t="s">
        <v>148</v>
      </c>
      <c r="P79" s="28" t="s">
        <v>53</v>
      </c>
      <c r="Q79" s="337"/>
      <c r="R79" s="337"/>
    </row>
    <row r="80" spans="1:18" ht="15.75" customHeight="1">
      <c r="A80" s="81"/>
      <c r="B80" s="11" t="s">
        <v>149</v>
      </c>
      <c r="C80" s="12" t="s">
        <v>86</v>
      </c>
      <c r="D80" s="12" t="s">
        <v>15</v>
      </c>
      <c r="E80" s="12" t="s">
        <v>145</v>
      </c>
      <c r="F80" s="11" t="s">
        <v>146</v>
      </c>
      <c r="G80" s="13"/>
      <c r="H80" s="11" t="s">
        <v>147</v>
      </c>
      <c r="I80" s="12" t="s">
        <v>24</v>
      </c>
      <c r="J80" s="14"/>
      <c r="K80" s="14"/>
      <c r="L80" s="14"/>
      <c r="M80" s="14" t="s">
        <v>45</v>
      </c>
      <c r="N80" s="14" t="s">
        <v>45</v>
      </c>
      <c r="O80" s="14"/>
      <c r="P80" s="28" t="s">
        <v>151</v>
      </c>
      <c r="Q80" s="337"/>
      <c r="R80" s="337"/>
    </row>
    <row r="81" spans="1:18" ht="15.75" customHeight="1">
      <c r="A81" s="81"/>
      <c r="B81" s="11" t="s">
        <v>152</v>
      </c>
      <c r="C81" s="12" t="s">
        <v>59</v>
      </c>
      <c r="D81" s="12" t="s">
        <v>15</v>
      </c>
      <c r="E81" s="12"/>
      <c r="F81" s="11"/>
      <c r="G81" s="13"/>
      <c r="H81" s="11" t="s">
        <v>149</v>
      </c>
      <c r="I81" s="12" t="s">
        <v>24</v>
      </c>
      <c r="J81" s="12" t="s">
        <v>24</v>
      </c>
      <c r="K81" s="12" t="s">
        <v>24</v>
      </c>
      <c r="L81" s="14"/>
      <c r="M81" s="14" t="s">
        <v>45</v>
      </c>
      <c r="N81" s="14" t="s">
        <v>45</v>
      </c>
      <c r="O81" s="14"/>
      <c r="P81" s="28" t="s">
        <v>153</v>
      </c>
      <c r="Q81" s="337"/>
      <c r="R81" s="337"/>
    </row>
    <row r="82" spans="1:18" ht="15.75" customHeight="1">
      <c r="A82" s="81"/>
      <c r="B82" s="11" t="s">
        <v>154</v>
      </c>
      <c r="C82" s="12" t="s">
        <v>13</v>
      </c>
      <c r="D82" s="12" t="s">
        <v>15</v>
      </c>
      <c r="E82" s="12"/>
      <c r="F82" s="11"/>
      <c r="G82" s="13"/>
      <c r="H82" s="11" t="s">
        <v>152</v>
      </c>
      <c r="I82" s="12" t="s">
        <v>24</v>
      </c>
      <c r="J82" s="12" t="s">
        <v>24</v>
      </c>
      <c r="K82" s="14"/>
      <c r="L82" s="14"/>
      <c r="M82" s="85" t="s">
        <v>45</v>
      </c>
      <c r="N82" s="14" t="s">
        <v>45</v>
      </c>
      <c r="O82" s="14"/>
      <c r="P82" s="28" t="s">
        <v>161</v>
      </c>
      <c r="Q82" s="337"/>
      <c r="R82" s="337"/>
    </row>
    <row r="83" spans="1:18" ht="15.75" customHeight="1">
      <c r="A83" s="81"/>
      <c r="B83" s="11" t="s">
        <v>162</v>
      </c>
      <c r="C83" s="12" t="s">
        <v>13</v>
      </c>
      <c r="D83" s="12" t="s">
        <v>15</v>
      </c>
      <c r="E83" s="12" t="s">
        <v>83</v>
      </c>
      <c r="F83" s="11" t="s">
        <v>128</v>
      </c>
      <c r="G83" s="13"/>
      <c r="H83" s="11" t="s">
        <v>163</v>
      </c>
      <c r="I83" s="12" t="s">
        <v>24</v>
      </c>
      <c r="J83" s="12" t="s">
        <v>24</v>
      </c>
      <c r="K83" s="12" t="s">
        <v>24</v>
      </c>
      <c r="L83" s="14"/>
      <c r="M83" s="85" t="s">
        <v>45</v>
      </c>
      <c r="N83" s="14" t="s">
        <v>45</v>
      </c>
      <c r="O83" s="14"/>
      <c r="P83" s="28" t="s">
        <v>50</v>
      </c>
      <c r="Q83" s="337"/>
      <c r="R83" s="337"/>
    </row>
    <row r="84" spans="1:18" ht="15.75" customHeight="1">
      <c r="A84" s="81"/>
      <c r="B84" s="11" t="s">
        <v>167</v>
      </c>
      <c r="C84" s="12" t="s">
        <v>13</v>
      </c>
      <c r="D84" s="12" t="s">
        <v>15</v>
      </c>
      <c r="E84" s="12" t="s">
        <v>83</v>
      </c>
      <c r="F84" s="11" t="s">
        <v>128</v>
      </c>
      <c r="G84" s="13"/>
      <c r="H84" s="11" t="s">
        <v>162</v>
      </c>
      <c r="I84" s="12" t="s">
        <v>24</v>
      </c>
      <c r="J84" s="12" t="s">
        <v>24</v>
      </c>
      <c r="K84" s="12" t="s">
        <v>24</v>
      </c>
      <c r="L84" s="14"/>
      <c r="M84" s="85" t="s">
        <v>45</v>
      </c>
      <c r="N84" s="14" t="s">
        <v>45</v>
      </c>
      <c r="O84" s="14"/>
      <c r="P84" s="28" t="s">
        <v>168</v>
      </c>
      <c r="Q84" s="337"/>
      <c r="R84" s="337"/>
    </row>
    <row r="85" spans="1:18" ht="15.75" customHeight="1">
      <c r="A85" s="81"/>
      <c r="B85" s="11" t="s">
        <v>169</v>
      </c>
      <c r="C85" s="12" t="s">
        <v>13</v>
      </c>
      <c r="D85" s="12" t="s">
        <v>15</v>
      </c>
      <c r="E85" s="12" t="s">
        <v>83</v>
      </c>
      <c r="F85" s="11" t="s">
        <v>128</v>
      </c>
      <c r="G85" s="13"/>
      <c r="H85" s="11" t="s">
        <v>167</v>
      </c>
      <c r="I85" s="12" t="s">
        <v>24</v>
      </c>
      <c r="J85" s="12" t="s">
        <v>24</v>
      </c>
      <c r="K85" s="12" t="s">
        <v>24</v>
      </c>
      <c r="L85" s="14"/>
      <c r="M85" s="85" t="s">
        <v>45</v>
      </c>
      <c r="N85" s="14" t="s">
        <v>45</v>
      </c>
      <c r="O85" s="14"/>
      <c r="P85" s="28" t="s">
        <v>170</v>
      </c>
      <c r="Q85" s="337"/>
      <c r="R85" s="337"/>
    </row>
    <row r="86" spans="1:18" ht="15.75" customHeight="1">
      <c r="A86" s="81"/>
      <c r="B86" s="11" t="s">
        <v>172</v>
      </c>
      <c r="C86" s="12" t="s">
        <v>13</v>
      </c>
      <c r="D86" s="12" t="s">
        <v>15</v>
      </c>
      <c r="E86" s="12" t="s">
        <v>83</v>
      </c>
      <c r="F86" s="11" t="s">
        <v>128</v>
      </c>
      <c r="G86" s="13"/>
      <c r="H86" s="11" t="s">
        <v>169</v>
      </c>
      <c r="I86" s="12" t="s">
        <v>24</v>
      </c>
      <c r="J86" s="14"/>
      <c r="K86" s="14"/>
      <c r="L86" s="14"/>
      <c r="M86" s="14" t="s">
        <v>173</v>
      </c>
      <c r="N86" s="11" t="s">
        <v>40</v>
      </c>
      <c r="O86" s="14"/>
      <c r="P86" s="28" t="s">
        <v>175</v>
      </c>
      <c r="Q86" s="337"/>
      <c r="R86" s="337"/>
    </row>
    <row r="87" spans="1:18" ht="15.75" customHeight="1">
      <c r="A87" s="81"/>
      <c r="B87" s="11" t="s">
        <v>176</v>
      </c>
      <c r="C87" s="12" t="s">
        <v>13</v>
      </c>
      <c r="D87" s="12" t="s">
        <v>15</v>
      </c>
      <c r="E87" s="12" t="s">
        <v>83</v>
      </c>
      <c r="F87" s="11" t="s">
        <v>128</v>
      </c>
      <c r="G87" s="13"/>
      <c r="H87" s="11" t="s">
        <v>172</v>
      </c>
      <c r="I87" s="12" t="s">
        <v>24</v>
      </c>
      <c r="J87" s="14"/>
      <c r="K87" s="14"/>
      <c r="L87" s="14"/>
      <c r="M87" s="14" t="s">
        <v>177</v>
      </c>
      <c r="N87" s="11" t="s">
        <v>40</v>
      </c>
      <c r="O87" s="14"/>
      <c r="P87" s="28" t="s">
        <v>178</v>
      </c>
      <c r="Q87" s="337"/>
      <c r="R87" s="337"/>
    </row>
    <row r="88" spans="1:18" ht="15.75" customHeight="1">
      <c r="A88" s="81"/>
      <c r="B88" s="11" t="s">
        <v>179</v>
      </c>
      <c r="C88" s="12" t="s">
        <v>13</v>
      </c>
      <c r="D88" s="12" t="s">
        <v>15</v>
      </c>
      <c r="E88" s="12"/>
      <c r="F88" s="11"/>
      <c r="G88" s="13"/>
      <c r="H88" s="11" t="s">
        <v>176</v>
      </c>
      <c r="I88" s="12" t="s">
        <v>24</v>
      </c>
      <c r="J88" s="14"/>
      <c r="K88" s="14"/>
      <c r="L88" s="14"/>
      <c r="M88" s="14" t="s">
        <v>180</v>
      </c>
      <c r="N88" s="11" t="s">
        <v>40</v>
      </c>
      <c r="O88" s="14"/>
      <c r="P88" s="28" t="s">
        <v>181</v>
      </c>
      <c r="Q88" s="337"/>
      <c r="R88" s="337"/>
    </row>
    <row r="89" spans="1:18" ht="15.75" customHeight="1">
      <c r="A89" s="81"/>
      <c r="B89" s="11" t="s">
        <v>182</v>
      </c>
      <c r="C89" s="12" t="s">
        <v>13</v>
      </c>
      <c r="D89" s="12" t="s">
        <v>15</v>
      </c>
      <c r="E89" s="12" t="s">
        <v>83</v>
      </c>
      <c r="F89" s="11" t="s">
        <v>128</v>
      </c>
      <c r="G89" s="13"/>
      <c r="H89" s="11" t="s">
        <v>179</v>
      </c>
      <c r="I89" s="12" t="s">
        <v>24</v>
      </c>
      <c r="J89" s="14"/>
      <c r="K89" s="14"/>
      <c r="L89" s="14"/>
      <c r="M89" s="85" t="s">
        <v>45</v>
      </c>
      <c r="N89" s="14" t="s">
        <v>45</v>
      </c>
      <c r="O89" s="14"/>
      <c r="P89" s="28" t="s">
        <v>183</v>
      </c>
      <c r="Q89" s="337"/>
      <c r="R89" s="337"/>
    </row>
    <row r="90" spans="1:18" ht="15.75" customHeight="1">
      <c r="A90" s="81"/>
      <c r="B90" s="11" t="s">
        <v>184</v>
      </c>
      <c r="C90" s="12" t="s">
        <v>13</v>
      </c>
      <c r="D90" s="12" t="s">
        <v>15</v>
      </c>
      <c r="E90" s="12"/>
      <c r="F90" s="11"/>
      <c r="G90" s="13"/>
      <c r="H90" s="11" t="s">
        <v>182</v>
      </c>
      <c r="I90" s="12" t="s">
        <v>24</v>
      </c>
      <c r="J90" s="14"/>
      <c r="K90" s="14"/>
      <c r="L90" s="14"/>
      <c r="M90" s="14" t="s">
        <v>185</v>
      </c>
      <c r="N90" s="11" t="s">
        <v>40</v>
      </c>
      <c r="O90" s="14"/>
      <c r="P90" s="28" t="s">
        <v>186</v>
      </c>
      <c r="Q90" s="337"/>
      <c r="R90" s="337"/>
    </row>
    <row r="91" spans="1:18" ht="15.75" customHeight="1">
      <c r="A91" s="81"/>
      <c r="B91" s="11" t="s">
        <v>187</v>
      </c>
      <c r="C91" s="12" t="s">
        <v>13</v>
      </c>
      <c r="D91" s="12" t="s">
        <v>15</v>
      </c>
      <c r="E91" s="12"/>
      <c r="F91" s="11"/>
      <c r="G91" s="13"/>
      <c r="H91" s="11" t="s">
        <v>184</v>
      </c>
      <c r="I91" s="12" t="s">
        <v>24</v>
      </c>
      <c r="J91" s="14"/>
      <c r="K91" s="14"/>
      <c r="L91" s="14"/>
      <c r="M91" s="85" t="s">
        <v>45</v>
      </c>
      <c r="N91" s="85" t="s">
        <v>45</v>
      </c>
      <c r="O91" s="14"/>
      <c r="P91" s="28" t="s">
        <v>189</v>
      </c>
      <c r="Q91" s="337"/>
      <c r="R91" s="337"/>
    </row>
    <row r="92" spans="1:18" ht="15.75" customHeight="1">
      <c r="A92" s="81"/>
      <c r="B92" s="11" t="s">
        <v>190</v>
      </c>
      <c r="C92" s="12" t="s">
        <v>13</v>
      </c>
      <c r="D92" s="12" t="s">
        <v>15</v>
      </c>
      <c r="E92" s="12" t="s">
        <v>83</v>
      </c>
      <c r="F92" s="11" t="s">
        <v>128</v>
      </c>
      <c r="G92" s="13"/>
      <c r="H92" s="11" t="s">
        <v>187</v>
      </c>
      <c r="I92" s="12" t="s">
        <v>24</v>
      </c>
      <c r="J92" s="14"/>
      <c r="K92" s="14"/>
      <c r="L92" s="14"/>
      <c r="M92" s="85" t="s">
        <v>45</v>
      </c>
      <c r="N92" s="85" t="s">
        <v>45</v>
      </c>
      <c r="O92" s="14"/>
      <c r="P92" s="28" t="s">
        <v>191</v>
      </c>
      <c r="Q92" s="337"/>
      <c r="R92" s="337"/>
    </row>
    <row r="93" spans="1:18" ht="15.75" customHeight="1">
      <c r="A93" s="81"/>
      <c r="B93" s="11" t="s">
        <v>192</v>
      </c>
      <c r="C93" s="12" t="s">
        <v>13</v>
      </c>
      <c r="D93" s="12" t="s">
        <v>15</v>
      </c>
      <c r="E93" s="12" t="s">
        <v>83</v>
      </c>
      <c r="F93" s="11" t="s">
        <v>128</v>
      </c>
      <c r="G93" s="13"/>
      <c r="H93" s="11" t="s">
        <v>190</v>
      </c>
      <c r="I93" s="12" t="s">
        <v>24</v>
      </c>
      <c r="J93" s="14"/>
      <c r="K93" s="12" t="s">
        <v>24</v>
      </c>
      <c r="L93" s="14"/>
      <c r="M93" s="85" t="s">
        <v>193</v>
      </c>
      <c r="N93" s="14" t="s">
        <v>194</v>
      </c>
      <c r="O93" s="14"/>
      <c r="P93" s="28" t="s">
        <v>195</v>
      </c>
      <c r="Q93" s="337"/>
      <c r="R93" s="337"/>
    </row>
    <row r="94" spans="1:18" ht="15.75" customHeight="1">
      <c r="A94" s="81"/>
      <c r="B94" s="11" t="s">
        <v>196</v>
      </c>
      <c r="C94" s="12" t="s">
        <v>13</v>
      </c>
      <c r="D94" s="12" t="s">
        <v>15</v>
      </c>
      <c r="E94" s="12" t="s">
        <v>83</v>
      </c>
      <c r="F94" s="11" t="s">
        <v>128</v>
      </c>
      <c r="G94" s="13"/>
      <c r="H94" s="11" t="s">
        <v>192</v>
      </c>
      <c r="I94" s="12" t="s">
        <v>24</v>
      </c>
      <c r="J94" s="14"/>
      <c r="K94" s="12" t="s">
        <v>24</v>
      </c>
      <c r="L94" s="14"/>
      <c r="M94" s="85" t="s">
        <v>197</v>
      </c>
      <c r="N94" s="14" t="s">
        <v>194</v>
      </c>
      <c r="O94" s="14"/>
      <c r="P94" s="28" t="s">
        <v>199</v>
      </c>
      <c r="Q94" s="337"/>
      <c r="R94" s="337"/>
    </row>
    <row r="95" spans="1:18" ht="15.75" customHeight="1">
      <c r="A95" s="81"/>
      <c r="B95" s="11" t="s">
        <v>200</v>
      </c>
      <c r="C95" s="12" t="s">
        <v>13</v>
      </c>
      <c r="D95" s="12" t="s">
        <v>15</v>
      </c>
      <c r="E95" s="12" t="s">
        <v>83</v>
      </c>
      <c r="F95" s="11" t="s">
        <v>128</v>
      </c>
      <c r="G95" s="13"/>
      <c r="H95" s="11" t="s">
        <v>196</v>
      </c>
      <c r="I95" s="12" t="s">
        <v>24</v>
      </c>
      <c r="J95" s="14"/>
      <c r="K95" s="12" t="s">
        <v>24</v>
      </c>
      <c r="L95" s="14"/>
      <c r="M95" s="85" t="s">
        <v>202</v>
      </c>
      <c r="N95" s="14" t="s">
        <v>194</v>
      </c>
      <c r="O95" s="14"/>
      <c r="P95" s="28" t="s">
        <v>203</v>
      </c>
      <c r="Q95" s="337"/>
      <c r="R95" s="337"/>
    </row>
    <row r="96" spans="1:18" ht="15.75" customHeight="1">
      <c r="A96" s="81"/>
      <c r="B96" s="11" t="s">
        <v>204</v>
      </c>
      <c r="C96" s="12" t="s">
        <v>13</v>
      </c>
      <c r="D96" s="12" t="s">
        <v>15</v>
      </c>
      <c r="E96" s="12" t="s">
        <v>83</v>
      </c>
      <c r="F96" s="11" t="s">
        <v>128</v>
      </c>
      <c r="G96" s="13"/>
      <c r="H96" s="11" t="s">
        <v>200</v>
      </c>
      <c r="I96" s="12" t="s">
        <v>24</v>
      </c>
      <c r="J96" s="14"/>
      <c r="K96" s="12" t="s">
        <v>24</v>
      </c>
      <c r="L96" s="14"/>
      <c r="M96" s="85" t="s">
        <v>205</v>
      </c>
      <c r="N96" s="14" t="s">
        <v>206</v>
      </c>
      <c r="O96" s="14"/>
      <c r="P96" s="28" t="s">
        <v>207</v>
      </c>
      <c r="Q96" s="337"/>
      <c r="R96" s="337"/>
    </row>
    <row r="97" spans="1:18" ht="15.75" customHeight="1">
      <c r="A97" s="81"/>
      <c r="B97" s="92" t="s">
        <v>209</v>
      </c>
      <c r="C97" s="93" t="s">
        <v>13</v>
      </c>
      <c r="D97" s="93" t="s">
        <v>15</v>
      </c>
      <c r="E97" s="93" t="s">
        <v>83</v>
      </c>
      <c r="F97" s="92" t="s">
        <v>128</v>
      </c>
      <c r="G97" s="13"/>
      <c r="H97" s="92" t="s">
        <v>204</v>
      </c>
      <c r="I97" s="93" t="s">
        <v>24</v>
      </c>
      <c r="J97" s="13"/>
      <c r="K97" s="93" t="s">
        <v>24</v>
      </c>
      <c r="L97" s="13"/>
      <c r="M97" s="94" t="s">
        <v>205</v>
      </c>
      <c r="N97" s="13" t="s">
        <v>206</v>
      </c>
      <c r="O97" s="13"/>
      <c r="P97" s="41" t="s">
        <v>217</v>
      </c>
      <c r="Q97" s="337"/>
      <c r="R97" s="337"/>
    </row>
    <row r="98" spans="1:18" ht="15.75" customHeight="1">
      <c r="A98" s="98"/>
      <c r="B98" s="330" t="s">
        <v>221</v>
      </c>
      <c r="C98" s="331"/>
      <c r="D98" s="331"/>
      <c r="E98" s="331"/>
      <c r="F98" s="332"/>
      <c r="G98" s="41"/>
      <c r="H98" s="63" t="s">
        <v>209</v>
      </c>
      <c r="I98" s="65" t="s">
        <v>24</v>
      </c>
      <c r="J98" s="66"/>
      <c r="K98" s="65" t="s">
        <v>24</v>
      </c>
      <c r="L98" s="66"/>
      <c r="M98" s="99" t="s">
        <v>223</v>
      </c>
      <c r="N98" s="66" t="s">
        <v>194</v>
      </c>
      <c r="O98" s="66"/>
      <c r="P98" s="100" t="s">
        <v>224</v>
      </c>
      <c r="Q98" s="337"/>
      <c r="R98" s="337"/>
    </row>
    <row r="99" spans="1:18" ht="15.75" customHeight="1">
      <c r="A99" s="98"/>
      <c r="B99" s="102" t="s">
        <v>227</v>
      </c>
      <c r="C99" s="73" t="s">
        <v>13</v>
      </c>
      <c r="D99" s="103" t="s">
        <v>230</v>
      </c>
      <c r="E99" s="103" t="s">
        <v>83</v>
      </c>
      <c r="F99" s="104" t="s">
        <v>128</v>
      </c>
      <c r="G99" s="41"/>
      <c r="H99" s="63" t="s">
        <v>232</v>
      </c>
      <c r="I99" s="105" t="s">
        <v>24</v>
      </c>
      <c r="J99" s="66"/>
      <c r="K99" s="106"/>
      <c r="L99" s="66"/>
      <c r="M99" s="99" t="s">
        <v>45</v>
      </c>
      <c r="N99" s="99" t="s">
        <v>45</v>
      </c>
      <c r="O99" s="66"/>
      <c r="P99" s="108" t="s">
        <v>233</v>
      </c>
      <c r="Q99" s="337"/>
      <c r="R99" s="337"/>
    </row>
    <row r="100" spans="1:18" ht="15.75" customHeight="1">
      <c r="A100" s="110"/>
      <c r="B100" s="111" t="s">
        <v>235</v>
      </c>
      <c r="C100" s="12" t="s">
        <v>13</v>
      </c>
      <c r="D100" s="105" t="s">
        <v>230</v>
      </c>
      <c r="E100" s="12" t="s">
        <v>83</v>
      </c>
      <c r="F100" s="112" t="s">
        <v>128</v>
      </c>
      <c r="G100" s="41"/>
      <c r="H100" s="63" t="s">
        <v>227</v>
      </c>
      <c r="I100" s="105" t="s">
        <v>24</v>
      </c>
      <c r="J100" s="66"/>
      <c r="K100" s="106"/>
      <c r="L100" s="106"/>
      <c r="M100" s="106" t="s">
        <v>243</v>
      </c>
      <c r="N100" s="106" t="s">
        <v>194</v>
      </c>
      <c r="O100" s="66"/>
      <c r="P100" s="108" t="s">
        <v>244</v>
      </c>
      <c r="Q100" s="337"/>
      <c r="R100" s="337"/>
    </row>
    <row r="101" spans="1:18" ht="15.75" customHeight="1">
      <c r="A101" s="110"/>
      <c r="B101" s="111" t="s">
        <v>245</v>
      </c>
      <c r="C101" s="12" t="s">
        <v>13</v>
      </c>
      <c r="D101" s="105" t="s">
        <v>230</v>
      </c>
      <c r="E101" s="106"/>
      <c r="F101" s="113"/>
      <c r="G101" s="41"/>
      <c r="H101" s="63" t="s">
        <v>245</v>
      </c>
      <c r="I101" s="105" t="s">
        <v>24</v>
      </c>
      <c r="J101" s="66"/>
      <c r="K101" s="106"/>
      <c r="L101" s="106"/>
      <c r="M101" s="99" t="s">
        <v>45</v>
      </c>
      <c r="N101" s="99" t="s">
        <v>45</v>
      </c>
      <c r="O101" s="66"/>
      <c r="P101" s="108" t="s">
        <v>248</v>
      </c>
      <c r="Q101" s="337"/>
      <c r="R101" s="337"/>
    </row>
    <row r="102" spans="1:18" ht="15.75" customHeight="1">
      <c r="A102" s="110"/>
      <c r="B102" s="111" t="s">
        <v>249</v>
      </c>
      <c r="C102" s="12" t="s">
        <v>13</v>
      </c>
      <c r="D102" s="105" t="s">
        <v>230</v>
      </c>
      <c r="E102" s="12" t="s">
        <v>83</v>
      </c>
      <c r="F102" s="112" t="s">
        <v>128</v>
      </c>
      <c r="G102" s="41"/>
      <c r="H102" s="66" t="s">
        <v>250</v>
      </c>
      <c r="I102" s="66"/>
      <c r="J102" s="66"/>
      <c r="K102" s="65" t="s">
        <v>24</v>
      </c>
      <c r="L102" s="66"/>
      <c r="M102" s="66" t="s">
        <v>251</v>
      </c>
      <c r="N102" s="66" t="s">
        <v>252</v>
      </c>
      <c r="O102" s="66"/>
      <c r="P102" s="100" t="s">
        <v>253</v>
      </c>
      <c r="Q102" s="337"/>
      <c r="R102" s="337"/>
    </row>
    <row r="103" spans="1:18" ht="15.75" customHeight="1">
      <c r="A103" s="110"/>
      <c r="B103" s="111" t="s">
        <v>254</v>
      </c>
      <c r="C103" s="12" t="s">
        <v>13</v>
      </c>
      <c r="D103" s="105" t="s">
        <v>230</v>
      </c>
      <c r="E103" s="12" t="s">
        <v>83</v>
      </c>
      <c r="F103" s="112" t="s">
        <v>128</v>
      </c>
      <c r="G103" s="41"/>
      <c r="H103" s="66" t="s">
        <v>255</v>
      </c>
      <c r="I103" s="66"/>
      <c r="J103" s="66"/>
      <c r="K103" s="65" t="s">
        <v>24</v>
      </c>
      <c r="L103" s="66"/>
      <c r="M103" s="66" t="s">
        <v>256</v>
      </c>
      <c r="N103" s="66" t="s">
        <v>257</v>
      </c>
      <c r="O103" s="66"/>
      <c r="P103" s="100" t="s">
        <v>258</v>
      </c>
      <c r="Q103" s="337"/>
      <c r="R103" s="337"/>
    </row>
    <row r="104" spans="1:18" ht="15.75" customHeight="1">
      <c r="A104" s="110"/>
      <c r="B104" s="111" t="s">
        <v>232</v>
      </c>
      <c r="C104" s="12" t="s">
        <v>107</v>
      </c>
      <c r="D104" s="105" t="s">
        <v>230</v>
      </c>
      <c r="E104" s="106"/>
      <c r="F104" s="113"/>
      <c r="G104" s="41"/>
      <c r="H104" s="66" t="s">
        <v>259</v>
      </c>
      <c r="I104" s="66"/>
      <c r="J104" s="66"/>
      <c r="K104" s="65" t="s">
        <v>24</v>
      </c>
      <c r="L104" s="66"/>
      <c r="M104" s="99" t="s">
        <v>45</v>
      </c>
      <c r="N104" s="66" t="s">
        <v>45</v>
      </c>
      <c r="O104" s="66"/>
      <c r="P104" s="100" t="s">
        <v>260</v>
      </c>
      <c r="Q104" s="337"/>
      <c r="R104" s="337"/>
    </row>
    <row r="105" spans="1:18" ht="15.75" customHeight="1">
      <c r="A105" s="110"/>
      <c r="B105" s="111" t="s">
        <v>209</v>
      </c>
      <c r="C105" s="12" t="s">
        <v>13</v>
      </c>
      <c r="D105" s="105" t="s">
        <v>230</v>
      </c>
      <c r="E105" s="12" t="s">
        <v>83</v>
      </c>
      <c r="F105" s="112" t="s">
        <v>128</v>
      </c>
      <c r="G105" s="41"/>
      <c r="H105" s="66" t="s">
        <v>261</v>
      </c>
      <c r="I105" s="66"/>
      <c r="J105" s="66"/>
      <c r="K105" s="65" t="s">
        <v>24</v>
      </c>
      <c r="L105" s="66"/>
      <c r="M105" s="99" t="s">
        <v>45</v>
      </c>
      <c r="N105" s="66" t="s">
        <v>45</v>
      </c>
      <c r="O105" s="66"/>
      <c r="P105" s="100" t="s">
        <v>262</v>
      </c>
      <c r="Q105" s="337"/>
      <c r="R105" s="337"/>
    </row>
    <row r="106" spans="1:18" ht="15.75" customHeight="1">
      <c r="A106" s="110"/>
      <c r="B106" s="111" t="s">
        <v>264</v>
      </c>
      <c r="C106" s="12" t="s">
        <v>13</v>
      </c>
      <c r="D106" s="105" t="s">
        <v>230</v>
      </c>
      <c r="E106" s="12" t="s">
        <v>83</v>
      </c>
      <c r="F106" s="112" t="s">
        <v>128</v>
      </c>
      <c r="G106" s="41"/>
      <c r="H106" s="66" t="s">
        <v>265</v>
      </c>
      <c r="I106" s="66"/>
      <c r="J106" s="66"/>
      <c r="K106" s="65" t="s">
        <v>24</v>
      </c>
      <c r="L106" s="66"/>
      <c r="M106" s="99" t="s">
        <v>45</v>
      </c>
      <c r="N106" s="66" t="s">
        <v>45</v>
      </c>
      <c r="O106" s="66"/>
      <c r="P106" s="100" t="s">
        <v>266</v>
      </c>
      <c r="Q106" s="337"/>
      <c r="R106" s="337"/>
    </row>
    <row r="107" spans="1:18" ht="15.75" customHeight="1">
      <c r="A107" s="110"/>
      <c r="B107" s="114" t="s">
        <v>267</v>
      </c>
      <c r="C107" s="93" t="s">
        <v>13</v>
      </c>
      <c r="D107" s="115" t="s">
        <v>230</v>
      </c>
      <c r="E107" s="93" t="s">
        <v>83</v>
      </c>
      <c r="F107" s="118" t="s">
        <v>128</v>
      </c>
      <c r="G107" s="41"/>
      <c r="H107" s="66" t="s">
        <v>265</v>
      </c>
      <c r="I107" s="66"/>
      <c r="J107" s="66"/>
      <c r="K107" s="65" t="s">
        <v>24</v>
      </c>
      <c r="L107" s="66"/>
      <c r="M107" s="99" t="s">
        <v>45</v>
      </c>
      <c r="N107" s="66" t="s">
        <v>45</v>
      </c>
      <c r="O107" s="66"/>
      <c r="P107" s="100" t="s">
        <v>266</v>
      </c>
      <c r="Q107" s="337"/>
      <c r="R107" s="337"/>
    </row>
    <row r="108" spans="1:18" ht="15.75" customHeight="1">
      <c r="A108" s="110"/>
      <c r="B108" s="119" t="s">
        <v>270</v>
      </c>
      <c r="C108" s="120"/>
      <c r="D108" s="122"/>
      <c r="E108" s="120"/>
      <c r="F108" s="123"/>
      <c r="G108" s="41"/>
      <c r="H108" s="41"/>
      <c r="I108" s="41"/>
      <c r="J108" s="41"/>
      <c r="K108" s="125"/>
      <c r="L108" s="41"/>
      <c r="M108" s="127"/>
      <c r="N108" s="41"/>
      <c r="O108" s="41"/>
      <c r="P108" s="41"/>
      <c r="Q108" s="337"/>
      <c r="R108" s="337"/>
    </row>
    <row r="109" spans="1:18" ht="15.75" customHeight="1">
      <c r="A109" s="110"/>
      <c r="B109" s="33"/>
      <c r="C109" s="33"/>
      <c r="D109" s="33"/>
      <c r="E109" s="33"/>
      <c r="F109" s="33"/>
      <c r="G109" s="41"/>
      <c r="H109" s="41"/>
      <c r="I109" s="41"/>
      <c r="J109" s="41"/>
      <c r="K109" s="41"/>
      <c r="L109" s="41"/>
      <c r="M109" s="41"/>
      <c r="N109" s="41"/>
      <c r="O109" s="41"/>
      <c r="P109" s="41"/>
      <c r="Q109" s="337"/>
      <c r="R109" s="337"/>
    </row>
    <row r="110" spans="1:18" ht="15.75" customHeight="1">
      <c r="A110" s="129" t="s">
        <v>277</v>
      </c>
      <c r="B110" s="63" t="s">
        <v>126</v>
      </c>
      <c r="C110" s="65" t="s">
        <v>13</v>
      </c>
      <c r="D110" s="65" t="s">
        <v>15</v>
      </c>
      <c r="E110" s="65" t="s">
        <v>83</v>
      </c>
      <c r="F110" s="63" t="s">
        <v>128</v>
      </c>
      <c r="G110" s="41"/>
      <c r="H110" s="41"/>
      <c r="I110" s="41"/>
      <c r="J110" s="41"/>
      <c r="K110" s="41"/>
      <c r="L110" s="41"/>
      <c r="M110" s="41"/>
      <c r="N110" s="41"/>
      <c r="O110" s="41"/>
      <c r="P110" s="41"/>
      <c r="Q110" s="337"/>
      <c r="R110" s="337"/>
    </row>
    <row r="111" spans="1:18" ht="15.75" customHeight="1">
      <c r="A111" s="81"/>
      <c r="B111" s="11" t="s">
        <v>250</v>
      </c>
      <c r="C111" s="12" t="s">
        <v>13</v>
      </c>
      <c r="D111" s="12" t="s">
        <v>15</v>
      </c>
      <c r="E111" s="12" t="s">
        <v>83</v>
      </c>
      <c r="F111" s="11" t="s">
        <v>128</v>
      </c>
      <c r="G111" s="41"/>
      <c r="H111" s="41"/>
      <c r="I111" s="41"/>
      <c r="J111" s="41"/>
      <c r="K111" s="41"/>
      <c r="L111" s="41"/>
      <c r="M111" s="41"/>
      <c r="N111" s="41"/>
      <c r="O111" s="41"/>
      <c r="P111" s="41"/>
      <c r="Q111" s="337"/>
      <c r="R111" s="337"/>
    </row>
    <row r="112" spans="1:18" ht="15.75" customHeight="1">
      <c r="A112" s="81"/>
      <c r="B112" s="11" t="s">
        <v>37</v>
      </c>
      <c r="C112" s="12" t="s">
        <v>38</v>
      </c>
      <c r="D112" s="12" t="s">
        <v>15</v>
      </c>
      <c r="E112" s="12" t="s">
        <v>83</v>
      </c>
      <c r="F112" s="11" t="s">
        <v>128</v>
      </c>
      <c r="G112" s="41"/>
      <c r="H112" s="41"/>
      <c r="I112" s="41"/>
      <c r="J112" s="41"/>
      <c r="K112" s="41"/>
      <c r="L112" s="41"/>
      <c r="M112" s="41"/>
      <c r="N112" s="41"/>
      <c r="O112" s="41"/>
      <c r="P112" s="41"/>
      <c r="Q112" s="337"/>
      <c r="R112" s="337"/>
    </row>
    <row r="113" spans="1:18" ht="15.75" customHeight="1">
      <c r="A113" s="81"/>
      <c r="B113" s="11" t="s">
        <v>44</v>
      </c>
      <c r="C113" s="12" t="s">
        <v>38</v>
      </c>
      <c r="D113" s="12" t="s">
        <v>15</v>
      </c>
      <c r="E113" s="12"/>
      <c r="F113" s="11"/>
      <c r="G113" s="41"/>
      <c r="H113" s="41"/>
      <c r="I113" s="41"/>
      <c r="J113" s="41"/>
      <c r="K113" s="41"/>
      <c r="L113" s="41"/>
      <c r="M113" s="41"/>
      <c r="N113" s="41"/>
      <c r="O113" s="41"/>
      <c r="P113" s="41"/>
      <c r="Q113" s="337"/>
      <c r="R113" s="337"/>
    </row>
    <row r="114" spans="1:18" ht="15.75" customHeight="1">
      <c r="A114" s="81"/>
      <c r="B114" s="11" t="s">
        <v>51</v>
      </c>
      <c r="C114" s="12" t="s">
        <v>13</v>
      </c>
      <c r="D114" s="12" t="s">
        <v>127</v>
      </c>
      <c r="E114" s="12" t="s">
        <v>145</v>
      </c>
      <c r="F114" s="11" t="s">
        <v>146</v>
      </c>
      <c r="G114" s="41"/>
      <c r="H114" s="41"/>
      <c r="I114" s="41"/>
      <c r="J114" s="41"/>
      <c r="K114" s="41"/>
      <c r="L114" s="41"/>
      <c r="M114" s="41"/>
      <c r="N114" s="41"/>
      <c r="O114" s="41"/>
      <c r="P114" s="41"/>
      <c r="Q114" s="337"/>
      <c r="R114" s="337"/>
    </row>
    <row r="115" spans="1:18" ht="15.75" customHeight="1">
      <c r="A115" s="81"/>
      <c r="B115" s="11" t="s">
        <v>280</v>
      </c>
      <c r="C115" s="133" t="s">
        <v>59</v>
      </c>
      <c r="D115" s="12" t="s">
        <v>15</v>
      </c>
      <c r="E115" s="12" t="s">
        <v>145</v>
      </c>
      <c r="F115" s="11" t="s">
        <v>146</v>
      </c>
      <c r="G115" s="41"/>
      <c r="H115" s="41"/>
      <c r="I115" s="41"/>
      <c r="J115" s="41"/>
      <c r="K115" s="41"/>
      <c r="L115" s="41"/>
      <c r="M115" s="41"/>
      <c r="N115" s="41"/>
      <c r="O115" s="41"/>
      <c r="P115" s="41"/>
      <c r="Q115" s="337"/>
      <c r="R115" s="337"/>
    </row>
    <row r="116" spans="1:18" ht="15.75" customHeight="1">
      <c r="A116" s="81"/>
      <c r="B116" s="11" t="s">
        <v>152</v>
      </c>
      <c r="C116" s="12" t="s">
        <v>59</v>
      </c>
      <c r="D116" s="12" t="s">
        <v>15</v>
      </c>
      <c r="E116" s="12" t="s">
        <v>145</v>
      </c>
      <c r="F116" s="11" t="s">
        <v>146</v>
      </c>
      <c r="G116" s="41"/>
      <c r="H116" s="41"/>
      <c r="I116" s="41"/>
      <c r="J116" s="41"/>
      <c r="K116" s="41"/>
      <c r="L116" s="41"/>
      <c r="M116" s="41"/>
      <c r="N116" s="41"/>
      <c r="O116" s="41"/>
      <c r="P116" s="41"/>
      <c r="Q116" s="337"/>
      <c r="R116" s="337"/>
    </row>
    <row r="117" spans="1:18" ht="15.75" customHeight="1">
      <c r="A117" s="81"/>
      <c r="B117" s="11" t="s">
        <v>282</v>
      </c>
      <c r="C117" s="12" t="s">
        <v>13</v>
      </c>
      <c r="D117" s="12" t="s">
        <v>15</v>
      </c>
      <c r="E117" s="12"/>
      <c r="F117" s="11"/>
      <c r="G117" s="41"/>
      <c r="H117" s="41"/>
      <c r="I117" s="41"/>
      <c r="J117" s="41"/>
      <c r="K117" s="41"/>
      <c r="L117" s="41"/>
      <c r="M117" s="41"/>
      <c r="N117" s="41"/>
      <c r="O117" s="41"/>
      <c r="P117" s="41"/>
      <c r="Q117" s="337"/>
      <c r="R117" s="337"/>
    </row>
    <row r="118" spans="1:18" ht="15.75" customHeight="1">
      <c r="A118" s="81"/>
      <c r="B118" s="11" t="s">
        <v>283</v>
      </c>
      <c r="C118" s="12" t="s">
        <v>13</v>
      </c>
      <c r="D118" s="12" t="s">
        <v>15</v>
      </c>
      <c r="E118" s="12" t="s">
        <v>83</v>
      </c>
      <c r="F118" s="11" t="s">
        <v>128</v>
      </c>
      <c r="G118" s="41"/>
      <c r="H118" s="41"/>
      <c r="I118" s="41"/>
      <c r="J118" s="41"/>
      <c r="K118" s="41"/>
      <c r="L118" s="41"/>
      <c r="M118" s="41"/>
      <c r="N118" s="41"/>
      <c r="O118" s="41"/>
      <c r="P118" s="41"/>
      <c r="Q118" s="337"/>
      <c r="R118" s="337"/>
    </row>
    <row r="119" spans="1:18" ht="15.75" customHeight="1">
      <c r="A119" s="81"/>
      <c r="B119" s="11" t="s">
        <v>209</v>
      </c>
      <c r="C119" s="12" t="s">
        <v>13</v>
      </c>
      <c r="D119" s="12" t="s">
        <v>15</v>
      </c>
      <c r="E119" s="12" t="s">
        <v>83</v>
      </c>
      <c r="F119" s="11" t="s">
        <v>128</v>
      </c>
      <c r="G119" s="41"/>
      <c r="H119" s="41"/>
      <c r="I119" s="41"/>
      <c r="J119" s="41"/>
      <c r="K119" s="41"/>
      <c r="L119" s="41"/>
      <c r="M119" s="41"/>
      <c r="N119" s="41"/>
      <c r="O119" s="41"/>
      <c r="P119" s="41"/>
      <c r="Q119" s="337"/>
      <c r="R119" s="337"/>
    </row>
    <row r="120" spans="1:18" ht="15.75" customHeight="1">
      <c r="A120" s="98"/>
      <c r="B120" s="41"/>
      <c r="C120" s="41"/>
      <c r="D120" s="41"/>
      <c r="E120" s="135"/>
      <c r="F120" s="41"/>
      <c r="G120" s="41"/>
      <c r="H120" s="41"/>
      <c r="I120" s="41"/>
      <c r="J120" s="41"/>
      <c r="K120" s="41"/>
      <c r="L120" s="41"/>
      <c r="M120" s="41"/>
      <c r="N120" s="41"/>
      <c r="O120" s="41"/>
      <c r="P120" s="41"/>
      <c r="Q120" s="337"/>
      <c r="R120" s="337"/>
    </row>
    <row r="121" spans="1:18" ht="15.75" customHeight="1">
      <c r="A121" s="129" t="s">
        <v>288</v>
      </c>
      <c r="B121" s="63" t="s">
        <v>126</v>
      </c>
      <c r="C121" s="65" t="s">
        <v>13</v>
      </c>
      <c r="D121" s="65" t="s">
        <v>15</v>
      </c>
      <c r="E121" s="136" t="s">
        <v>83</v>
      </c>
      <c r="F121" s="63" t="s">
        <v>84</v>
      </c>
      <c r="G121" s="41"/>
      <c r="H121" s="41"/>
      <c r="I121" s="41"/>
      <c r="J121" s="41"/>
      <c r="K121" s="41"/>
      <c r="L121" s="41"/>
      <c r="M121" s="41"/>
      <c r="N121" s="41"/>
      <c r="O121" s="41"/>
      <c r="P121" s="41"/>
      <c r="Q121" s="337"/>
      <c r="R121" s="337"/>
    </row>
    <row r="122" spans="1:18" ht="15.75" customHeight="1">
      <c r="A122" s="81"/>
      <c r="B122" s="11" t="s">
        <v>250</v>
      </c>
      <c r="C122" s="12" t="s">
        <v>13</v>
      </c>
      <c r="D122" s="12" t="s">
        <v>15</v>
      </c>
      <c r="E122" s="138" t="s">
        <v>83</v>
      </c>
      <c r="F122" s="63" t="s">
        <v>247</v>
      </c>
      <c r="G122" s="41"/>
      <c r="H122" s="41"/>
      <c r="I122" s="41"/>
      <c r="J122" s="41"/>
      <c r="K122" s="41"/>
      <c r="L122" s="41"/>
      <c r="M122" s="41"/>
      <c r="N122" s="41"/>
      <c r="O122" s="41"/>
      <c r="P122" s="41"/>
      <c r="Q122" s="337"/>
      <c r="R122" s="337"/>
    </row>
    <row r="123" spans="1:18" ht="15.75" customHeight="1">
      <c r="A123" s="81"/>
      <c r="B123" s="11" t="s">
        <v>255</v>
      </c>
      <c r="C123" s="12" t="s">
        <v>38</v>
      </c>
      <c r="D123" s="12" t="s">
        <v>15</v>
      </c>
      <c r="E123" s="138" t="s">
        <v>83</v>
      </c>
      <c r="F123" s="63" t="s">
        <v>247</v>
      </c>
      <c r="G123" s="41"/>
      <c r="H123" s="41"/>
      <c r="I123" s="41"/>
      <c r="J123" s="41"/>
      <c r="K123" s="41"/>
      <c r="L123" s="41"/>
      <c r="M123" s="41"/>
      <c r="N123" s="41"/>
      <c r="O123" s="41"/>
      <c r="P123" s="41"/>
      <c r="Q123" s="337"/>
      <c r="R123" s="337"/>
    </row>
    <row r="124" spans="1:18" ht="15.75" customHeight="1">
      <c r="A124" s="81"/>
      <c r="B124" s="11" t="s">
        <v>294</v>
      </c>
      <c r="C124" s="12" t="s">
        <v>38</v>
      </c>
      <c r="D124" s="12" t="s">
        <v>15</v>
      </c>
      <c r="E124" s="138" t="s">
        <v>83</v>
      </c>
      <c r="F124" s="63" t="s">
        <v>84</v>
      </c>
      <c r="G124" s="41"/>
      <c r="H124" s="41"/>
      <c r="I124" s="41"/>
      <c r="J124" s="41"/>
      <c r="K124" s="41"/>
      <c r="L124" s="41"/>
      <c r="M124" s="41"/>
      <c r="N124" s="41"/>
      <c r="O124" s="41"/>
      <c r="P124" s="41"/>
      <c r="Q124" s="337"/>
      <c r="R124" s="337"/>
    </row>
    <row r="125" spans="1:18" ht="15.75" customHeight="1">
      <c r="A125" s="81"/>
      <c r="B125" s="11" t="s">
        <v>259</v>
      </c>
      <c r="C125" s="12" t="s">
        <v>86</v>
      </c>
      <c r="D125" s="12" t="s">
        <v>15</v>
      </c>
      <c r="E125" s="138"/>
      <c r="F125" s="63"/>
      <c r="G125" s="41"/>
      <c r="H125" s="41"/>
      <c r="I125" s="41"/>
      <c r="J125" s="41"/>
      <c r="K125" s="41"/>
      <c r="L125" s="41"/>
      <c r="M125" s="41"/>
      <c r="N125" s="41"/>
      <c r="O125" s="41"/>
      <c r="P125" s="41"/>
      <c r="Q125" s="337"/>
      <c r="R125" s="337"/>
    </row>
    <row r="126" spans="1:18" ht="15.75" customHeight="1">
      <c r="A126" s="81"/>
      <c r="B126" s="11" t="s">
        <v>261</v>
      </c>
      <c r="C126" s="12" t="s">
        <v>13</v>
      </c>
      <c r="D126" s="12" t="s">
        <v>15</v>
      </c>
      <c r="E126" s="138"/>
      <c r="F126" s="63"/>
      <c r="G126" s="41"/>
      <c r="H126" s="41"/>
      <c r="I126" s="41"/>
      <c r="J126" s="41"/>
      <c r="K126" s="41"/>
      <c r="L126" s="41"/>
      <c r="M126" s="41"/>
      <c r="N126" s="41"/>
      <c r="O126" s="41"/>
      <c r="P126" s="41"/>
      <c r="Q126" s="337"/>
      <c r="R126" s="337"/>
    </row>
    <row r="127" spans="1:18" ht="15.75" customHeight="1">
      <c r="A127" s="81"/>
      <c r="B127" s="11" t="s">
        <v>280</v>
      </c>
      <c r="C127" s="24" t="s">
        <v>59</v>
      </c>
      <c r="D127" s="12" t="s">
        <v>15</v>
      </c>
      <c r="E127" s="138"/>
      <c r="F127" s="63"/>
      <c r="G127" s="41"/>
      <c r="H127" s="41"/>
      <c r="I127" s="41"/>
      <c r="J127" s="41"/>
      <c r="K127" s="41"/>
      <c r="L127" s="41"/>
      <c r="M127" s="41"/>
      <c r="N127" s="41"/>
      <c r="O127" s="41"/>
      <c r="P127" s="41"/>
      <c r="Q127" s="337"/>
      <c r="R127" s="337"/>
    </row>
    <row r="128" spans="1:18" ht="15.75" customHeight="1">
      <c r="A128" s="81"/>
      <c r="B128" s="11" t="s">
        <v>265</v>
      </c>
      <c r="C128" s="12" t="s">
        <v>38</v>
      </c>
      <c r="D128" s="12" t="s">
        <v>15</v>
      </c>
      <c r="E128" s="138"/>
      <c r="F128" s="63"/>
      <c r="G128" s="41"/>
      <c r="H128" s="41"/>
      <c r="I128" s="41"/>
      <c r="J128" s="41"/>
      <c r="K128" s="41"/>
      <c r="L128" s="41"/>
      <c r="M128" s="41"/>
      <c r="N128" s="41"/>
      <c r="O128" s="41"/>
      <c r="P128" s="41"/>
      <c r="Q128" s="337"/>
      <c r="R128" s="337"/>
    </row>
    <row r="129" spans="1:18" ht="15.75" customHeight="1">
      <c r="A129" s="81"/>
      <c r="B129" s="11" t="s">
        <v>299</v>
      </c>
      <c r="C129" s="12" t="s">
        <v>13</v>
      </c>
      <c r="D129" s="12" t="s">
        <v>15</v>
      </c>
      <c r="E129" s="138"/>
      <c r="F129" s="63"/>
      <c r="G129" s="41"/>
      <c r="H129" s="41"/>
      <c r="I129" s="41"/>
      <c r="J129" s="41"/>
      <c r="K129" s="41"/>
      <c r="L129" s="41"/>
      <c r="M129" s="41"/>
      <c r="N129" s="41"/>
      <c r="O129" s="41"/>
      <c r="P129" s="41"/>
      <c r="Q129" s="337"/>
      <c r="R129" s="337"/>
    </row>
    <row r="130" spans="1:18" ht="15.75" customHeight="1">
      <c r="A130" s="81"/>
      <c r="B130" s="11" t="s">
        <v>303</v>
      </c>
      <c r="C130" s="12" t="s">
        <v>13</v>
      </c>
      <c r="D130" s="12" t="s">
        <v>15</v>
      </c>
      <c r="E130" s="138"/>
      <c r="F130" s="63"/>
      <c r="G130" s="41"/>
      <c r="H130" s="41"/>
      <c r="I130" s="41"/>
      <c r="J130" s="41"/>
      <c r="K130" s="41"/>
      <c r="L130" s="41"/>
      <c r="M130" s="41"/>
      <c r="N130" s="41"/>
      <c r="O130" s="41"/>
      <c r="P130" s="41"/>
      <c r="Q130" s="337"/>
      <c r="R130" s="337"/>
    </row>
    <row r="131" spans="1:18" ht="15.75" customHeight="1">
      <c r="A131" s="81"/>
      <c r="B131" s="11" t="s">
        <v>305</v>
      </c>
      <c r="C131" s="12" t="s">
        <v>38</v>
      </c>
      <c r="D131" s="12" t="s">
        <v>15</v>
      </c>
      <c r="E131" s="138"/>
      <c r="F131" s="63"/>
      <c r="G131" s="41"/>
      <c r="H131" s="41"/>
      <c r="I131" s="41"/>
      <c r="J131" s="41"/>
      <c r="K131" s="41"/>
      <c r="L131" s="41"/>
      <c r="M131" s="41"/>
      <c r="N131" s="41"/>
      <c r="O131" s="41"/>
      <c r="P131" s="41"/>
      <c r="Q131" s="337"/>
      <c r="R131" s="337"/>
    </row>
    <row r="132" spans="1:18" ht="15.75" customHeight="1">
      <c r="A132" s="81"/>
      <c r="B132" s="11" t="s">
        <v>307</v>
      </c>
      <c r="C132" s="12" t="s">
        <v>13</v>
      </c>
      <c r="D132" s="12" t="s">
        <v>15</v>
      </c>
      <c r="E132" s="138"/>
      <c r="F132" s="63"/>
      <c r="G132" s="41"/>
      <c r="H132" s="41"/>
      <c r="I132" s="41"/>
      <c r="J132" s="41"/>
      <c r="K132" s="41"/>
      <c r="L132" s="41"/>
      <c r="M132" s="41"/>
      <c r="N132" s="41"/>
      <c r="O132" s="41"/>
      <c r="P132" s="41"/>
      <c r="Q132" s="337"/>
      <c r="R132" s="337"/>
    </row>
    <row r="133" spans="1:18" ht="15.75" customHeight="1">
      <c r="A133" s="81"/>
      <c r="B133" s="11" t="s">
        <v>309</v>
      </c>
      <c r="C133" s="12" t="s">
        <v>38</v>
      </c>
      <c r="D133" s="12" t="s">
        <v>15</v>
      </c>
      <c r="E133" s="138"/>
      <c r="F133" s="63"/>
      <c r="G133" s="41"/>
      <c r="H133" s="41"/>
      <c r="I133" s="41"/>
      <c r="J133" s="41"/>
      <c r="K133" s="41"/>
      <c r="L133" s="41"/>
      <c r="M133" s="41"/>
      <c r="N133" s="41"/>
      <c r="O133" s="41"/>
      <c r="P133" s="41"/>
      <c r="Q133" s="337"/>
      <c r="R133" s="337"/>
    </row>
    <row r="134" spans="1:18" ht="15.75" customHeight="1">
      <c r="A134" s="81"/>
      <c r="B134" s="11" t="s">
        <v>311</v>
      </c>
      <c r="C134" s="24" t="s">
        <v>59</v>
      </c>
      <c r="D134" s="12" t="s">
        <v>15</v>
      </c>
      <c r="E134" s="138"/>
      <c r="F134" s="63"/>
      <c r="G134" s="41"/>
      <c r="H134" s="41"/>
      <c r="I134" s="41"/>
      <c r="J134" s="41"/>
      <c r="K134" s="41"/>
      <c r="L134" s="41"/>
      <c r="M134" s="41"/>
      <c r="N134" s="41"/>
      <c r="O134" s="41"/>
      <c r="P134" s="41"/>
      <c r="Q134" s="337"/>
      <c r="R134" s="337"/>
    </row>
    <row r="135" spans="1:18" ht="15.75" customHeight="1">
      <c r="A135" s="81"/>
      <c r="B135" s="11" t="s">
        <v>315</v>
      </c>
      <c r="C135" s="24" t="s">
        <v>59</v>
      </c>
      <c r="D135" s="12" t="s">
        <v>15</v>
      </c>
      <c r="E135" s="138"/>
      <c r="F135" s="63"/>
      <c r="G135" s="41"/>
      <c r="H135" s="41"/>
      <c r="I135" s="41"/>
      <c r="J135" s="41"/>
      <c r="K135" s="41"/>
      <c r="L135" s="41"/>
      <c r="M135" s="41"/>
      <c r="N135" s="41"/>
      <c r="O135" s="41"/>
      <c r="P135" s="41"/>
      <c r="Q135" s="337"/>
      <c r="R135" s="337"/>
    </row>
    <row r="136" spans="1:18" ht="15.75" customHeight="1">
      <c r="A136" s="81"/>
      <c r="B136" s="11" t="s">
        <v>316</v>
      </c>
      <c r="C136" s="24" t="s">
        <v>59</v>
      </c>
      <c r="D136" s="12" t="s">
        <v>15</v>
      </c>
      <c r="E136" s="138"/>
      <c r="F136" s="63"/>
      <c r="G136" s="41"/>
      <c r="H136" s="41"/>
      <c r="I136" s="41"/>
      <c r="J136" s="41"/>
      <c r="K136" s="41"/>
      <c r="L136" s="41"/>
      <c r="M136" s="41"/>
      <c r="N136" s="41"/>
      <c r="O136" s="41"/>
      <c r="P136" s="41"/>
      <c r="Q136" s="337"/>
      <c r="R136" s="337"/>
    </row>
    <row r="137" spans="1:18" ht="15.75" customHeight="1">
      <c r="A137" s="81"/>
      <c r="B137" s="11" t="s">
        <v>317</v>
      </c>
      <c r="C137" s="12" t="s">
        <v>107</v>
      </c>
      <c r="D137" s="12" t="s">
        <v>15</v>
      </c>
      <c r="E137" s="138"/>
      <c r="F137" s="63"/>
      <c r="G137" s="41"/>
      <c r="H137" s="41"/>
      <c r="I137" s="41"/>
      <c r="J137" s="41"/>
      <c r="K137" s="41"/>
      <c r="L137" s="41"/>
      <c r="M137" s="41"/>
      <c r="N137" s="41"/>
      <c r="O137" s="41"/>
      <c r="P137" s="41"/>
      <c r="Q137" s="337"/>
      <c r="R137" s="337"/>
    </row>
    <row r="138" spans="1:18" ht="15.75" customHeight="1">
      <c r="A138" s="81"/>
      <c r="B138" s="11" t="s">
        <v>319</v>
      </c>
      <c r="C138" s="24" t="s">
        <v>59</v>
      </c>
      <c r="D138" s="12" t="s">
        <v>15</v>
      </c>
      <c r="E138" s="138"/>
      <c r="F138" s="63"/>
      <c r="G138" s="41"/>
      <c r="H138" s="41"/>
      <c r="I138" s="41"/>
      <c r="J138" s="41"/>
      <c r="K138" s="41"/>
      <c r="L138" s="41"/>
      <c r="M138" s="41"/>
      <c r="N138" s="41"/>
      <c r="O138" s="41"/>
      <c r="P138" s="41"/>
      <c r="Q138" s="337"/>
      <c r="R138" s="337"/>
    </row>
    <row r="139" spans="1:18" ht="15.75" customHeight="1">
      <c r="A139" s="81"/>
      <c r="B139" s="11" t="s">
        <v>321</v>
      </c>
      <c r="C139" s="12" t="s">
        <v>13</v>
      </c>
      <c r="D139" s="12" t="s">
        <v>15</v>
      </c>
      <c r="E139" s="138"/>
      <c r="F139" s="63"/>
      <c r="G139" s="41"/>
      <c r="H139" s="41"/>
      <c r="I139" s="41"/>
      <c r="J139" s="41"/>
      <c r="K139" s="41"/>
      <c r="L139" s="41"/>
      <c r="M139" s="41"/>
      <c r="N139" s="41"/>
      <c r="O139" s="41"/>
      <c r="P139" s="41"/>
      <c r="Q139" s="337"/>
      <c r="R139" s="337"/>
    </row>
    <row r="140" spans="1:18" ht="15.75" customHeight="1">
      <c r="A140" s="81"/>
      <c r="B140" s="11" t="s">
        <v>283</v>
      </c>
      <c r="C140" s="12" t="s">
        <v>13</v>
      </c>
      <c r="D140" s="12" t="s">
        <v>15</v>
      </c>
      <c r="E140" s="138"/>
      <c r="F140" s="63"/>
      <c r="G140" s="41"/>
      <c r="H140" s="41"/>
      <c r="I140" s="41"/>
      <c r="J140" s="41"/>
      <c r="K140" s="41"/>
      <c r="L140" s="41"/>
      <c r="M140" s="41"/>
      <c r="N140" s="41"/>
      <c r="O140" s="41"/>
      <c r="P140" s="41"/>
      <c r="Q140" s="337"/>
      <c r="R140" s="337"/>
    </row>
    <row r="141" spans="1:18" ht="15.75" customHeight="1">
      <c r="A141" s="81"/>
      <c r="B141" s="11" t="s">
        <v>209</v>
      </c>
      <c r="C141" s="12" t="s">
        <v>13</v>
      </c>
      <c r="D141" s="12" t="s">
        <v>15</v>
      </c>
      <c r="E141" s="138" t="s">
        <v>83</v>
      </c>
      <c r="F141" s="63" t="s">
        <v>84</v>
      </c>
      <c r="G141" s="41"/>
      <c r="H141" s="41"/>
      <c r="I141" s="41"/>
      <c r="J141" s="41"/>
      <c r="K141" s="41"/>
      <c r="L141" s="41"/>
      <c r="M141" s="41"/>
      <c r="N141" s="41"/>
      <c r="O141" s="41"/>
      <c r="P141" s="41"/>
      <c r="Q141" s="337"/>
      <c r="R141" s="337"/>
    </row>
    <row r="142" spans="1:18" ht="15.75" customHeight="1">
      <c r="A142" s="81"/>
      <c r="B142" s="11" t="s">
        <v>190</v>
      </c>
      <c r="C142" s="12" t="s">
        <v>13</v>
      </c>
      <c r="D142" s="12" t="s">
        <v>15</v>
      </c>
      <c r="E142" s="138" t="s">
        <v>83</v>
      </c>
      <c r="F142" s="63" t="s">
        <v>84</v>
      </c>
      <c r="G142" s="41"/>
      <c r="H142" s="41"/>
      <c r="I142" s="41"/>
      <c r="J142" s="41"/>
      <c r="K142" s="41"/>
      <c r="L142" s="41"/>
      <c r="M142" s="41"/>
      <c r="N142" s="41"/>
      <c r="O142" s="41"/>
      <c r="P142" s="41"/>
      <c r="Q142" s="337"/>
      <c r="R142" s="337"/>
    </row>
    <row r="143" spans="1:18" ht="15.75" customHeight="1">
      <c r="A143" s="81"/>
      <c r="B143" s="11" t="s">
        <v>192</v>
      </c>
      <c r="C143" s="12" t="s">
        <v>13</v>
      </c>
      <c r="D143" s="12" t="s">
        <v>15</v>
      </c>
      <c r="E143" s="138" t="s">
        <v>83</v>
      </c>
      <c r="F143" s="63" t="s">
        <v>84</v>
      </c>
      <c r="G143" s="41"/>
      <c r="H143" s="41"/>
      <c r="I143" s="41"/>
      <c r="J143" s="41"/>
      <c r="K143" s="41"/>
      <c r="L143" s="41"/>
      <c r="M143" s="41"/>
      <c r="N143" s="41"/>
      <c r="O143" s="41"/>
      <c r="P143" s="41"/>
      <c r="Q143" s="337"/>
      <c r="R143" s="337"/>
    </row>
    <row r="144" spans="1:18" ht="15.75" customHeight="1">
      <c r="A144" s="81"/>
      <c r="B144" s="11" t="s">
        <v>196</v>
      </c>
      <c r="C144" s="12" t="s">
        <v>13</v>
      </c>
      <c r="D144" s="12" t="s">
        <v>15</v>
      </c>
      <c r="E144" s="138" t="s">
        <v>83</v>
      </c>
      <c r="F144" s="63" t="s">
        <v>84</v>
      </c>
      <c r="G144" s="41"/>
      <c r="H144" s="41"/>
      <c r="I144" s="41"/>
      <c r="J144" s="41"/>
      <c r="K144" s="41"/>
      <c r="L144" s="41"/>
      <c r="M144" s="41"/>
      <c r="N144" s="41"/>
      <c r="O144" s="41"/>
      <c r="P144" s="41"/>
      <c r="Q144" s="337"/>
      <c r="R144" s="337"/>
    </row>
    <row r="145" spans="1:18" ht="15.75" customHeight="1">
      <c r="A145" s="81"/>
      <c r="B145" s="11" t="s">
        <v>200</v>
      </c>
      <c r="C145" s="12" t="s">
        <v>13</v>
      </c>
      <c r="D145" s="12" t="s">
        <v>15</v>
      </c>
      <c r="E145" s="138" t="s">
        <v>83</v>
      </c>
      <c r="F145" s="63" t="s">
        <v>84</v>
      </c>
      <c r="G145" s="41"/>
      <c r="H145" s="41"/>
      <c r="I145" s="41"/>
      <c r="J145" s="41"/>
      <c r="K145" s="41"/>
      <c r="L145" s="41"/>
      <c r="M145" s="41"/>
      <c r="N145" s="41"/>
      <c r="O145" s="41"/>
      <c r="P145" s="41"/>
      <c r="Q145" s="337"/>
      <c r="R145" s="337"/>
    </row>
    <row r="146" spans="1:18" ht="15.75" customHeight="1">
      <c r="A146" s="81"/>
      <c r="B146" s="11" t="s">
        <v>204</v>
      </c>
      <c r="C146" s="12" t="s">
        <v>13</v>
      </c>
      <c r="D146" s="12" t="s">
        <v>15</v>
      </c>
      <c r="E146" s="138" t="s">
        <v>83</v>
      </c>
      <c r="F146" s="63" t="s">
        <v>84</v>
      </c>
      <c r="G146" s="41"/>
      <c r="H146" s="41"/>
      <c r="I146" s="33"/>
      <c r="J146" s="33"/>
      <c r="K146" s="33"/>
      <c r="L146" s="33"/>
      <c r="M146" s="33"/>
      <c r="N146" s="33"/>
      <c r="O146" s="33"/>
      <c r="P146" s="33"/>
      <c r="Q146" s="338"/>
      <c r="R146" s="338"/>
    </row>
    <row r="147" spans="1:18" ht="15.75" customHeight="1">
      <c r="A147" s="81"/>
      <c r="B147" s="11" t="s">
        <v>209</v>
      </c>
      <c r="C147" s="12" t="s">
        <v>13</v>
      </c>
      <c r="D147" s="12" t="s">
        <v>15</v>
      </c>
      <c r="E147" s="138" t="s">
        <v>83</v>
      </c>
      <c r="F147" s="63" t="s">
        <v>84</v>
      </c>
      <c r="G147" s="33"/>
      <c r="H147" s="41"/>
      <c r="I147" s="33"/>
      <c r="J147" s="33"/>
      <c r="K147" s="33"/>
      <c r="L147" s="33"/>
      <c r="M147" s="33"/>
      <c r="N147" s="33"/>
      <c r="O147" s="33"/>
      <c r="P147" s="33"/>
      <c r="Q147" s="33"/>
      <c r="R147" s="38"/>
    </row>
    <row r="148" spans="1:18" ht="15.75" customHeight="1">
      <c r="A148" s="81"/>
      <c r="B148" s="11" t="s">
        <v>325</v>
      </c>
      <c r="C148" s="12" t="s">
        <v>13</v>
      </c>
      <c r="D148" s="12" t="s">
        <v>15</v>
      </c>
      <c r="E148" s="138"/>
      <c r="F148" s="63"/>
      <c r="G148" s="33"/>
      <c r="H148" s="33"/>
      <c r="I148" s="33"/>
      <c r="J148" s="33"/>
      <c r="K148" s="33"/>
      <c r="L148" s="33"/>
      <c r="M148" s="33"/>
      <c r="N148" s="33"/>
      <c r="O148" s="33"/>
      <c r="P148" s="33"/>
      <c r="Q148" s="33"/>
      <c r="R148" s="38"/>
    </row>
    <row r="149" spans="1:18" ht="15.75" customHeight="1">
      <c r="A149" s="81"/>
      <c r="B149" s="11" t="s">
        <v>326</v>
      </c>
      <c r="C149" s="12" t="s">
        <v>38</v>
      </c>
      <c r="D149" s="12" t="s">
        <v>15</v>
      </c>
      <c r="E149" s="138"/>
      <c r="F149" s="63"/>
      <c r="G149" s="33"/>
      <c r="H149" s="33"/>
      <c r="I149" s="33"/>
      <c r="J149" s="33"/>
      <c r="K149" s="33"/>
      <c r="L149" s="33"/>
      <c r="M149" s="33"/>
      <c r="N149" s="33"/>
      <c r="O149" s="33"/>
      <c r="P149" s="33"/>
      <c r="Q149" s="33"/>
      <c r="R149" s="38"/>
    </row>
    <row r="150" spans="1:18" ht="15.75" customHeight="1">
      <c r="A150" s="81"/>
      <c r="B150" s="11" t="s">
        <v>327</v>
      </c>
      <c r="C150" s="12" t="s">
        <v>13</v>
      </c>
      <c r="D150" s="12" t="s">
        <v>15</v>
      </c>
      <c r="E150" s="138"/>
      <c r="F150" s="63"/>
      <c r="G150" s="33"/>
      <c r="H150" s="33"/>
      <c r="I150" s="33"/>
      <c r="J150" s="33"/>
      <c r="K150" s="33"/>
      <c r="L150" s="33"/>
      <c r="M150" s="33"/>
      <c r="N150" s="33"/>
      <c r="O150" s="33"/>
      <c r="P150" s="33"/>
      <c r="Q150" s="33"/>
      <c r="R150" s="38"/>
    </row>
    <row r="151" spans="1:18" ht="15.75" customHeight="1">
      <c r="A151" s="81"/>
      <c r="B151" s="11" t="s">
        <v>328</v>
      </c>
      <c r="C151" s="12" t="s">
        <v>13</v>
      </c>
      <c r="D151" s="12" t="s">
        <v>15</v>
      </c>
      <c r="E151" s="138"/>
      <c r="F151" s="63"/>
      <c r="G151" s="33"/>
      <c r="H151" s="33"/>
      <c r="I151" s="33"/>
      <c r="J151" s="33"/>
      <c r="K151" s="33"/>
      <c r="L151" s="33"/>
      <c r="M151" s="33"/>
      <c r="N151" s="33"/>
      <c r="O151" s="33"/>
      <c r="P151" s="33"/>
      <c r="Q151" s="33"/>
      <c r="R151" s="38"/>
    </row>
    <row r="152" spans="1:18" ht="15.75" customHeight="1">
      <c r="A152" s="81"/>
      <c r="B152" s="11" t="s">
        <v>329</v>
      </c>
      <c r="C152" s="12" t="s">
        <v>38</v>
      </c>
      <c r="D152" s="12" t="s">
        <v>15</v>
      </c>
      <c r="E152" s="138"/>
      <c r="F152" s="63"/>
      <c r="G152" s="33"/>
      <c r="H152" s="33"/>
      <c r="I152" s="33"/>
      <c r="J152" s="33"/>
      <c r="K152" s="33"/>
      <c r="L152" s="33"/>
      <c r="M152" s="33"/>
      <c r="N152" s="33"/>
      <c r="O152" s="33"/>
      <c r="P152" s="33"/>
      <c r="Q152" s="33"/>
      <c r="R152" s="38"/>
    </row>
    <row r="153" spans="1:18" ht="15.75" customHeight="1">
      <c r="A153" s="81"/>
      <c r="B153" s="92" t="s">
        <v>330</v>
      </c>
      <c r="C153" s="12" t="s">
        <v>38</v>
      </c>
      <c r="D153" s="12" t="s">
        <v>15</v>
      </c>
      <c r="E153" s="138"/>
      <c r="F153" s="63"/>
      <c r="G153" s="33"/>
      <c r="H153" s="33"/>
      <c r="I153" s="33"/>
      <c r="J153" s="33"/>
      <c r="K153" s="33"/>
      <c r="L153" s="33"/>
      <c r="M153" s="33"/>
      <c r="N153" s="33"/>
      <c r="O153" s="33"/>
      <c r="P153" s="33"/>
      <c r="Q153" s="33"/>
      <c r="R153" s="38"/>
    </row>
    <row r="154" spans="1:18" ht="15.75" customHeight="1">
      <c r="A154" s="98"/>
      <c r="B154" s="147" t="s">
        <v>333</v>
      </c>
      <c r="C154" s="93" t="s">
        <v>107</v>
      </c>
      <c r="D154" s="93" t="s">
        <v>15</v>
      </c>
      <c r="E154" s="125"/>
      <c r="F154" s="147"/>
      <c r="G154" s="33"/>
      <c r="H154" s="33"/>
      <c r="I154" s="33"/>
      <c r="J154" s="33"/>
      <c r="K154" s="33"/>
      <c r="L154" s="33"/>
      <c r="M154" s="33"/>
      <c r="N154" s="33"/>
      <c r="O154" s="33"/>
      <c r="P154" s="33"/>
      <c r="Q154" s="33"/>
      <c r="R154" s="38"/>
    </row>
    <row r="155" spans="1:18" ht="15.75" customHeight="1">
      <c r="A155" s="110"/>
      <c r="B155" s="333" t="s">
        <v>221</v>
      </c>
      <c r="C155" s="334"/>
      <c r="D155" s="334"/>
      <c r="E155" s="334"/>
      <c r="F155" s="335"/>
      <c r="G155" s="33"/>
      <c r="H155" s="33"/>
      <c r="I155" s="33"/>
      <c r="J155" s="33"/>
      <c r="K155" s="33"/>
      <c r="L155" s="33"/>
      <c r="M155" s="33"/>
      <c r="N155" s="33"/>
      <c r="O155" s="33"/>
      <c r="P155" s="33"/>
      <c r="Q155" s="33"/>
      <c r="R155" s="38"/>
    </row>
    <row r="156" spans="1:18" ht="15.75" customHeight="1">
      <c r="A156" s="110"/>
      <c r="B156" s="102" t="s">
        <v>227</v>
      </c>
      <c r="C156" s="73" t="s">
        <v>13</v>
      </c>
      <c r="D156" s="103" t="s">
        <v>230</v>
      </c>
      <c r="E156" s="103" t="s">
        <v>83</v>
      </c>
      <c r="F156" s="104" t="s">
        <v>128</v>
      </c>
      <c r="G156" s="33"/>
      <c r="H156" s="33"/>
      <c r="I156" s="33"/>
      <c r="J156" s="33"/>
      <c r="K156" s="33"/>
      <c r="L156" s="33"/>
      <c r="M156" s="33"/>
      <c r="N156" s="33"/>
      <c r="O156" s="33"/>
      <c r="P156" s="33"/>
      <c r="Q156" s="33"/>
      <c r="R156" s="38"/>
    </row>
    <row r="157" spans="1:18" ht="15.75" customHeight="1">
      <c r="A157" s="110"/>
      <c r="B157" s="111" t="s">
        <v>235</v>
      </c>
      <c r="C157" s="12" t="s">
        <v>13</v>
      </c>
      <c r="D157" s="105" t="s">
        <v>230</v>
      </c>
      <c r="E157" s="12" t="s">
        <v>83</v>
      </c>
      <c r="F157" s="112" t="s">
        <v>128</v>
      </c>
      <c r="G157" s="33"/>
      <c r="H157" s="33"/>
      <c r="I157" s="33"/>
      <c r="J157" s="33"/>
      <c r="K157" s="33"/>
      <c r="L157" s="33"/>
      <c r="M157" s="33"/>
      <c r="N157" s="33"/>
      <c r="O157" s="33"/>
      <c r="P157" s="33"/>
      <c r="Q157" s="33"/>
      <c r="R157" s="38"/>
    </row>
    <row r="158" spans="1:18" ht="15.75" customHeight="1">
      <c r="A158" s="110"/>
      <c r="B158" s="111" t="s">
        <v>245</v>
      </c>
      <c r="C158" s="12" t="s">
        <v>13</v>
      </c>
      <c r="D158" s="105" t="s">
        <v>230</v>
      </c>
      <c r="E158" s="106"/>
      <c r="F158" s="113"/>
      <c r="G158" s="33"/>
      <c r="H158" s="33"/>
      <c r="I158" s="33"/>
      <c r="J158" s="33"/>
      <c r="K158" s="33"/>
      <c r="L158" s="33"/>
      <c r="M158" s="33"/>
      <c r="N158" s="33"/>
      <c r="O158" s="33"/>
      <c r="P158" s="33"/>
      <c r="Q158" s="33"/>
      <c r="R158" s="38"/>
    </row>
    <row r="159" spans="1:18" ht="15.75" customHeight="1">
      <c r="A159" s="110"/>
      <c r="B159" s="111" t="s">
        <v>249</v>
      </c>
      <c r="C159" s="12" t="s">
        <v>13</v>
      </c>
      <c r="D159" s="105" t="s">
        <v>230</v>
      </c>
      <c r="E159" s="12" t="s">
        <v>83</v>
      </c>
      <c r="F159" s="112" t="s">
        <v>128</v>
      </c>
      <c r="G159" s="33"/>
      <c r="H159" s="33"/>
      <c r="I159" s="33"/>
      <c r="J159" s="33"/>
      <c r="K159" s="33"/>
      <c r="L159" s="33"/>
      <c r="M159" s="33"/>
      <c r="N159" s="33"/>
      <c r="O159" s="33"/>
      <c r="P159" s="33"/>
      <c r="Q159" s="33"/>
      <c r="R159" s="38"/>
    </row>
    <row r="160" spans="1:18" ht="15.75" customHeight="1">
      <c r="A160" s="110"/>
      <c r="B160" s="111" t="s">
        <v>254</v>
      </c>
      <c r="C160" s="12" t="s">
        <v>13</v>
      </c>
      <c r="D160" s="105" t="s">
        <v>230</v>
      </c>
      <c r="E160" s="12" t="s">
        <v>83</v>
      </c>
      <c r="F160" s="112" t="s">
        <v>128</v>
      </c>
      <c r="G160" s="33"/>
      <c r="H160" s="33"/>
      <c r="I160" s="33"/>
      <c r="J160" s="33"/>
      <c r="K160" s="33"/>
      <c r="L160" s="33"/>
      <c r="M160" s="33"/>
      <c r="N160" s="33"/>
      <c r="O160" s="33"/>
      <c r="P160" s="33"/>
      <c r="Q160" s="33"/>
      <c r="R160" s="38"/>
    </row>
    <row r="161" spans="1:18" ht="15.75" customHeight="1">
      <c r="A161" s="110"/>
      <c r="B161" s="111" t="s">
        <v>232</v>
      </c>
      <c r="C161" s="12" t="s">
        <v>107</v>
      </c>
      <c r="D161" s="105" t="s">
        <v>230</v>
      </c>
      <c r="E161" s="106"/>
      <c r="F161" s="113"/>
      <c r="G161" s="33"/>
      <c r="H161" s="33"/>
      <c r="I161" s="33"/>
      <c r="J161" s="33"/>
      <c r="K161" s="33"/>
      <c r="L161" s="33"/>
      <c r="M161" s="33"/>
      <c r="N161" s="33"/>
      <c r="O161" s="33"/>
      <c r="P161" s="33"/>
      <c r="Q161" s="33"/>
      <c r="R161" s="38"/>
    </row>
    <row r="162" spans="1:18" ht="15.75" customHeight="1">
      <c r="A162" s="110"/>
      <c r="B162" s="111" t="s">
        <v>209</v>
      </c>
      <c r="C162" s="12" t="s">
        <v>13</v>
      </c>
      <c r="D162" s="105" t="s">
        <v>230</v>
      </c>
      <c r="E162" s="12" t="s">
        <v>83</v>
      </c>
      <c r="F162" s="112" t="s">
        <v>128</v>
      </c>
      <c r="G162" s="33"/>
      <c r="H162" s="33"/>
      <c r="I162" s="33"/>
      <c r="J162" s="33"/>
      <c r="K162" s="33"/>
      <c r="L162" s="33"/>
      <c r="M162" s="33"/>
      <c r="N162" s="33"/>
      <c r="O162" s="33"/>
      <c r="P162" s="33"/>
      <c r="Q162" s="33"/>
      <c r="R162" s="38"/>
    </row>
    <row r="163" spans="1:18" ht="15.75" customHeight="1">
      <c r="A163" s="110"/>
      <c r="B163" s="111" t="s">
        <v>264</v>
      </c>
      <c r="C163" s="12" t="s">
        <v>13</v>
      </c>
      <c r="D163" s="105" t="s">
        <v>230</v>
      </c>
      <c r="E163" s="12" t="s">
        <v>83</v>
      </c>
      <c r="F163" s="112" t="s">
        <v>128</v>
      </c>
      <c r="G163" s="33"/>
      <c r="H163" s="33"/>
      <c r="I163" s="33"/>
      <c r="J163" s="33"/>
      <c r="K163" s="33"/>
      <c r="L163" s="33"/>
      <c r="M163" s="33"/>
      <c r="N163" s="33"/>
      <c r="O163" s="33"/>
      <c r="P163" s="33"/>
      <c r="Q163" s="33"/>
      <c r="R163" s="38"/>
    </row>
    <row r="164" spans="1:18" ht="15.75" customHeight="1">
      <c r="A164" s="110"/>
      <c r="B164" s="114" t="s">
        <v>267</v>
      </c>
      <c r="C164" s="93" t="s">
        <v>13</v>
      </c>
      <c r="D164" s="115" t="s">
        <v>230</v>
      </c>
      <c r="E164" s="93" t="s">
        <v>83</v>
      </c>
      <c r="F164" s="118" t="s">
        <v>128</v>
      </c>
      <c r="G164" s="33"/>
      <c r="H164" s="33"/>
      <c r="I164" s="33"/>
      <c r="J164" s="33"/>
      <c r="K164" s="33"/>
      <c r="L164" s="33"/>
      <c r="M164" s="33"/>
      <c r="N164" s="33"/>
      <c r="O164" s="33"/>
      <c r="P164" s="33"/>
      <c r="Q164" s="33"/>
      <c r="R164" s="38"/>
    </row>
    <row r="165" spans="1:18" ht="15.75" customHeight="1">
      <c r="A165" s="152"/>
      <c r="B165" s="119" t="s">
        <v>337</v>
      </c>
      <c r="C165" s="120" t="s">
        <v>338</v>
      </c>
      <c r="D165" s="122"/>
      <c r="E165" s="120"/>
      <c r="F165" s="123"/>
      <c r="G165" s="46"/>
      <c r="H165" s="46"/>
      <c r="I165" s="46"/>
      <c r="J165" s="46"/>
      <c r="K165" s="46"/>
      <c r="L165" s="46"/>
      <c r="M165" s="46"/>
      <c r="N165" s="46"/>
      <c r="O165" s="46"/>
      <c r="P165" s="46"/>
      <c r="Q165" s="46"/>
      <c r="R165" s="48"/>
    </row>
    <row r="166" spans="1:18" ht="15.75" customHeight="1">
      <c r="F166" s="2"/>
    </row>
    <row r="167" spans="1:18" ht="41.25" customHeight="1">
      <c r="A167" s="321" t="s">
        <v>339</v>
      </c>
      <c r="B167" s="314"/>
      <c r="C167" s="314"/>
      <c r="D167" s="314"/>
      <c r="E167" s="314"/>
      <c r="F167" s="314"/>
    </row>
    <row r="168" spans="1:18" ht="15.75" customHeight="1">
      <c r="A168" s="322" t="s">
        <v>4</v>
      </c>
      <c r="B168" s="300"/>
      <c r="C168" s="300"/>
      <c r="D168" s="300"/>
      <c r="E168" s="300"/>
      <c r="F168" s="301"/>
      <c r="H168" s="322" t="s">
        <v>5</v>
      </c>
      <c r="I168" s="300"/>
      <c r="J168" s="300"/>
      <c r="K168" s="300"/>
      <c r="L168" s="300"/>
      <c r="M168" s="300"/>
      <c r="N168" s="300"/>
      <c r="O168" s="300"/>
      <c r="P168" s="300"/>
      <c r="Q168" s="301"/>
    </row>
    <row r="169" spans="1:18" ht="15.75" customHeight="1"/>
    <row r="170" spans="1:18" ht="15.75" customHeight="1">
      <c r="A170" s="3" t="s">
        <v>340</v>
      </c>
      <c r="B170" s="4" t="s">
        <v>51</v>
      </c>
      <c r="C170" s="5" t="s">
        <v>13</v>
      </c>
      <c r="D170" s="5" t="s">
        <v>127</v>
      </c>
      <c r="E170" s="5" t="s">
        <v>145</v>
      </c>
      <c r="F170" s="5" t="s">
        <v>146</v>
      </c>
      <c r="G170" s="6"/>
      <c r="H170" s="157" t="s">
        <v>17</v>
      </c>
      <c r="I170" s="157" t="s">
        <v>9</v>
      </c>
      <c r="J170" s="157" t="s">
        <v>10</v>
      </c>
      <c r="K170" s="157" t="s">
        <v>11</v>
      </c>
      <c r="L170" s="157" t="s">
        <v>14</v>
      </c>
      <c r="M170" s="157" t="s">
        <v>341</v>
      </c>
      <c r="N170" s="157" t="s">
        <v>342</v>
      </c>
      <c r="O170" s="157" t="s">
        <v>96</v>
      </c>
      <c r="P170" s="157" t="s">
        <v>21</v>
      </c>
      <c r="Q170" s="158" t="s">
        <v>22</v>
      </c>
    </row>
    <row r="171" spans="1:18" ht="15.75" customHeight="1">
      <c r="A171" s="10"/>
      <c r="B171" s="11" t="s">
        <v>147</v>
      </c>
      <c r="C171" s="12" t="s">
        <v>86</v>
      </c>
      <c r="D171" s="12" t="s">
        <v>15</v>
      </c>
      <c r="E171" s="12" t="s">
        <v>145</v>
      </c>
      <c r="F171" s="12" t="s">
        <v>146</v>
      </c>
      <c r="G171" s="13"/>
      <c r="H171" s="11" t="s">
        <v>51</v>
      </c>
      <c r="I171" s="12" t="s">
        <v>24</v>
      </c>
      <c r="J171" s="12" t="s">
        <v>24</v>
      </c>
      <c r="K171" s="12"/>
      <c r="L171" s="12"/>
      <c r="M171" s="14" t="s">
        <v>30</v>
      </c>
      <c r="N171" s="15" t="s">
        <v>345</v>
      </c>
      <c r="O171" s="14"/>
      <c r="P171" s="15" t="s">
        <v>346</v>
      </c>
      <c r="Q171" s="323" t="s">
        <v>347</v>
      </c>
    </row>
    <row r="172" spans="1:18" ht="15.75" customHeight="1">
      <c r="A172" s="10"/>
      <c r="B172" s="11" t="s">
        <v>149</v>
      </c>
      <c r="C172" s="12" t="s">
        <v>86</v>
      </c>
      <c r="D172" s="12" t="s">
        <v>15</v>
      </c>
      <c r="E172" s="12" t="s">
        <v>145</v>
      </c>
      <c r="F172" s="12" t="s">
        <v>146</v>
      </c>
      <c r="G172" s="13"/>
      <c r="H172" s="11" t="s">
        <v>147</v>
      </c>
      <c r="I172" s="12" t="s">
        <v>24</v>
      </c>
      <c r="J172" s="12"/>
      <c r="K172" s="12"/>
      <c r="L172" s="12"/>
      <c r="M172" s="11" t="s">
        <v>349</v>
      </c>
      <c r="N172" s="161" t="s">
        <v>350</v>
      </c>
      <c r="O172" s="24" t="s">
        <v>355</v>
      </c>
      <c r="P172" s="15" t="s">
        <v>356</v>
      </c>
      <c r="Q172" s="315"/>
    </row>
    <row r="173" spans="1:18" ht="15.75" customHeight="1">
      <c r="A173" s="10"/>
      <c r="B173" s="11" t="s">
        <v>152</v>
      </c>
      <c r="C173" s="18" t="s">
        <v>59</v>
      </c>
      <c r="D173" s="12" t="s">
        <v>15</v>
      </c>
      <c r="E173" s="12"/>
      <c r="F173" s="12"/>
      <c r="G173" s="13"/>
      <c r="H173" s="11" t="s">
        <v>149</v>
      </c>
      <c r="I173" s="12" t="s">
        <v>24</v>
      </c>
      <c r="J173" s="12" t="s">
        <v>24</v>
      </c>
      <c r="K173" s="12"/>
      <c r="L173" s="12"/>
      <c r="M173" s="14" t="s">
        <v>358</v>
      </c>
      <c r="N173" s="161" t="s">
        <v>350</v>
      </c>
      <c r="O173" s="24" t="s">
        <v>355</v>
      </c>
      <c r="P173" s="15" t="s">
        <v>359</v>
      </c>
      <c r="Q173" s="315"/>
    </row>
    <row r="174" spans="1:18" ht="15.75" customHeight="1">
      <c r="A174" s="27"/>
      <c r="B174" s="28"/>
      <c r="C174" s="28"/>
      <c r="D174" s="28"/>
      <c r="E174" s="28"/>
      <c r="F174" s="28"/>
      <c r="G174" s="13"/>
      <c r="H174" s="11" t="s">
        <v>152</v>
      </c>
      <c r="I174" s="12" t="s">
        <v>24</v>
      </c>
      <c r="J174" s="12" t="s">
        <v>24</v>
      </c>
      <c r="K174" s="12"/>
      <c r="L174" s="12"/>
      <c r="M174" s="14" t="s">
        <v>45</v>
      </c>
      <c r="N174" s="14" t="s">
        <v>45</v>
      </c>
      <c r="O174" s="14"/>
      <c r="P174" s="15" t="s">
        <v>360</v>
      </c>
      <c r="Q174" s="315"/>
    </row>
    <row r="175" spans="1:18" ht="15.75" customHeight="1">
      <c r="A175" s="34" t="s">
        <v>362</v>
      </c>
      <c r="B175" s="11" t="s">
        <v>51</v>
      </c>
      <c r="C175" s="12" t="s">
        <v>13</v>
      </c>
      <c r="D175" s="12" t="s">
        <v>127</v>
      </c>
      <c r="E175" s="12" t="s">
        <v>145</v>
      </c>
      <c r="F175" s="12" t="s">
        <v>146</v>
      </c>
      <c r="G175" s="41"/>
      <c r="H175" s="41"/>
      <c r="I175" s="41"/>
      <c r="J175" s="41"/>
      <c r="K175" s="41"/>
      <c r="L175" s="41"/>
      <c r="M175" s="41"/>
      <c r="N175" s="41"/>
      <c r="O175" s="41"/>
      <c r="P175" s="42"/>
      <c r="Q175" s="315"/>
    </row>
    <row r="176" spans="1:18" ht="15.75" customHeight="1">
      <c r="A176" s="10"/>
      <c r="B176" s="11" t="s">
        <v>280</v>
      </c>
      <c r="C176" s="18" t="s">
        <v>59</v>
      </c>
      <c r="D176" s="12" t="s">
        <v>15</v>
      </c>
      <c r="E176" s="12" t="s">
        <v>145</v>
      </c>
      <c r="F176" s="12" t="s">
        <v>146</v>
      </c>
      <c r="G176" s="41"/>
      <c r="H176" s="41"/>
      <c r="I176" s="41"/>
      <c r="J176" s="41"/>
      <c r="K176" s="41"/>
      <c r="L176" s="41"/>
      <c r="M176" s="41"/>
      <c r="N176" s="41"/>
      <c r="O176" s="41"/>
      <c r="P176" s="42"/>
      <c r="Q176" s="315"/>
    </row>
    <row r="177" spans="1:17" ht="15.75" customHeight="1">
      <c r="A177" s="49"/>
      <c r="B177" s="50" t="s">
        <v>152</v>
      </c>
      <c r="C177" s="58" t="s">
        <v>59</v>
      </c>
      <c r="D177" s="51" t="s">
        <v>15</v>
      </c>
      <c r="E177" s="51" t="s">
        <v>145</v>
      </c>
      <c r="F177" s="51" t="s">
        <v>146</v>
      </c>
      <c r="G177" s="52"/>
      <c r="H177" s="52"/>
      <c r="I177" s="52"/>
      <c r="J177" s="52"/>
      <c r="K177" s="52"/>
      <c r="L177" s="52"/>
      <c r="M177" s="52"/>
      <c r="N177" s="52"/>
      <c r="O177" s="52"/>
      <c r="P177" s="53"/>
      <c r="Q177" s="309"/>
    </row>
    <row r="178" spans="1:17" ht="15.75" customHeight="1"/>
    <row r="179" spans="1:17" ht="15.75" customHeight="1"/>
    <row r="180" spans="1:17" ht="15.75" customHeight="1"/>
    <row r="181" spans="1:17" ht="15.75" customHeight="1"/>
    <row r="182" spans="1:17" ht="15.75" customHeight="1"/>
    <row r="183" spans="1:17" ht="15.75" customHeight="1"/>
    <row r="184" spans="1:17" ht="45" customHeight="1">
      <c r="A184" s="321" t="s">
        <v>363</v>
      </c>
      <c r="B184" s="314"/>
      <c r="C184" s="314"/>
      <c r="D184" s="314"/>
      <c r="E184" s="314"/>
      <c r="F184" s="314"/>
    </row>
    <row r="185" spans="1:17" ht="15.75" customHeight="1">
      <c r="A185" s="322" t="s">
        <v>4</v>
      </c>
      <c r="B185" s="300"/>
      <c r="C185" s="300"/>
      <c r="D185" s="300"/>
      <c r="E185" s="300"/>
      <c r="F185" s="301"/>
      <c r="H185" s="322" t="s">
        <v>5</v>
      </c>
      <c r="I185" s="300"/>
      <c r="J185" s="300"/>
      <c r="K185" s="300"/>
      <c r="L185" s="300"/>
      <c r="M185" s="300"/>
      <c r="N185" s="300"/>
      <c r="O185" s="300"/>
      <c r="P185" s="300"/>
      <c r="Q185" s="301"/>
    </row>
    <row r="186" spans="1:17" ht="15.75" customHeight="1">
      <c r="E186" s="2"/>
    </row>
    <row r="187" spans="1:17" ht="15.75" customHeight="1">
      <c r="A187" s="60" t="s">
        <v>367</v>
      </c>
      <c r="B187" s="4" t="s">
        <v>126</v>
      </c>
      <c r="C187" s="5" t="s">
        <v>13</v>
      </c>
      <c r="D187" s="5" t="s">
        <v>15</v>
      </c>
      <c r="E187" s="5" t="s">
        <v>83</v>
      </c>
      <c r="F187" s="4" t="s">
        <v>84</v>
      </c>
      <c r="G187" s="6"/>
      <c r="H187" s="7" t="s">
        <v>17</v>
      </c>
      <c r="I187" s="7" t="s">
        <v>9</v>
      </c>
      <c r="J187" s="7" t="s">
        <v>10</v>
      </c>
      <c r="K187" s="7" t="s">
        <v>11</v>
      </c>
      <c r="L187" s="7" t="s">
        <v>14</v>
      </c>
      <c r="M187" s="7" t="s">
        <v>18</v>
      </c>
      <c r="N187" s="7" t="s">
        <v>19</v>
      </c>
      <c r="O187" s="7" t="s">
        <v>96</v>
      </c>
      <c r="P187" s="7" t="s">
        <v>21</v>
      </c>
      <c r="Q187" s="55" t="s">
        <v>22</v>
      </c>
    </row>
    <row r="188" spans="1:17" ht="15.75" customHeight="1">
      <c r="A188" s="10"/>
      <c r="B188" s="11" t="s">
        <v>250</v>
      </c>
      <c r="C188" s="12" t="s">
        <v>13</v>
      </c>
      <c r="D188" s="12" t="s">
        <v>15</v>
      </c>
      <c r="E188" s="12" t="s">
        <v>83</v>
      </c>
      <c r="F188" s="11" t="s">
        <v>247</v>
      </c>
      <c r="G188" s="13"/>
      <c r="H188" s="11" t="s">
        <v>299</v>
      </c>
      <c r="I188" s="12"/>
      <c r="J188" s="12"/>
      <c r="K188" s="12" t="s">
        <v>24</v>
      </c>
      <c r="L188" s="14"/>
      <c r="M188" s="14" t="s">
        <v>45</v>
      </c>
      <c r="N188" s="14" t="s">
        <v>45</v>
      </c>
      <c r="O188" s="14"/>
      <c r="P188" s="15" t="s">
        <v>369</v>
      </c>
      <c r="Q188" s="326" t="s">
        <v>371</v>
      </c>
    </row>
    <row r="189" spans="1:17" ht="15.75" customHeight="1">
      <c r="A189" s="10"/>
      <c r="B189" s="11" t="s">
        <v>255</v>
      </c>
      <c r="C189" s="12" t="s">
        <v>38</v>
      </c>
      <c r="D189" s="12" t="s">
        <v>15</v>
      </c>
      <c r="E189" s="12" t="s">
        <v>83</v>
      </c>
      <c r="F189" s="11" t="s">
        <v>247</v>
      </c>
      <c r="G189" s="13"/>
      <c r="H189" s="11" t="s">
        <v>303</v>
      </c>
      <c r="I189" s="12"/>
      <c r="J189" s="12"/>
      <c r="K189" s="12" t="s">
        <v>24</v>
      </c>
      <c r="L189" s="14"/>
      <c r="M189" s="14" t="s">
        <v>45</v>
      </c>
      <c r="N189" s="14" t="s">
        <v>45</v>
      </c>
      <c r="O189" s="14"/>
      <c r="P189" s="15" t="s">
        <v>377</v>
      </c>
      <c r="Q189" s="327"/>
    </row>
    <row r="190" spans="1:17" ht="15.75" customHeight="1">
      <c r="A190" s="10"/>
      <c r="B190" s="11" t="s">
        <v>294</v>
      </c>
      <c r="C190" s="12" t="s">
        <v>38</v>
      </c>
      <c r="D190" s="12" t="s">
        <v>15</v>
      </c>
      <c r="E190" s="12" t="s">
        <v>83</v>
      </c>
      <c r="F190" s="11" t="s">
        <v>84</v>
      </c>
      <c r="G190" s="13"/>
      <c r="H190" s="11" t="s">
        <v>305</v>
      </c>
      <c r="I190" s="12"/>
      <c r="J190" s="12"/>
      <c r="K190" s="12" t="s">
        <v>24</v>
      </c>
      <c r="L190" s="14"/>
      <c r="M190" s="14" t="s">
        <v>45</v>
      </c>
      <c r="N190" s="14" t="s">
        <v>45</v>
      </c>
      <c r="O190" s="14"/>
      <c r="P190" s="15" t="s">
        <v>380</v>
      </c>
      <c r="Q190" s="327"/>
    </row>
    <row r="191" spans="1:17" ht="15.75" customHeight="1">
      <c r="A191" s="10"/>
      <c r="B191" s="11" t="s">
        <v>259</v>
      </c>
      <c r="C191" s="12" t="s">
        <v>86</v>
      </c>
      <c r="D191" s="12" t="s">
        <v>15</v>
      </c>
      <c r="E191" s="12"/>
      <c r="F191" s="11"/>
      <c r="G191" s="13"/>
      <c r="H191" s="11" t="s">
        <v>307</v>
      </c>
      <c r="I191" s="12"/>
      <c r="J191" s="12"/>
      <c r="K191" s="12" t="s">
        <v>24</v>
      </c>
      <c r="L191" s="14"/>
      <c r="M191" s="14" t="s">
        <v>45</v>
      </c>
      <c r="N191" s="14" t="s">
        <v>45</v>
      </c>
      <c r="O191" s="166" t="s">
        <v>381</v>
      </c>
      <c r="P191" s="15" t="s">
        <v>384</v>
      </c>
      <c r="Q191" s="327"/>
    </row>
    <row r="192" spans="1:17" ht="15.75" customHeight="1">
      <c r="A192" s="10"/>
      <c r="B192" s="11" t="s">
        <v>261</v>
      </c>
      <c r="C192" s="12" t="s">
        <v>13</v>
      </c>
      <c r="D192" s="12" t="s">
        <v>15</v>
      </c>
      <c r="E192" s="12"/>
      <c r="F192" s="11"/>
      <c r="G192" s="13"/>
      <c r="H192" s="16" t="s">
        <v>309</v>
      </c>
      <c r="I192" s="12"/>
      <c r="J192" s="12"/>
      <c r="K192" s="12" t="s">
        <v>24</v>
      </c>
      <c r="L192" s="14"/>
      <c r="M192" s="14" t="s">
        <v>39</v>
      </c>
      <c r="N192" s="11" t="s">
        <v>40</v>
      </c>
      <c r="O192" s="14"/>
      <c r="P192" s="15" t="s">
        <v>387</v>
      </c>
      <c r="Q192" s="327"/>
    </row>
    <row r="193" spans="1:17" ht="15.75" customHeight="1">
      <c r="A193" s="10"/>
      <c r="B193" s="11" t="s">
        <v>280</v>
      </c>
      <c r="C193" s="18" t="s">
        <v>59</v>
      </c>
      <c r="D193" s="12" t="s">
        <v>15</v>
      </c>
      <c r="E193" s="12"/>
      <c r="F193" s="11"/>
      <c r="G193" s="13"/>
      <c r="H193" s="11" t="s">
        <v>311</v>
      </c>
      <c r="I193" s="12"/>
      <c r="J193" s="12"/>
      <c r="K193" s="12" t="s">
        <v>24</v>
      </c>
      <c r="L193" s="14"/>
      <c r="M193" s="14" t="s">
        <v>45</v>
      </c>
      <c r="N193" s="14" t="s">
        <v>45</v>
      </c>
      <c r="O193" s="14"/>
      <c r="P193" s="15" t="s">
        <v>388</v>
      </c>
      <c r="Q193" s="327"/>
    </row>
    <row r="194" spans="1:17" ht="15.75" customHeight="1">
      <c r="A194" s="10"/>
      <c r="B194" s="11" t="s">
        <v>265</v>
      </c>
      <c r="C194" s="12" t="s">
        <v>38</v>
      </c>
      <c r="D194" s="12" t="s">
        <v>15</v>
      </c>
      <c r="E194" s="12"/>
      <c r="F194" s="11"/>
      <c r="G194" s="13"/>
      <c r="H194" s="11" t="s">
        <v>315</v>
      </c>
      <c r="I194" s="12"/>
      <c r="J194" s="12"/>
      <c r="K194" s="12" t="s">
        <v>24</v>
      </c>
      <c r="L194" s="14"/>
      <c r="M194" s="14" t="s">
        <v>45</v>
      </c>
      <c r="N194" s="14" t="s">
        <v>45</v>
      </c>
      <c r="O194" s="14"/>
      <c r="P194" s="15" t="s">
        <v>391</v>
      </c>
      <c r="Q194" s="327"/>
    </row>
    <row r="195" spans="1:17" ht="15.75" customHeight="1">
      <c r="A195" s="10"/>
      <c r="B195" s="11" t="s">
        <v>299</v>
      </c>
      <c r="C195" s="12" t="s">
        <v>13</v>
      </c>
      <c r="D195" s="12" t="s">
        <v>15</v>
      </c>
      <c r="E195" s="12"/>
      <c r="F195" s="11"/>
      <c r="G195" s="13"/>
      <c r="H195" s="11" t="s">
        <v>316</v>
      </c>
      <c r="I195" s="12"/>
      <c r="J195" s="12"/>
      <c r="K195" s="12" t="s">
        <v>24</v>
      </c>
      <c r="L195" s="14"/>
      <c r="M195" s="14" t="s">
        <v>45</v>
      </c>
      <c r="N195" s="14" t="s">
        <v>45</v>
      </c>
      <c r="O195" s="14"/>
      <c r="P195" s="15" t="s">
        <v>392</v>
      </c>
      <c r="Q195" s="327"/>
    </row>
    <row r="196" spans="1:17" ht="15.75" customHeight="1">
      <c r="A196" s="10"/>
      <c r="B196" s="11" t="s">
        <v>303</v>
      </c>
      <c r="C196" s="12" t="s">
        <v>13</v>
      </c>
      <c r="D196" s="12" t="s">
        <v>15</v>
      </c>
      <c r="E196" s="12"/>
      <c r="F196" s="11"/>
      <c r="G196" s="13"/>
      <c r="H196" s="16" t="s">
        <v>317</v>
      </c>
      <c r="I196" s="12"/>
      <c r="J196" s="12"/>
      <c r="K196" s="12" t="s">
        <v>24</v>
      </c>
      <c r="L196" s="14"/>
      <c r="M196" s="14" t="s">
        <v>393</v>
      </c>
      <c r="N196" s="14" t="s">
        <v>394</v>
      </c>
      <c r="O196" s="14"/>
      <c r="P196" s="15" t="s">
        <v>395</v>
      </c>
      <c r="Q196" s="327"/>
    </row>
    <row r="197" spans="1:17" ht="15.75" customHeight="1">
      <c r="A197" s="10"/>
      <c r="B197" s="11" t="s">
        <v>305</v>
      </c>
      <c r="C197" s="12" t="s">
        <v>38</v>
      </c>
      <c r="D197" s="12" t="s">
        <v>15</v>
      </c>
      <c r="E197" s="12"/>
      <c r="F197" s="11"/>
      <c r="G197" s="13"/>
      <c r="H197" s="11" t="s">
        <v>319</v>
      </c>
      <c r="I197" s="12"/>
      <c r="J197" s="12"/>
      <c r="K197" s="12" t="s">
        <v>24</v>
      </c>
      <c r="L197" s="14"/>
      <c r="M197" s="14" t="s">
        <v>45</v>
      </c>
      <c r="N197" s="14" t="s">
        <v>45</v>
      </c>
      <c r="O197" s="14"/>
      <c r="P197" s="15" t="s">
        <v>398</v>
      </c>
      <c r="Q197" s="327"/>
    </row>
    <row r="198" spans="1:17" ht="15.75" customHeight="1">
      <c r="A198" s="10"/>
      <c r="B198" s="11" t="s">
        <v>307</v>
      </c>
      <c r="C198" s="12" t="s">
        <v>13</v>
      </c>
      <c r="D198" s="12" t="s">
        <v>15</v>
      </c>
      <c r="E198" s="12"/>
      <c r="F198" s="11"/>
      <c r="G198" s="13"/>
      <c r="H198" s="11" t="s">
        <v>325</v>
      </c>
      <c r="I198" s="12"/>
      <c r="J198" s="12"/>
      <c r="K198" s="12" t="s">
        <v>24</v>
      </c>
      <c r="L198" s="14"/>
      <c r="M198" s="14" t="s">
        <v>45</v>
      </c>
      <c r="N198" s="14" t="s">
        <v>45</v>
      </c>
      <c r="O198" s="14"/>
      <c r="P198" s="15" t="s">
        <v>400</v>
      </c>
      <c r="Q198" s="327"/>
    </row>
    <row r="199" spans="1:17" ht="15.75" customHeight="1">
      <c r="A199" s="10"/>
      <c r="B199" s="11" t="s">
        <v>309</v>
      </c>
      <c r="C199" s="12" t="s">
        <v>38</v>
      </c>
      <c r="D199" s="12" t="s">
        <v>15</v>
      </c>
      <c r="E199" s="12"/>
      <c r="F199" s="11"/>
      <c r="G199" s="13"/>
      <c r="H199" s="11" t="s">
        <v>326</v>
      </c>
      <c r="I199" s="12"/>
      <c r="J199" s="12"/>
      <c r="K199" s="12" t="s">
        <v>24</v>
      </c>
      <c r="L199" s="14"/>
      <c r="M199" s="14" t="s">
        <v>45</v>
      </c>
      <c r="N199" s="14" t="s">
        <v>45</v>
      </c>
      <c r="O199" s="14"/>
      <c r="P199" s="15" t="s">
        <v>404</v>
      </c>
      <c r="Q199" s="327"/>
    </row>
    <row r="200" spans="1:17" ht="15.75" customHeight="1">
      <c r="A200" s="10"/>
      <c r="B200" s="11" t="s">
        <v>311</v>
      </c>
      <c r="C200" s="18" t="s">
        <v>59</v>
      </c>
      <c r="D200" s="12" t="s">
        <v>15</v>
      </c>
      <c r="E200" s="12"/>
      <c r="F200" s="11"/>
      <c r="G200" s="13"/>
      <c r="H200" s="11" t="s">
        <v>327</v>
      </c>
      <c r="I200" s="12"/>
      <c r="J200" s="12"/>
      <c r="K200" s="12" t="s">
        <v>24</v>
      </c>
      <c r="L200" s="14"/>
      <c r="M200" s="14" t="s">
        <v>45</v>
      </c>
      <c r="N200" s="14" t="s">
        <v>45</v>
      </c>
      <c r="O200" s="14"/>
      <c r="P200" s="15" t="s">
        <v>405</v>
      </c>
      <c r="Q200" s="327"/>
    </row>
    <row r="201" spans="1:17" ht="15.75" customHeight="1">
      <c r="A201" s="10"/>
      <c r="B201" s="11" t="s">
        <v>315</v>
      </c>
      <c r="C201" s="18" t="s">
        <v>59</v>
      </c>
      <c r="D201" s="12" t="s">
        <v>15</v>
      </c>
      <c r="E201" s="12"/>
      <c r="F201" s="11"/>
      <c r="G201" s="13"/>
      <c r="H201" s="11" t="s">
        <v>328</v>
      </c>
      <c r="I201" s="12"/>
      <c r="J201" s="12"/>
      <c r="K201" s="12" t="s">
        <v>24</v>
      </c>
      <c r="L201" s="14"/>
      <c r="M201" s="14" t="s">
        <v>45</v>
      </c>
      <c r="N201" s="14" t="s">
        <v>45</v>
      </c>
      <c r="O201" s="14"/>
      <c r="P201" s="15" t="s">
        <v>409</v>
      </c>
      <c r="Q201" s="327"/>
    </row>
    <row r="202" spans="1:17" ht="15.75" customHeight="1">
      <c r="A202" s="10"/>
      <c r="B202" s="11" t="s">
        <v>316</v>
      </c>
      <c r="C202" s="18" t="s">
        <v>59</v>
      </c>
      <c r="D202" s="12" t="s">
        <v>15</v>
      </c>
      <c r="E202" s="12"/>
      <c r="F202" s="11"/>
      <c r="G202" s="13"/>
      <c r="H202" s="11" t="s">
        <v>329</v>
      </c>
      <c r="I202" s="12"/>
      <c r="J202" s="12"/>
      <c r="K202" s="12" t="s">
        <v>24</v>
      </c>
      <c r="L202" s="14"/>
      <c r="M202" s="14" t="s">
        <v>45</v>
      </c>
      <c r="N202" s="14" t="s">
        <v>45</v>
      </c>
      <c r="O202" s="14"/>
      <c r="P202" s="15" t="s">
        <v>410</v>
      </c>
      <c r="Q202" s="327"/>
    </row>
    <row r="203" spans="1:17" ht="15.75" customHeight="1">
      <c r="A203" s="10"/>
      <c r="B203" s="11" t="s">
        <v>317</v>
      </c>
      <c r="C203" s="12" t="s">
        <v>107</v>
      </c>
      <c r="D203" s="12" t="s">
        <v>15</v>
      </c>
      <c r="E203" s="12"/>
      <c r="F203" s="11"/>
      <c r="G203" s="13"/>
      <c r="H203" s="11" t="s">
        <v>330</v>
      </c>
      <c r="I203" s="12"/>
      <c r="J203" s="12"/>
      <c r="K203" s="12" t="s">
        <v>24</v>
      </c>
      <c r="L203" s="14"/>
      <c r="M203" s="14" t="s">
        <v>45</v>
      </c>
      <c r="N203" s="14" t="s">
        <v>45</v>
      </c>
      <c r="O203" s="14"/>
      <c r="P203" s="15" t="s">
        <v>412</v>
      </c>
      <c r="Q203" s="327"/>
    </row>
    <row r="204" spans="1:17" ht="15.75" customHeight="1">
      <c r="A204" s="10"/>
      <c r="B204" s="11" t="s">
        <v>319</v>
      </c>
      <c r="C204" s="18" t="s">
        <v>59</v>
      </c>
      <c r="D204" s="12" t="s">
        <v>15</v>
      </c>
      <c r="E204" s="12"/>
      <c r="F204" s="11"/>
      <c r="G204" s="13"/>
      <c r="H204" s="11" t="s">
        <v>327</v>
      </c>
      <c r="I204" s="12"/>
      <c r="J204" s="12"/>
      <c r="K204" s="12" t="s">
        <v>24</v>
      </c>
      <c r="L204" s="14"/>
      <c r="M204" s="14" t="s">
        <v>45</v>
      </c>
      <c r="N204" s="14" t="s">
        <v>45</v>
      </c>
      <c r="O204" s="14"/>
      <c r="P204" s="15" t="s">
        <v>414</v>
      </c>
      <c r="Q204" s="327"/>
    </row>
    <row r="205" spans="1:17" ht="15.75" customHeight="1">
      <c r="A205" s="10"/>
      <c r="B205" s="11" t="s">
        <v>321</v>
      </c>
      <c r="C205" s="12" t="s">
        <v>13</v>
      </c>
      <c r="D205" s="12" t="s">
        <v>15</v>
      </c>
      <c r="E205" s="12"/>
      <c r="F205" s="11"/>
      <c r="G205" s="41"/>
      <c r="H205" s="66" t="s">
        <v>415</v>
      </c>
      <c r="I205" s="66"/>
      <c r="J205" s="66"/>
      <c r="K205" s="105" t="s">
        <v>24</v>
      </c>
      <c r="L205" s="66"/>
      <c r="M205" s="14" t="s">
        <v>45</v>
      </c>
      <c r="N205" s="14" t="s">
        <v>45</v>
      </c>
      <c r="O205" s="66"/>
      <c r="P205" s="100" t="s">
        <v>416</v>
      </c>
      <c r="Q205" s="327"/>
    </row>
    <row r="206" spans="1:17" ht="15.75" customHeight="1">
      <c r="A206" s="10"/>
      <c r="B206" s="11" t="s">
        <v>283</v>
      </c>
      <c r="C206" s="12" t="s">
        <v>13</v>
      </c>
      <c r="D206" s="12" t="s">
        <v>15</v>
      </c>
      <c r="E206" s="12"/>
      <c r="F206" s="11"/>
      <c r="G206" s="41"/>
      <c r="H206" s="66" t="s">
        <v>419</v>
      </c>
      <c r="I206" s="66"/>
      <c r="J206" s="66"/>
      <c r="K206" s="105" t="s">
        <v>24</v>
      </c>
      <c r="L206" s="66"/>
      <c r="M206" s="14" t="s">
        <v>45</v>
      </c>
      <c r="N206" s="14" t="s">
        <v>45</v>
      </c>
      <c r="O206" s="66"/>
      <c r="P206" s="100" t="s">
        <v>420</v>
      </c>
      <c r="Q206" s="327"/>
    </row>
    <row r="207" spans="1:17" ht="15.75" customHeight="1">
      <c r="A207" s="10"/>
      <c r="B207" s="11" t="s">
        <v>209</v>
      </c>
      <c r="C207" s="12" t="s">
        <v>13</v>
      </c>
      <c r="D207" s="12" t="s">
        <v>15</v>
      </c>
      <c r="E207" s="12" t="s">
        <v>83</v>
      </c>
      <c r="F207" s="11" t="s">
        <v>84</v>
      </c>
      <c r="G207" s="41"/>
      <c r="H207" s="66" t="s">
        <v>421</v>
      </c>
      <c r="I207" s="66"/>
      <c r="J207" s="66"/>
      <c r="K207" s="105" t="s">
        <v>24</v>
      </c>
      <c r="L207" s="66"/>
      <c r="M207" s="14" t="s">
        <v>45</v>
      </c>
      <c r="N207" s="14" t="s">
        <v>45</v>
      </c>
      <c r="O207" s="66"/>
      <c r="P207" s="100" t="s">
        <v>423</v>
      </c>
      <c r="Q207" s="327"/>
    </row>
    <row r="208" spans="1:17" ht="15.75" customHeight="1">
      <c r="A208" s="10"/>
      <c r="B208" s="11" t="s">
        <v>190</v>
      </c>
      <c r="C208" s="12" t="s">
        <v>13</v>
      </c>
      <c r="D208" s="12" t="s">
        <v>15</v>
      </c>
      <c r="E208" s="12" t="s">
        <v>83</v>
      </c>
      <c r="F208" s="11" t="s">
        <v>84</v>
      </c>
      <c r="G208" s="41"/>
      <c r="H208" s="66" t="s">
        <v>424</v>
      </c>
      <c r="I208" s="66"/>
      <c r="J208" s="66"/>
      <c r="K208" s="105" t="s">
        <v>24</v>
      </c>
      <c r="L208" s="66"/>
      <c r="M208" s="14" t="s">
        <v>45</v>
      </c>
      <c r="N208" s="14" t="s">
        <v>45</v>
      </c>
      <c r="O208" s="66"/>
      <c r="P208" s="100" t="s">
        <v>427</v>
      </c>
      <c r="Q208" s="327"/>
    </row>
    <row r="209" spans="1:17" ht="15.75" customHeight="1">
      <c r="A209" s="10"/>
      <c r="B209" s="11" t="s">
        <v>192</v>
      </c>
      <c r="C209" s="12" t="s">
        <v>13</v>
      </c>
      <c r="D209" s="12" t="s">
        <v>15</v>
      </c>
      <c r="E209" s="12" t="s">
        <v>83</v>
      </c>
      <c r="F209" s="11" t="s">
        <v>84</v>
      </c>
      <c r="G209" s="41"/>
      <c r="H209" s="66" t="s">
        <v>428</v>
      </c>
      <c r="I209" s="66"/>
      <c r="J209" s="66"/>
      <c r="K209" s="105" t="s">
        <v>24</v>
      </c>
      <c r="L209" s="66"/>
      <c r="M209" s="14" t="s">
        <v>45</v>
      </c>
      <c r="N209" s="14" t="s">
        <v>45</v>
      </c>
      <c r="O209" s="66"/>
      <c r="P209" s="100" t="s">
        <v>429</v>
      </c>
      <c r="Q209" s="327"/>
    </row>
    <row r="210" spans="1:17" ht="15.75" customHeight="1">
      <c r="A210" s="10"/>
      <c r="B210" s="11" t="s">
        <v>196</v>
      </c>
      <c r="C210" s="12" t="s">
        <v>13</v>
      </c>
      <c r="D210" s="12" t="s">
        <v>15</v>
      </c>
      <c r="E210" s="12" t="s">
        <v>83</v>
      </c>
      <c r="F210" s="11" t="s">
        <v>84</v>
      </c>
      <c r="G210" s="41"/>
      <c r="H210" s="66" t="s">
        <v>430</v>
      </c>
      <c r="I210" s="66"/>
      <c r="J210" s="66"/>
      <c r="K210" s="105" t="s">
        <v>24</v>
      </c>
      <c r="L210" s="66"/>
      <c r="M210" s="14" t="s">
        <v>45</v>
      </c>
      <c r="N210" s="14" t="s">
        <v>45</v>
      </c>
      <c r="O210" s="66"/>
      <c r="P210" s="100" t="s">
        <v>431</v>
      </c>
      <c r="Q210" s="327"/>
    </row>
    <row r="211" spans="1:17" ht="15.75" customHeight="1">
      <c r="A211" s="10"/>
      <c r="B211" s="11" t="s">
        <v>200</v>
      </c>
      <c r="C211" s="12" t="s">
        <v>13</v>
      </c>
      <c r="D211" s="12" t="s">
        <v>15</v>
      </c>
      <c r="E211" s="12" t="s">
        <v>83</v>
      </c>
      <c r="F211" s="11" t="s">
        <v>84</v>
      </c>
      <c r="G211" s="41"/>
      <c r="H211" s="66" t="s">
        <v>432</v>
      </c>
      <c r="I211" s="66"/>
      <c r="J211" s="66"/>
      <c r="K211" s="105" t="s">
        <v>24</v>
      </c>
      <c r="L211" s="66"/>
      <c r="M211" s="14" t="s">
        <v>45</v>
      </c>
      <c r="N211" s="14" t="s">
        <v>45</v>
      </c>
      <c r="O211" s="66"/>
      <c r="P211" s="100" t="s">
        <v>434</v>
      </c>
      <c r="Q211" s="327"/>
    </row>
    <row r="212" spans="1:17" ht="15.75" customHeight="1">
      <c r="A212" s="10"/>
      <c r="B212" s="11" t="s">
        <v>204</v>
      </c>
      <c r="C212" s="12" t="s">
        <v>13</v>
      </c>
      <c r="D212" s="12" t="s">
        <v>15</v>
      </c>
      <c r="E212" s="12" t="s">
        <v>83</v>
      </c>
      <c r="F212" s="11" t="s">
        <v>84</v>
      </c>
      <c r="G212" s="41"/>
      <c r="H212" s="66" t="s">
        <v>435</v>
      </c>
      <c r="I212" s="66"/>
      <c r="J212" s="66"/>
      <c r="K212" s="105" t="s">
        <v>24</v>
      </c>
      <c r="L212" s="66"/>
      <c r="M212" s="14" t="s">
        <v>45</v>
      </c>
      <c r="N212" s="14" t="s">
        <v>45</v>
      </c>
      <c r="O212" s="66"/>
      <c r="P212" s="100" t="s">
        <v>436</v>
      </c>
      <c r="Q212" s="327"/>
    </row>
    <row r="213" spans="1:17" ht="15.75" customHeight="1">
      <c r="A213" s="10"/>
      <c r="B213" s="11" t="s">
        <v>209</v>
      </c>
      <c r="C213" s="12" t="s">
        <v>13</v>
      </c>
      <c r="D213" s="12" t="s">
        <v>15</v>
      </c>
      <c r="E213" s="12" t="s">
        <v>83</v>
      </c>
      <c r="F213" s="11" t="s">
        <v>84</v>
      </c>
      <c r="G213" s="41"/>
      <c r="H213" s="66" t="s">
        <v>440</v>
      </c>
      <c r="I213" s="66"/>
      <c r="J213" s="66"/>
      <c r="K213" s="105" t="s">
        <v>24</v>
      </c>
      <c r="L213" s="66"/>
      <c r="M213" s="14" t="s">
        <v>45</v>
      </c>
      <c r="N213" s="14" t="s">
        <v>45</v>
      </c>
      <c r="O213" s="66"/>
      <c r="P213" s="100" t="s">
        <v>436</v>
      </c>
      <c r="Q213" s="327"/>
    </row>
    <row r="214" spans="1:17" ht="15.75" customHeight="1">
      <c r="A214" s="10"/>
      <c r="B214" s="11" t="s">
        <v>221</v>
      </c>
      <c r="C214" s="12" t="s">
        <v>13</v>
      </c>
      <c r="D214" s="12" t="s">
        <v>230</v>
      </c>
      <c r="E214" s="12"/>
      <c r="F214" s="11"/>
      <c r="G214" s="41"/>
      <c r="H214" s="41"/>
      <c r="I214" s="41"/>
      <c r="J214" s="41"/>
      <c r="K214" s="41"/>
      <c r="L214" s="41"/>
      <c r="M214" s="41"/>
      <c r="N214" s="41"/>
      <c r="O214" s="41"/>
      <c r="P214" s="42"/>
      <c r="Q214" s="327"/>
    </row>
    <row r="215" spans="1:17" ht="15.75" customHeight="1">
      <c r="A215" s="10"/>
      <c r="B215" s="11" t="s">
        <v>325</v>
      </c>
      <c r="C215" s="12" t="s">
        <v>13</v>
      </c>
      <c r="D215" s="12" t="s">
        <v>15</v>
      </c>
      <c r="E215" s="12"/>
      <c r="F215" s="11"/>
      <c r="G215" s="41"/>
      <c r="H215" s="41"/>
      <c r="I215" s="41"/>
      <c r="J215" s="41"/>
      <c r="K215" s="41"/>
      <c r="L215" s="41"/>
      <c r="M215" s="41"/>
      <c r="N215" s="41"/>
      <c r="O215" s="41"/>
      <c r="P215" s="42"/>
      <c r="Q215" s="327"/>
    </row>
    <row r="216" spans="1:17" ht="15.75" customHeight="1">
      <c r="A216" s="10"/>
      <c r="B216" s="11" t="s">
        <v>326</v>
      </c>
      <c r="C216" s="12" t="s">
        <v>38</v>
      </c>
      <c r="D216" s="12" t="s">
        <v>15</v>
      </c>
      <c r="E216" s="12"/>
      <c r="F216" s="11"/>
      <c r="G216" s="41"/>
      <c r="H216" s="41"/>
      <c r="I216" s="41"/>
      <c r="J216" s="41"/>
      <c r="K216" s="41"/>
      <c r="L216" s="41"/>
      <c r="M216" s="41"/>
      <c r="N216" s="41"/>
      <c r="O216" s="41"/>
      <c r="P216" s="42"/>
      <c r="Q216" s="327"/>
    </row>
    <row r="217" spans="1:17" ht="15.75" customHeight="1">
      <c r="A217" s="10"/>
      <c r="B217" s="11" t="s">
        <v>327</v>
      </c>
      <c r="C217" s="12" t="s">
        <v>13</v>
      </c>
      <c r="D217" s="12" t="s">
        <v>15</v>
      </c>
      <c r="E217" s="12"/>
      <c r="F217" s="11"/>
      <c r="G217" s="41"/>
      <c r="H217" s="41"/>
      <c r="I217" s="41"/>
      <c r="J217" s="41"/>
      <c r="K217" s="41"/>
      <c r="L217" s="41"/>
      <c r="M217" s="41"/>
      <c r="N217" s="41"/>
      <c r="O217" s="41"/>
      <c r="P217" s="42"/>
      <c r="Q217" s="327"/>
    </row>
    <row r="218" spans="1:17" ht="15.75" customHeight="1">
      <c r="A218" s="10"/>
      <c r="B218" s="11" t="s">
        <v>328</v>
      </c>
      <c r="C218" s="12" t="s">
        <v>13</v>
      </c>
      <c r="D218" s="12" t="s">
        <v>15</v>
      </c>
      <c r="E218" s="12"/>
      <c r="F218" s="11"/>
      <c r="G218" s="41"/>
      <c r="H218" s="41"/>
      <c r="I218" s="41"/>
      <c r="J218" s="41"/>
      <c r="K218" s="41"/>
      <c r="L218" s="41"/>
      <c r="M218" s="41"/>
      <c r="N218" s="41"/>
      <c r="O218" s="41"/>
      <c r="P218" s="42"/>
      <c r="Q218" s="327"/>
    </row>
    <row r="219" spans="1:17" ht="15.75" customHeight="1">
      <c r="A219" s="10"/>
      <c r="B219" s="11" t="s">
        <v>329</v>
      </c>
      <c r="C219" s="12" t="s">
        <v>38</v>
      </c>
      <c r="D219" s="12" t="s">
        <v>15</v>
      </c>
      <c r="E219" s="12"/>
      <c r="F219" s="11"/>
      <c r="G219" s="41"/>
      <c r="H219" s="41"/>
      <c r="I219" s="41"/>
      <c r="J219" s="41"/>
      <c r="K219" s="41"/>
      <c r="L219" s="41"/>
      <c r="M219" s="41"/>
      <c r="N219" s="41"/>
      <c r="O219" s="41"/>
      <c r="P219" s="42"/>
      <c r="Q219" s="327"/>
    </row>
    <row r="220" spans="1:17" ht="15.75" customHeight="1">
      <c r="A220" s="10"/>
      <c r="B220" s="11" t="s">
        <v>330</v>
      </c>
      <c r="C220" s="12" t="s">
        <v>38</v>
      </c>
      <c r="D220" s="12" t="s">
        <v>15</v>
      </c>
      <c r="E220" s="12"/>
      <c r="F220" s="11"/>
      <c r="G220" s="41"/>
      <c r="H220" s="41"/>
      <c r="I220" s="41"/>
      <c r="J220" s="41"/>
      <c r="K220" s="41"/>
      <c r="L220" s="41"/>
      <c r="M220" s="41"/>
      <c r="N220" s="41"/>
      <c r="O220" s="41"/>
      <c r="P220" s="42"/>
      <c r="Q220" s="327"/>
    </row>
    <row r="221" spans="1:17" ht="15.75" customHeight="1">
      <c r="A221" s="49"/>
      <c r="B221" s="50" t="s">
        <v>327</v>
      </c>
      <c r="C221" s="51" t="s">
        <v>107</v>
      </c>
      <c r="D221" s="51" t="s">
        <v>15</v>
      </c>
      <c r="E221" s="51"/>
      <c r="F221" s="50"/>
      <c r="G221" s="52"/>
      <c r="H221" s="52"/>
      <c r="I221" s="52"/>
      <c r="J221" s="52"/>
      <c r="K221" s="52"/>
      <c r="L221" s="52"/>
      <c r="M221" s="52"/>
      <c r="N221" s="52"/>
      <c r="O221" s="52"/>
      <c r="P221" s="53"/>
      <c r="Q221" s="328"/>
    </row>
    <row r="222" spans="1:17" ht="15.75" customHeight="1">
      <c r="F222" s="2"/>
    </row>
    <row r="223" spans="1:17" ht="35.25" customHeight="1">
      <c r="A223" s="321" t="s">
        <v>446</v>
      </c>
      <c r="B223" s="314"/>
      <c r="C223" s="314"/>
      <c r="D223" s="314"/>
      <c r="E223" s="314"/>
      <c r="F223" s="314"/>
    </row>
    <row r="224" spans="1:17" ht="2.25" customHeight="1">
      <c r="F224" s="2"/>
    </row>
    <row r="225" spans="1:17" ht="15.75" customHeight="1">
      <c r="A225" s="322" t="s">
        <v>4</v>
      </c>
      <c r="B225" s="300"/>
      <c r="C225" s="300"/>
      <c r="D225" s="300"/>
      <c r="E225" s="300"/>
      <c r="F225" s="301"/>
      <c r="H225" s="322" t="s">
        <v>5</v>
      </c>
      <c r="I225" s="300"/>
      <c r="J225" s="300"/>
      <c r="K225" s="300"/>
      <c r="L225" s="300"/>
      <c r="M225" s="300"/>
      <c r="N225" s="300"/>
      <c r="O225" s="300"/>
      <c r="P225" s="300"/>
      <c r="Q225" s="301"/>
    </row>
    <row r="226" spans="1:17" ht="15.75" customHeight="1">
      <c r="E226" s="2"/>
    </row>
    <row r="227" spans="1:17" ht="15.75" customHeight="1">
      <c r="A227" s="60" t="s">
        <v>451</v>
      </c>
      <c r="B227" s="170" t="s">
        <v>452</v>
      </c>
      <c r="C227" s="171" t="s">
        <v>454</v>
      </c>
      <c r="D227" s="170" t="s">
        <v>15</v>
      </c>
      <c r="E227" s="171"/>
      <c r="F227" s="170"/>
      <c r="G227" s="6"/>
      <c r="H227" s="7" t="s">
        <v>17</v>
      </c>
      <c r="I227" s="7" t="s">
        <v>9</v>
      </c>
      <c r="J227" s="7" t="s">
        <v>10</v>
      </c>
      <c r="K227" s="7" t="s">
        <v>11</v>
      </c>
      <c r="L227" s="7" t="s">
        <v>14</v>
      </c>
      <c r="M227" s="7" t="s">
        <v>18</v>
      </c>
      <c r="N227" s="7" t="s">
        <v>19</v>
      </c>
      <c r="O227" s="7" t="s">
        <v>96</v>
      </c>
      <c r="P227" s="7" t="s">
        <v>21</v>
      </c>
      <c r="Q227" s="55" t="s">
        <v>22</v>
      </c>
    </row>
    <row r="228" spans="1:17" ht="15.75" customHeight="1">
      <c r="A228" s="10"/>
      <c r="B228" s="14" t="s">
        <v>176</v>
      </c>
      <c r="C228" s="44" t="s">
        <v>13</v>
      </c>
      <c r="D228" s="14" t="s">
        <v>15</v>
      </c>
      <c r="E228" s="44" t="s">
        <v>83</v>
      </c>
      <c r="F228" s="14" t="s">
        <v>128</v>
      </c>
      <c r="G228" s="13"/>
      <c r="H228" s="14" t="s">
        <v>176</v>
      </c>
      <c r="I228" s="12" t="s">
        <v>24</v>
      </c>
      <c r="J228" s="12" t="s">
        <v>24</v>
      </c>
      <c r="K228" s="14"/>
      <c r="L228" s="14"/>
      <c r="M228" s="14" t="s">
        <v>180</v>
      </c>
      <c r="N228" s="11" t="s">
        <v>40</v>
      </c>
      <c r="O228" s="14"/>
      <c r="P228" s="15" t="s">
        <v>181</v>
      </c>
      <c r="Q228" s="323" t="s">
        <v>457</v>
      </c>
    </row>
    <row r="229" spans="1:17" ht="15.75" customHeight="1">
      <c r="A229" s="10"/>
      <c r="B229" s="14" t="s">
        <v>459</v>
      </c>
      <c r="C229" s="44" t="s">
        <v>13</v>
      </c>
      <c r="D229" s="14" t="s">
        <v>15</v>
      </c>
      <c r="E229" s="44"/>
      <c r="F229" s="14"/>
      <c r="G229" s="13"/>
      <c r="H229" s="14" t="s">
        <v>459</v>
      </c>
      <c r="I229" s="12" t="s">
        <v>24</v>
      </c>
      <c r="J229" s="12" t="s">
        <v>24</v>
      </c>
      <c r="K229" s="14"/>
      <c r="L229" s="14"/>
      <c r="M229" s="85" t="s">
        <v>45</v>
      </c>
      <c r="N229" s="14" t="s">
        <v>45</v>
      </c>
      <c r="O229" s="14"/>
      <c r="P229" s="15" t="s">
        <v>183</v>
      </c>
      <c r="Q229" s="315"/>
    </row>
    <row r="230" spans="1:17" ht="15.75" customHeight="1">
      <c r="A230" s="10"/>
      <c r="B230" s="14" t="s">
        <v>461</v>
      </c>
      <c r="C230" s="44" t="s">
        <v>13</v>
      </c>
      <c r="D230" s="14"/>
      <c r="E230" s="44" t="s">
        <v>83</v>
      </c>
      <c r="F230" s="14" t="s">
        <v>128</v>
      </c>
      <c r="G230" s="13"/>
      <c r="H230" s="14" t="s">
        <v>461</v>
      </c>
      <c r="I230" s="12" t="s">
        <v>24</v>
      </c>
      <c r="J230" s="12" t="s">
        <v>24</v>
      </c>
      <c r="K230" s="14"/>
      <c r="L230" s="14"/>
      <c r="M230" s="14" t="s">
        <v>185</v>
      </c>
      <c r="N230" s="11" t="s">
        <v>40</v>
      </c>
      <c r="O230" s="14"/>
      <c r="P230" s="15" t="s">
        <v>186</v>
      </c>
      <c r="Q230" s="315"/>
    </row>
    <row r="231" spans="1:17" ht="15.75" customHeight="1">
      <c r="A231" s="10"/>
      <c r="B231" s="24" t="s">
        <v>463</v>
      </c>
      <c r="C231" s="39" t="s">
        <v>454</v>
      </c>
      <c r="D231" s="24"/>
      <c r="E231" s="39"/>
      <c r="F231" s="24"/>
      <c r="G231" s="13"/>
      <c r="H231" s="14" t="s">
        <v>464</v>
      </c>
      <c r="I231" s="12" t="s">
        <v>24</v>
      </c>
      <c r="J231" s="12" t="s">
        <v>24</v>
      </c>
      <c r="K231" s="14"/>
      <c r="L231" s="14"/>
      <c r="M231" s="14" t="s">
        <v>45</v>
      </c>
      <c r="N231" s="14" t="s">
        <v>45</v>
      </c>
      <c r="O231" s="14"/>
      <c r="P231" s="15" t="s">
        <v>465</v>
      </c>
      <c r="Q231" s="315"/>
    </row>
    <row r="232" spans="1:17" ht="15.75" customHeight="1">
      <c r="A232" s="10"/>
      <c r="B232" s="24" t="s">
        <v>337</v>
      </c>
      <c r="C232" s="39" t="s">
        <v>454</v>
      </c>
      <c r="D232" s="24"/>
      <c r="E232" s="39"/>
      <c r="F232" s="24"/>
      <c r="G232" s="13"/>
      <c r="H232" s="14" t="s">
        <v>466</v>
      </c>
      <c r="I232" s="12" t="s">
        <v>24</v>
      </c>
      <c r="J232" s="12" t="s">
        <v>24</v>
      </c>
      <c r="K232" s="14"/>
      <c r="L232" s="14"/>
      <c r="M232" s="14" t="s">
        <v>450</v>
      </c>
      <c r="N232" s="14" t="s">
        <v>252</v>
      </c>
      <c r="O232" s="14"/>
      <c r="P232" s="15" t="s">
        <v>467</v>
      </c>
      <c r="Q232" s="315"/>
    </row>
    <row r="233" spans="1:17" ht="15.75" customHeight="1">
      <c r="A233" s="10"/>
      <c r="B233" s="24" t="s">
        <v>468</v>
      </c>
      <c r="C233" s="39" t="s">
        <v>454</v>
      </c>
      <c r="D233" s="24"/>
      <c r="E233" s="39"/>
      <c r="F233" s="24"/>
      <c r="G233" s="13"/>
      <c r="H233" s="14" t="s">
        <v>469</v>
      </c>
      <c r="I233" s="12" t="s">
        <v>24</v>
      </c>
      <c r="J233" s="12" t="s">
        <v>24</v>
      </c>
      <c r="K233" s="14"/>
      <c r="L233" s="14"/>
      <c r="M233" s="14" t="s">
        <v>45</v>
      </c>
      <c r="N233" s="14" t="s">
        <v>45</v>
      </c>
      <c r="O233" s="14"/>
      <c r="P233" s="15" t="s">
        <v>470</v>
      </c>
      <c r="Q233" s="315"/>
    </row>
    <row r="234" spans="1:17" ht="15.75" customHeight="1">
      <c r="A234" s="10"/>
      <c r="B234" s="14" t="s">
        <v>464</v>
      </c>
      <c r="C234" s="44" t="s">
        <v>13</v>
      </c>
      <c r="D234" s="14"/>
      <c r="E234" s="44"/>
      <c r="F234" s="14"/>
      <c r="G234" s="13"/>
      <c r="H234" s="14" t="s">
        <v>471</v>
      </c>
      <c r="I234" s="12" t="s">
        <v>24</v>
      </c>
      <c r="J234" s="12" t="s">
        <v>24</v>
      </c>
      <c r="K234" s="14"/>
      <c r="L234" s="14"/>
      <c r="M234" s="14" t="s">
        <v>45</v>
      </c>
      <c r="N234" s="14" t="s">
        <v>45</v>
      </c>
      <c r="O234" s="14"/>
      <c r="P234" s="15" t="s">
        <v>472</v>
      </c>
      <c r="Q234" s="315"/>
    </row>
    <row r="235" spans="1:17" ht="15.75" customHeight="1">
      <c r="A235" s="10"/>
      <c r="B235" s="24" t="s">
        <v>473</v>
      </c>
      <c r="C235" s="39" t="s">
        <v>454</v>
      </c>
      <c r="D235" s="24" t="s">
        <v>15</v>
      </c>
      <c r="E235" s="39"/>
      <c r="F235" s="24"/>
      <c r="G235" s="13"/>
      <c r="H235" s="14" t="s">
        <v>474</v>
      </c>
      <c r="I235" s="12" t="s">
        <v>24</v>
      </c>
      <c r="J235" s="12" t="s">
        <v>24</v>
      </c>
      <c r="K235" s="14"/>
      <c r="L235" s="14"/>
      <c r="M235" s="14" t="s">
        <v>45</v>
      </c>
      <c r="N235" s="14" t="s">
        <v>45</v>
      </c>
      <c r="O235" s="14"/>
      <c r="P235" s="15" t="s">
        <v>475</v>
      </c>
      <c r="Q235" s="315"/>
    </row>
    <row r="236" spans="1:17" ht="15.75" customHeight="1">
      <c r="A236" s="10"/>
      <c r="B236" s="14" t="s">
        <v>466</v>
      </c>
      <c r="C236" s="44" t="s">
        <v>13</v>
      </c>
      <c r="D236" s="14" t="s">
        <v>15</v>
      </c>
      <c r="E236" s="44" t="s">
        <v>83</v>
      </c>
      <c r="F236" s="14" t="s">
        <v>247</v>
      </c>
      <c r="G236" s="13"/>
      <c r="H236" s="14" t="s">
        <v>477</v>
      </c>
      <c r="I236" s="12" t="s">
        <v>24</v>
      </c>
      <c r="J236" s="12" t="s">
        <v>24</v>
      </c>
      <c r="K236" s="14"/>
      <c r="L236" s="14"/>
      <c r="M236" s="14" t="s">
        <v>45</v>
      </c>
      <c r="N236" s="14" t="s">
        <v>45</v>
      </c>
      <c r="O236" s="14"/>
      <c r="P236" s="15" t="s">
        <v>478</v>
      </c>
      <c r="Q236" s="315"/>
    </row>
    <row r="237" spans="1:17" ht="15.75" customHeight="1">
      <c r="A237" s="10"/>
      <c r="B237" s="14" t="s">
        <v>469</v>
      </c>
      <c r="C237" s="44" t="s">
        <v>13</v>
      </c>
      <c r="D237" s="14" t="s">
        <v>15</v>
      </c>
      <c r="E237" s="44"/>
      <c r="F237" s="14"/>
      <c r="G237" s="13"/>
      <c r="H237" s="14" t="s">
        <v>480</v>
      </c>
      <c r="I237" s="12" t="s">
        <v>24</v>
      </c>
      <c r="J237" s="12" t="s">
        <v>24</v>
      </c>
      <c r="K237" s="14"/>
      <c r="L237" s="14"/>
      <c r="M237" s="14" t="s">
        <v>45</v>
      </c>
      <c r="N237" s="14" t="s">
        <v>45</v>
      </c>
      <c r="O237" s="14"/>
      <c r="P237" s="15" t="s">
        <v>481</v>
      </c>
      <c r="Q237" s="315"/>
    </row>
    <row r="238" spans="1:17" ht="15.75" customHeight="1">
      <c r="A238" s="10"/>
      <c r="B238" s="14" t="s">
        <v>471</v>
      </c>
      <c r="C238" s="44" t="s">
        <v>38</v>
      </c>
      <c r="D238" s="14" t="s">
        <v>15</v>
      </c>
      <c r="E238" s="44"/>
      <c r="F238" s="14"/>
      <c r="G238" s="41"/>
      <c r="H238" s="41"/>
      <c r="I238" s="41"/>
      <c r="J238" s="41"/>
      <c r="K238" s="41"/>
      <c r="L238" s="41"/>
      <c r="M238" s="41"/>
      <c r="N238" s="41"/>
      <c r="O238" s="41"/>
      <c r="P238" s="42"/>
      <c r="Q238" s="315"/>
    </row>
    <row r="239" spans="1:17" ht="15.75" customHeight="1">
      <c r="A239" s="10"/>
      <c r="B239" s="14" t="s">
        <v>474</v>
      </c>
      <c r="C239" s="44" t="s">
        <v>13</v>
      </c>
      <c r="D239" s="14" t="s">
        <v>15</v>
      </c>
      <c r="E239" s="44"/>
      <c r="F239" s="14"/>
      <c r="G239" s="41"/>
      <c r="H239" s="41"/>
      <c r="I239" s="41"/>
      <c r="J239" s="41"/>
      <c r="K239" s="41"/>
      <c r="L239" s="41"/>
      <c r="M239" s="41"/>
      <c r="N239" s="41"/>
      <c r="O239" s="41"/>
      <c r="P239" s="42"/>
      <c r="Q239" s="315"/>
    </row>
    <row r="240" spans="1:17" ht="15.75" customHeight="1">
      <c r="A240" s="10"/>
      <c r="B240" s="14" t="s">
        <v>477</v>
      </c>
      <c r="C240" s="44" t="s">
        <v>59</v>
      </c>
      <c r="D240" s="14" t="s">
        <v>15</v>
      </c>
      <c r="E240" s="44"/>
      <c r="F240" s="14"/>
      <c r="G240" s="41"/>
      <c r="H240" s="41"/>
      <c r="I240" s="41"/>
      <c r="J240" s="41"/>
      <c r="K240" s="41"/>
      <c r="L240" s="41"/>
      <c r="M240" s="41"/>
      <c r="N240" s="41"/>
      <c r="O240" s="41"/>
      <c r="P240" s="42"/>
      <c r="Q240" s="315"/>
    </row>
    <row r="241" spans="1:17" ht="15.75" customHeight="1">
      <c r="A241" s="10"/>
      <c r="B241" s="14" t="s">
        <v>480</v>
      </c>
      <c r="C241" s="44" t="s">
        <v>59</v>
      </c>
      <c r="D241" s="14"/>
      <c r="E241" s="44" t="s">
        <v>83</v>
      </c>
      <c r="F241" s="14" t="s">
        <v>128</v>
      </c>
      <c r="G241" s="41"/>
      <c r="H241" s="41"/>
      <c r="I241" s="41"/>
      <c r="J241" s="41"/>
      <c r="K241" s="41"/>
      <c r="L241" s="41"/>
      <c r="M241" s="41"/>
      <c r="N241" s="41"/>
      <c r="O241" s="41"/>
      <c r="P241" s="42"/>
      <c r="Q241" s="315"/>
    </row>
    <row r="242" spans="1:17" ht="15.75" customHeight="1">
      <c r="A242" s="167"/>
      <c r="B242" s="28"/>
      <c r="C242" s="28"/>
      <c r="D242" s="28"/>
      <c r="E242" s="30"/>
      <c r="F242" s="28"/>
      <c r="G242" s="41"/>
      <c r="H242" s="41"/>
      <c r="I242" s="41"/>
      <c r="J242" s="41"/>
      <c r="K242" s="41"/>
      <c r="L242" s="41"/>
      <c r="M242" s="41"/>
      <c r="N242" s="41"/>
      <c r="O242" s="41"/>
      <c r="P242" s="42"/>
      <c r="Q242" s="315"/>
    </row>
    <row r="243" spans="1:17" ht="15.75" customHeight="1">
      <c r="A243" s="179" t="s">
        <v>484</v>
      </c>
      <c r="B243" s="24" t="s">
        <v>452</v>
      </c>
      <c r="C243" s="39" t="s">
        <v>454</v>
      </c>
      <c r="D243" s="24"/>
      <c r="E243" s="39"/>
      <c r="F243" s="24"/>
      <c r="G243" s="41"/>
      <c r="H243" s="41"/>
      <c r="I243" s="41"/>
      <c r="J243" s="41"/>
      <c r="K243" s="41"/>
      <c r="L243" s="41"/>
      <c r="M243" s="41"/>
      <c r="N243" s="41"/>
      <c r="O243" s="41"/>
      <c r="P243" s="42"/>
      <c r="Q243" s="315"/>
    </row>
    <row r="244" spans="1:17" ht="15.75" customHeight="1">
      <c r="A244" s="10"/>
      <c r="B244" s="14" t="s">
        <v>176</v>
      </c>
      <c r="C244" s="44" t="s">
        <v>13</v>
      </c>
      <c r="D244" s="14" t="s">
        <v>15</v>
      </c>
      <c r="E244" s="44" t="s">
        <v>83</v>
      </c>
      <c r="F244" s="14" t="s">
        <v>128</v>
      </c>
      <c r="G244" s="41"/>
      <c r="H244" s="41"/>
      <c r="I244" s="41"/>
      <c r="J244" s="41"/>
      <c r="K244" s="41"/>
      <c r="L244" s="41"/>
      <c r="M244" s="41"/>
      <c r="N244" s="41"/>
      <c r="O244" s="41"/>
      <c r="P244" s="42"/>
      <c r="Q244" s="315"/>
    </row>
    <row r="245" spans="1:17" ht="15.75" customHeight="1">
      <c r="A245" s="10"/>
      <c r="B245" s="14" t="s">
        <v>459</v>
      </c>
      <c r="C245" s="44" t="s">
        <v>13</v>
      </c>
      <c r="D245" s="14" t="s">
        <v>15</v>
      </c>
      <c r="E245" s="44"/>
      <c r="F245" s="14"/>
      <c r="G245" s="41"/>
      <c r="H245" s="41"/>
      <c r="I245" s="41"/>
      <c r="J245" s="41"/>
      <c r="K245" s="41"/>
      <c r="L245" s="41"/>
      <c r="M245" s="41"/>
      <c r="N245" s="41"/>
      <c r="O245" s="41"/>
      <c r="P245" s="42"/>
      <c r="Q245" s="315"/>
    </row>
    <row r="246" spans="1:17" ht="15.75" customHeight="1">
      <c r="A246" s="10"/>
      <c r="B246" s="14" t="s">
        <v>461</v>
      </c>
      <c r="C246" s="44" t="s">
        <v>13</v>
      </c>
      <c r="D246" s="14" t="s">
        <v>15</v>
      </c>
      <c r="E246" s="44" t="s">
        <v>83</v>
      </c>
      <c r="F246" s="14" t="s">
        <v>128</v>
      </c>
      <c r="G246" s="41"/>
      <c r="H246" s="41"/>
      <c r="I246" s="41"/>
      <c r="J246" s="41"/>
      <c r="K246" s="41"/>
      <c r="L246" s="41"/>
      <c r="M246" s="41"/>
      <c r="N246" s="41"/>
      <c r="O246" s="41"/>
      <c r="P246" s="42"/>
      <c r="Q246" s="315"/>
    </row>
    <row r="247" spans="1:17" ht="15.75" customHeight="1">
      <c r="A247" s="10"/>
      <c r="B247" s="14" t="s">
        <v>463</v>
      </c>
      <c r="C247" s="44" t="s">
        <v>454</v>
      </c>
      <c r="D247" s="14"/>
      <c r="E247" s="44"/>
      <c r="F247" s="14"/>
      <c r="G247" s="41"/>
      <c r="H247" s="41"/>
      <c r="I247" s="41"/>
      <c r="J247" s="41"/>
      <c r="K247" s="41"/>
      <c r="L247" s="41"/>
      <c r="M247" s="41"/>
      <c r="N247" s="41"/>
      <c r="O247" s="41"/>
      <c r="P247" s="42"/>
      <c r="Q247" s="315"/>
    </row>
    <row r="248" spans="1:17" ht="15.75" customHeight="1">
      <c r="A248" s="10"/>
      <c r="B248" s="24" t="s">
        <v>337</v>
      </c>
      <c r="C248" s="39" t="s">
        <v>454</v>
      </c>
      <c r="D248" s="24"/>
      <c r="E248" s="39"/>
      <c r="F248" s="24"/>
      <c r="G248" s="41"/>
      <c r="H248" s="41"/>
      <c r="I248" s="41"/>
      <c r="J248" s="41"/>
      <c r="K248" s="41"/>
      <c r="L248" s="41"/>
      <c r="M248" s="41"/>
      <c r="N248" s="41"/>
      <c r="O248" s="41"/>
      <c r="P248" s="42"/>
      <c r="Q248" s="315"/>
    </row>
    <row r="249" spans="1:17" ht="15.75" customHeight="1">
      <c r="A249" s="10"/>
      <c r="B249" s="24" t="s">
        <v>468</v>
      </c>
      <c r="C249" s="39" t="s">
        <v>454</v>
      </c>
      <c r="D249" s="24"/>
      <c r="E249" s="39"/>
      <c r="F249" s="24"/>
      <c r="G249" s="41"/>
      <c r="H249" s="41"/>
      <c r="I249" s="41"/>
      <c r="J249" s="41"/>
      <c r="K249" s="41"/>
      <c r="L249" s="41"/>
      <c r="M249" s="41"/>
      <c r="N249" s="41"/>
      <c r="O249" s="41"/>
      <c r="P249" s="42"/>
      <c r="Q249" s="315"/>
    </row>
    <row r="250" spans="1:17" ht="15.75" customHeight="1">
      <c r="A250" s="10"/>
      <c r="B250" s="14" t="s">
        <v>464</v>
      </c>
      <c r="C250" s="44" t="s">
        <v>13</v>
      </c>
      <c r="D250" s="14"/>
      <c r="E250" s="44"/>
      <c r="F250" s="14"/>
      <c r="G250" s="41"/>
      <c r="H250" s="41"/>
      <c r="I250" s="41"/>
      <c r="J250" s="41"/>
      <c r="K250" s="41"/>
      <c r="L250" s="41"/>
      <c r="M250" s="41"/>
      <c r="N250" s="41"/>
      <c r="O250" s="41"/>
      <c r="P250" s="42"/>
      <c r="Q250" s="315"/>
    </row>
    <row r="251" spans="1:17" ht="15.75" customHeight="1">
      <c r="A251" s="10"/>
      <c r="B251" s="24" t="s">
        <v>473</v>
      </c>
      <c r="C251" s="39" t="s">
        <v>454</v>
      </c>
      <c r="D251" s="24"/>
      <c r="E251" s="39"/>
      <c r="F251" s="24"/>
      <c r="G251" s="41"/>
      <c r="H251" s="41"/>
      <c r="I251" s="41"/>
      <c r="J251" s="41"/>
      <c r="K251" s="41"/>
      <c r="L251" s="41"/>
      <c r="M251" s="41"/>
      <c r="N251" s="41"/>
      <c r="O251" s="41"/>
      <c r="P251" s="42"/>
      <c r="Q251" s="315"/>
    </row>
    <row r="252" spans="1:17" ht="15.75" customHeight="1">
      <c r="A252" s="10"/>
      <c r="B252" s="24" t="s">
        <v>466</v>
      </c>
      <c r="C252" s="39" t="s">
        <v>13</v>
      </c>
      <c r="D252" s="24" t="s">
        <v>15</v>
      </c>
      <c r="E252" s="39" t="s">
        <v>83</v>
      </c>
      <c r="F252" s="24" t="s">
        <v>247</v>
      </c>
      <c r="G252" s="41"/>
      <c r="H252" s="41"/>
      <c r="I252" s="41"/>
      <c r="J252" s="41"/>
      <c r="K252" s="41"/>
      <c r="L252" s="41"/>
      <c r="M252" s="41"/>
      <c r="N252" s="41"/>
      <c r="O252" s="41"/>
      <c r="P252" s="42"/>
      <c r="Q252" s="315"/>
    </row>
    <row r="253" spans="1:17" ht="15.75" customHeight="1">
      <c r="A253" s="10"/>
      <c r="B253" s="14" t="s">
        <v>469</v>
      </c>
      <c r="C253" s="44" t="s">
        <v>13</v>
      </c>
      <c r="D253" s="14" t="s">
        <v>15</v>
      </c>
      <c r="E253" s="44"/>
      <c r="F253" s="14"/>
      <c r="G253" s="41"/>
      <c r="H253" s="41"/>
      <c r="I253" s="41"/>
      <c r="J253" s="41"/>
      <c r="K253" s="41"/>
      <c r="L253" s="41"/>
      <c r="M253" s="41"/>
      <c r="N253" s="41"/>
      <c r="O253" s="41"/>
      <c r="P253" s="42"/>
      <c r="Q253" s="315"/>
    </row>
    <row r="254" spans="1:17" ht="15.75" customHeight="1">
      <c r="A254" s="10"/>
      <c r="B254" s="14" t="s">
        <v>471</v>
      </c>
      <c r="C254" s="44" t="s">
        <v>38</v>
      </c>
      <c r="D254" s="14" t="s">
        <v>15</v>
      </c>
      <c r="E254" s="44"/>
      <c r="F254" s="14"/>
      <c r="G254" s="41"/>
      <c r="H254" s="41"/>
      <c r="I254" s="41"/>
      <c r="J254" s="41"/>
      <c r="K254" s="41"/>
      <c r="L254" s="41"/>
      <c r="M254" s="41"/>
      <c r="N254" s="41"/>
      <c r="O254" s="41"/>
      <c r="P254" s="42"/>
      <c r="Q254" s="315"/>
    </row>
    <row r="255" spans="1:17" ht="15.75" customHeight="1">
      <c r="A255" s="10"/>
      <c r="B255" s="14" t="s">
        <v>474</v>
      </c>
      <c r="C255" s="44" t="s">
        <v>13</v>
      </c>
      <c r="D255" s="14" t="s">
        <v>15</v>
      </c>
      <c r="E255" s="44"/>
      <c r="F255" s="14"/>
      <c r="G255" s="41"/>
      <c r="H255" s="41"/>
      <c r="I255" s="41"/>
      <c r="J255" s="41"/>
      <c r="K255" s="41"/>
      <c r="L255" s="41"/>
      <c r="M255" s="41"/>
      <c r="N255" s="41"/>
      <c r="O255" s="41"/>
      <c r="P255" s="42"/>
      <c r="Q255" s="315"/>
    </row>
    <row r="256" spans="1:17" ht="15.75" customHeight="1">
      <c r="A256" s="10"/>
      <c r="B256" s="14" t="s">
        <v>477</v>
      </c>
      <c r="C256" s="44" t="s">
        <v>59</v>
      </c>
      <c r="D256" s="14" t="s">
        <v>15</v>
      </c>
      <c r="E256" s="44"/>
      <c r="F256" s="14"/>
      <c r="G256" s="41"/>
      <c r="H256" s="41"/>
      <c r="I256" s="41"/>
      <c r="J256" s="41"/>
      <c r="K256" s="41"/>
      <c r="L256" s="41"/>
      <c r="M256" s="41"/>
      <c r="N256" s="41"/>
      <c r="O256" s="41"/>
      <c r="P256" s="42"/>
      <c r="Q256" s="315"/>
    </row>
    <row r="257" spans="1:17" ht="15.75" customHeight="1">
      <c r="A257" s="49"/>
      <c r="B257" s="180" t="s">
        <v>480</v>
      </c>
      <c r="C257" s="181" t="s">
        <v>59</v>
      </c>
      <c r="D257" s="180" t="s">
        <v>15</v>
      </c>
      <c r="E257" s="181" t="s">
        <v>83</v>
      </c>
      <c r="F257" s="180" t="s">
        <v>128</v>
      </c>
      <c r="G257" s="52"/>
      <c r="H257" s="52"/>
      <c r="I257" s="52"/>
      <c r="J257" s="52"/>
      <c r="K257" s="52"/>
      <c r="L257" s="52"/>
      <c r="M257" s="52"/>
      <c r="N257" s="52"/>
      <c r="O257" s="52"/>
      <c r="P257" s="53"/>
      <c r="Q257" s="309"/>
    </row>
    <row r="258" spans="1:17" ht="15.75" customHeight="1">
      <c r="F258" s="2"/>
    </row>
    <row r="259" spans="1:17" ht="37.5" customHeight="1">
      <c r="A259" s="321" t="s">
        <v>495</v>
      </c>
      <c r="B259" s="314"/>
      <c r="C259" s="314"/>
      <c r="D259" s="314"/>
      <c r="E259" s="314"/>
      <c r="F259" s="314"/>
    </row>
    <row r="260" spans="1:17" ht="15.75" customHeight="1">
      <c r="F260" s="2"/>
    </row>
    <row r="261" spans="1:17" ht="15.75" customHeight="1">
      <c r="A261" s="322" t="s">
        <v>4</v>
      </c>
      <c r="B261" s="300"/>
      <c r="C261" s="300"/>
      <c r="D261" s="300"/>
      <c r="E261" s="300"/>
      <c r="F261" s="301"/>
      <c r="H261" s="322" t="s">
        <v>5</v>
      </c>
      <c r="I261" s="300"/>
      <c r="J261" s="300"/>
      <c r="K261" s="300"/>
      <c r="L261" s="300"/>
      <c r="M261" s="300"/>
      <c r="N261" s="300"/>
      <c r="O261" s="300"/>
      <c r="P261" s="300"/>
      <c r="Q261" s="301"/>
    </row>
    <row r="262" spans="1:17" ht="15.75" customHeight="1">
      <c r="E262" s="2"/>
    </row>
    <row r="263" spans="1:17" ht="15.75" customHeight="1">
      <c r="A263" s="60" t="s">
        <v>497</v>
      </c>
      <c r="B263" s="4" t="s">
        <v>498</v>
      </c>
      <c r="C263" s="5" t="s">
        <v>13</v>
      </c>
      <c r="D263" s="5" t="s">
        <v>15</v>
      </c>
      <c r="E263" s="5" t="s">
        <v>145</v>
      </c>
      <c r="F263" s="4" t="s">
        <v>269</v>
      </c>
      <c r="G263" s="6"/>
      <c r="H263" s="7" t="s">
        <v>17</v>
      </c>
      <c r="I263" s="7" t="s">
        <v>9</v>
      </c>
      <c r="J263" s="7" t="s">
        <v>10</v>
      </c>
      <c r="K263" s="7" t="s">
        <v>11</v>
      </c>
      <c r="L263" s="7" t="s">
        <v>14</v>
      </c>
      <c r="M263" s="7" t="s">
        <v>18</v>
      </c>
      <c r="N263" s="7" t="s">
        <v>19</v>
      </c>
      <c r="O263" s="7" t="s">
        <v>96</v>
      </c>
      <c r="P263" s="7" t="s">
        <v>21</v>
      </c>
      <c r="Q263" s="55" t="s">
        <v>22</v>
      </c>
    </row>
    <row r="264" spans="1:17" ht="15.75" customHeight="1">
      <c r="A264" s="10"/>
      <c r="B264" s="11" t="s">
        <v>499</v>
      </c>
      <c r="C264" s="12" t="s">
        <v>38</v>
      </c>
      <c r="D264" s="12" t="s">
        <v>15</v>
      </c>
      <c r="E264" s="12" t="s">
        <v>145</v>
      </c>
      <c r="F264" s="11" t="s">
        <v>269</v>
      </c>
      <c r="G264" s="13"/>
      <c r="H264" s="14" t="s">
        <v>498</v>
      </c>
      <c r="I264" s="12" t="s">
        <v>24</v>
      </c>
      <c r="J264" s="14"/>
      <c r="K264" s="14"/>
      <c r="L264" s="14"/>
      <c r="M264" s="14" t="s">
        <v>500</v>
      </c>
      <c r="N264" s="14" t="s">
        <v>345</v>
      </c>
      <c r="O264" s="13"/>
      <c r="P264" s="15" t="s">
        <v>501</v>
      </c>
      <c r="Q264" s="323" t="s">
        <v>502</v>
      </c>
    </row>
    <row r="265" spans="1:17" ht="15.75" customHeight="1">
      <c r="A265" s="10"/>
      <c r="B265" s="11" t="s">
        <v>503</v>
      </c>
      <c r="C265" s="12" t="s">
        <v>59</v>
      </c>
      <c r="D265" s="12" t="s">
        <v>15</v>
      </c>
      <c r="E265" s="12" t="s">
        <v>145</v>
      </c>
      <c r="F265" s="11" t="s">
        <v>269</v>
      </c>
      <c r="G265" s="13"/>
      <c r="H265" s="11" t="s">
        <v>499</v>
      </c>
      <c r="I265" s="12" t="s">
        <v>24</v>
      </c>
      <c r="J265" s="14"/>
      <c r="K265" s="14"/>
      <c r="L265" s="14"/>
      <c r="M265" s="14" t="s">
        <v>45</v>
      </c>
      <c r="N265" s="28" t="s">
        <v>45</v>
      </c>
      <c r="O265" s="66"/>
      <c r="P265" s="15" t="s">
        <v>504</v>
      </c>
      <c r="Q265" s="315"/>
    </row>
    <row r="266" spans="1:17" ht="15.75" customHeight="1">
      <c r="A266" s="10"/>
      <c r="B266" s="16" t="s">
        <v>505</v>
      </c>
      <c r="C266" s="24"/>
      <c r="D266" s="24"/>
      <c r="E266" s="18"/>
      <c r="F266" s="16"/>
      <c r="G266" s="13"/>
      <c r="H266" s="11" t="s">
        <v>503</v>
      </c>
      <c r="I266" s="12" t="s">
        <v>24</v>
      </c>
      <c r="J266" s="14"/>
      <c r="K266" s="14"/>
      <c r="L266" s="14"/>
      <c r="M266" s="14" t="s">
        <v>506</v>
      </c>
      <c r="N266" s="187" t="s">
        <v>507</v>
      </c>
      <c r="O266" s="66"/>
      <c r="P266" s="15" t="s">
        <v>508</v>
      </c>
      <c r="Q266" s="315"/>
    </row>
    <row r="267" spans="1:17" ht="15.75" customHeight="1">
      <c r="A267" s="10"/>
      <c r="B267" s="11" t="s">
        <v>509</v>
      </c>
      <c r="C267" s="12" t="s">
        <v>38</v>
      </c>
      <c r="D267" s="12" t="s">
        <v>15</v>
      </c>
      <c r="E267" s="12" t="s">
        <v>145</v>
      </c>
      <c r="F267" s="11" t="s">
        <v>510</v>
      </c>
      <c r="G267" s="13"/>
      <c r="H267" s="11" t="s">
        <v>509</v>
      </c>
      <c r="I267" s="12" t="s">
        <v>24</v>
      </c>
      <c r="J267" s="14"/>
      <c r="K267" s="14"/>
      <c r="L267" s="14"/>
      <c r="M267" s="14" t="s">
        <v>45</v>
      </c>
      <c r="N267" s="28" t="s">
        <v>45</v>
      </c>
      <c r="O267" s="66"/>
      <c r="P267" s="15" t="s">
        <v>511</v>
      </c>
      <c r="Q267" s="315"/>
    </row>
    <row r="268" spans="1:17" ht="15.75" customHeight="1">
      <c r="A268" s="10"/>
      <c r="B268" s="11" t="s">
        <v>512</v>
      </c>
      <c r="C268" s="12" t="s">
        <v>38</v>
      </c>
      <c r="D268" s="12" t="s">
        <v>15</v>
      </c>
      <c r="E268" s="12" t="s">
        <v>145</v>
      </c>
      <c r="F268" s="11" t="s">
        <v>510</v>
      </c>
      <c r="G268" s="13"/>
      <c r="H268" s="11" t="s">
        <v>512</v>
      </c>
      <c r="I268" s="12" t="s">
        <v>24</v>
      </c>
      <c r="J268" s="12"/>
      <c r="K268" s="12" t="s">
        <v>24</v>
      </c>
      <c r="L268" s="14"/>
      <c r="M268" s="14" t="s">
        <v>513</v>
      </c>
      <c r="N268" s="11" t="s">
        <v>345</v>
      </c>
      <c r="O268" s="14"/>
      <c r="P268" s="15" t="s">
        <v>514</v>
      </c>
      <c r="Q268" s="315"/>
    </row>
    <row r="269" spans="1:17" ht="15.75" customHeight="1">
      <c r="A269" s="10"/>
      <c r="B269" s="11" t="s">
        <v>169</v>
      </c>
      <c r="C269" s="12" t="s">
        <v>13</v>
      </c>
      <c r="D269" s="12" t="s">
        <v>15</v>
      </c>
      <c r="E269" s="12" t="s">
        <v>145</v>
      </c>
      <c r="F269" s="11" t="s">
        <v>510</v>
      </c>
      <c r="G269" s="13"/>
      <c r="H269" s="11" t="s">
        <v>169</v>
      </c>
      <c r="I269" s="12" t="s">
        <v>24</v>
      </c>
      <c r="J269" s="12"/>
      <c r="K269" s="12" t="s">
        <v>24</v>
      </c>
      <c r="L269" s="14"/>
      <c r="M269" s="14" t="s">
        <v>515</v>
      </c>
      <c r="N269" s="11" t="s">
        <v>345</v>
      </c>
      <c r="O269" s="14"/>
      <c r="P269" s="15" t="s">
        <v>516</v>
      </c>
      <c r="Q269" s="315"/>
    </row>
    <row r="270" spans="1:17" ht="15.75" customHeight="1">
      <c r="A270" s="10"/>
      <c r="B270" s="190" t="s">
        <v>517</v>
      </c>
      <c r="C270" s="191" t="s">
        <v>59</v>
      </c>
      <c r="D270" s="191" t="s">
        <v>15</v>
      </c>
      <c r="E270" s="191" t="s">
        <v>145</v>
      </c>
      <c r="F270" s="190" t="s">
        <v>510</v>
      </c>
      <c r="G270" s="13"/>
      <c r="H270" s="11" t="s">
        <v>517</v>
      </c>
      <c r="I270" s="12" t="s">
        <v>24</v>
      </c>
      <c r="J270" s="14"/>
      <c r="K270" s="14"/>
      <c r="L270" s="14"/>
      <c r="M270" s="14" t="s">
        <v>45</v>
      </c>
      <c r="N270" s="14" t="s">
        <v>45</v>
      </c>
      <c r="O270" s="14"/>
      <c r="P270" s="15" t="s">
        <v>518</v>
      </c>
      <c r="Q270" s="315"/>
    </row>
    <row r="271" spans="1:17" ht="15.75" customHeight="1">
      <c r="A271" s="167"/>
      <c r="B271" s="193"/>
      <c r="C271" s="193"/>
      <c r="D271" s="193"/>
      <c r="E271" s="194"/>
      <c r="F271" s="193"/>
      <c r="G271" s="13"/>
      <c r="H271" s="11" t="s">
        <v>519</v>
      </c>
      <c r="I271" s="14"/>
      <c r="J271" s="12"/>
      <c r="K271" s="12" t="s">
        <v>24</v>
      </c>
      <c r="L271" s="14"/>
      <c r="M271" s="14" t="s">
        <v>45</v>
      </c>
      <c r="N271" s="14" t="s">
        <v>45</v>
      </c>
      <c r="O271" s="14"/>
      <c r="P271" s="15" t="s">
        <v>520</v>
      </c>
      <c r="Q271" s="315"/>
    </row>
    <row r="272" spans="1:17" ht="15.75" customHeight="1">
      <c r="A272" s="179" t="s">
        <v>521</v>
      </c>
      <c r="B272" s="11" t="s">
        <v>512</v>
      </c>
      <c r="C272" s="12" t="s">
        <v>38</v>
      </c>
      <c r="D272" s="12" t="s">
        <v>15</v>
      </c>
      <c r="E272" s="12" t="s">
        <v>145</v>
      </c>
      <c r="F272" s="11" t="s">
        <v>522</v>
      </c>
      <c r="G272" s="13"/>
      <c r="H272" s="11" t="s">
        <v>523</v>
      </c>
      <c r="I272" s="14"/>
      <c r="J272" s="12"/>
      <c r="K272" s="12" t="s">
        <v>24</v>
      </c>
      <c r="L272" s="14"/>
      <c r="M272" s="14" t="s">
        <v>45</v>
      </c>
      <c r="N272" s="14" t="s">
        <v>45</v>
      </c>
      <c r="O272" s="14"/>
      <c r="P272" s="15" t="s">
        <v>524</v>
      </c>
      <c r="Q272" s="315"/>
    </row>
    <row r="273" spans="1:17" ht="15.75" customHeight="1">
      <c r="A273" s="10"/>
      <c r="B273" s="11" t="s">
        <v>169</v>
      </c>
      <c r="C273" s="12" t="s">
        <v>13</v>
      </c>
      <c r="D273" s="12" t="s">
        <v>15</v>
      </c>
      <c r="E273" s="12" t="s">
        <v>145</v>
      </c>
      <c r="F273" s="11" t="s">
        <v>522</v>
      </c>
      <c r="G273" s="13"/>
      <c r="H273" s="11" t="s">
        <v>525</v>
      </c>
      <c r="I273" s="14"/>
      <c r="J273" s="12"/>
      <c r="K273" s="12" t="s">
        <v>24</v>
      </c>
      <c r="L273" s="14"/>
      <c r="M273" s="14" t="s">
        <v>45</v>
      </c>
      <c r="N273" s="14" t="s">
        <v>45</v>
      </c>
      <c r="O273" s="14"/>
      <c r="P273" s="15" t="s">
        <v>508</v>
      </c>
      <c r="Q273" s="315"/>
    </row>
    <row r="274" spans="1:17" ht="15.75" customHeight="1">
      <c r="A274" s="10"/>
      <c r="B274" s="11" t="s">
        <v>519</v>
      </c>
      <c r="C274" s="133" t="s">
        <v>59</v>
      </c>
      <c r="D274" s="12" t="s">
        <v>15</v>
      </c>
      <c r="E274" s="12"/>
      <c r="F274" s="11"/>
      <c r="G274" s="13"/>
      <c r="H274" s="11" t="s">
        <v>526</v>
      </c>
      <c r="I274" s="14"/>
      <c r="J274" s="12"/>
      <c r="K274" s="12" t="s">
        <v>24</v>
      </c>
      <c r="L274" s="14"/>
      <c r="M274" s="14" t="s">
        <v>45</v>
      </c>
      <c r="N274" s="14" t="s">
        <v>45</v>
      </c>
      <c r="O274" s="14"/>
      <c r="P274" s="15" t="s">
        <v>527</v>
      </c>
      <c r="Q274" s="315"/>
    </row>
    <row r="275" spans="1:17" ht="15.75" customHeight="1">
      <c r="A275" s="10"/>
      <c r="B275" s="11" t="s">
        <v>523</v>
      </c>
      <c r="C275" s="133" t="s">
        <v>107</v>
      </c>
      <c r="D275" s="12" t="s">
        <v>15</v>
      </c>
      <c r="E275" s="12"/>
      <c r="F275" s="11"/>
      <c r="G275" s="13"/>
      <c r="H275" s="11" t="s">
        <v>528</v>
      </c>
      <c r="I275" s="14"/>
      <c r="J275" s="12"/>
      <c r="K275" s="12" t="s">
        <v>24</v>
      </c>
      <c r="L275" s="14"/>
      <c r="M275" s="14" t="s">
        <v>45</v>
      </c>
      <c r="N275" s="14" t="s">
        <v>45</v>
      </c>
      <c r="O275" s="14"/>
      <c r="P275" s="15" t="s">
        <v>529</v>
      </c>
      <c r="Q275" s="315"/>
    </row>
    <row r="276" spans="1:17" ht="15.75" customHeight="1">
      <c r="A276" s="10"/>
      <c r="B276" s="11" t="s">
        <v>525</v>
      </c>
      <c r="C276" s="133" t="s">
        <v>107</v>
      </c>
      <c r="D276" s="12" t="s">
        <v>15</v>
      </c>
      <c r="E276" s="12"/>
      <c r="F276" s="11"/>
      <c r="G276" s="13"/>
      <c r="H276" s="11" t="s">
        <v>530</v>
      </c>
      <c r="I276" s="14"/>
      <c r="J276" s="12"/>
      <c r="K276" s="12" t="s">
        <v>24</v>
      </c>
      <c r="L276" s="14"/>
      <c r="M276" s="14" t="s">
        <v>45</v>
      </c>
      <c r="N276" s="14" t="s">
        <v>45</v>
      </c>
      <c r="O276" s="14"/>
      <c r="P276" s="15" t="s">
        <v>533</v>
      </c>
      <c r="Q276" s="315"/>
    </row>
    <row r="277" spans="1:17" ht="15.75" customHeight="1">
      <c r="A277" s="10"/>
      <c r="B277" s="11" t="s">
        <v>526</v>
      </c>
      <c r="C277" s="133" t="s">
        <v>107</v>
      </c>
      <c r="D277" s="12" t="s">
        <v>15</v>
      </c>
      <c r="E277" s="12"/>
      <c r="F277" s="11"/>
      <c r="G277" s="13"/>
      <c r="H277" s="11" t="s">
        <v>534</v>
      </c>
      <c r="I277" s="14"/>
      <c r="J277" s="12"/>
      <c r="K277" s="12" t="s">
        <v>24</v>
      </c>
      <c r="L277" s="14"/>
      <c r="M277" s="14" t="s">
        <v>45</v>
      </c>
      <c r="N277" s="14" t="s">
        <v>45</v>
      </c>
      <c r="O277" s="14"/>
      <c r="P277" s="15" t="s">
        <v>535</v>
      </c>
      <c r="Q277" s="315"/>
    </row>
    <row r="278" spans="1:17" ht="15.75" customHeight="1">
      <c r="A278" s="10"/>
      <c r="B278" s="11" t="s">
        <v>528</v>
      </c>
      <c r="C278" s="133" t="s">
        <v>107</v>
      </c>
      <c r="D278" s="12" t="s">
        <v>15</v>
      </c>
      <c r="E278" s="12"/>
      <c r="F278" s="11"/>
      <c r="G278" s="13"/>
      <c r="H278" s="11" t="s">
        <v>536</v>
      </c>
      <c r="I278" s="14"/>
      <c r="J278" s="12"/>
      <c r="K278" s="12" t="s">
        <v>24</v>
      </c>
      <c r="L278" s="14"/>
      <c r="M278" s="14" t="s">
        <v>45</v>
      </c>
      <c r="N278" s="14" t="s">
        <v>45</v>
      </c>
      <c r="O278" s="14"/>
      <c r="P278" s="15" t="s">
        <v>537</v>
      </c>
      <c r="Q278" s="315"/>
    </row>
    <row r="279" spans="1:17" ht="15.75" customHeight="1">
      <c r="A279" s="10"/>
      <c r="B279" s="11" t="s">
        <v>530</v>
      </c>
      <c r="C279" s="133" t="s">
        <v>107</v>
      </c>
      <c r="D279" s="12" t="s">
        <v>15</v>
      </c>
      <c r="E279" s="12"/>
      <c r="F279" s="11"/>
      <c r="G279" s="13"/>
      <c r="H279" s="11" t="s">
        <v>539</v>
      </c>
      <c r="I279" s="14"/>
      <c r="J279" s="12"/>
      <c r="K279" s="12" t="s">
        <v>24</v>
      </c>
      <c r="L279" s="14"/>
      <c r="M279" s="14" t="s">
        <v>45</v>
      </c>
      <c r="N279" s="14" t="s">
        <v>45</v>
      </c>
      <c r="O279" s="14"/>
      <c r="P279" s="15" t="s">
        <v>540</v>
      </c>
      <c r="Q279" s="315"/>
    </row>
    <row r="280" spans="1:17" ht="15.75" customHeight="1">
      <c r="A280" s="10"/>
      <c r="B280" s="11" t="s">
        <v>534</v>
      </c>
      <c r="C280" s="133" t="s">
        <v>107</v>
      </c>
      <c r="D280" s="12" t="s">
        <v>15</v>
      </c>
      <c r="E280" s="12"/>
      <c r="F280" s="11"/>
      <c r="G280" s="13"/>
      <c r="H280" s="11" t="s">
        <v>541</v>
      </c>
      <c r="I280" s="14"/>
      <c r="J280" s="12"/>
      <c r="K280" s="12" t="s">
        <v>24</v>
      </c>
      <c r="L280" s="14"/>
      <c r="M280" s="14" t="s">
        <v>45</v>
      </c>
      <c r="N280" s="14" t="s">
        <v>45</v>
      </c>
      <c r="O280" s="14"/>
      <c r="P280" s="15" t="s">
        <v>542</v>
      </c>
      <c r="Q280" s="315"/>
    </row>
    <row r="281" spans="1:17" ht="15.75" customHeight="1">
      <c r="A281" s="10"/>
      <c r="B281" s="11" t="s">
        <v>536</v>
      </c>
      <c r="C281" s="133" t="s">
        <v>107</v>
      </c>
      <c r="D281" s="12" t="s">
        <v>15</v>
      </c>
      <c r="E281" s="12"/>
      <c r="F281" s="11"/>
      <c r="G281" s="13"/>
      <c r="H281" s="11" t="s">
        <v>543</v>
      </c>
      <c r="I281" s="14"/>
      <c r="J281" s="12"/>
      <c r="K281" s="12" t="s">
        <v>24</v>
      </c>
      <c r="L281" s="14"/>
      <c r="M281" s="14" t="s">
        <v>45</v>
      </c>
      <c r="N281" s="14" t="s">
        <v>45</v>
      </c>
      <c r="O281" s="14"/>
      <c r="P281" s="15" t="s">
        <v>544</v>
      </c>
      <c r="Q281" s="315"/>
    </row>
    <row r="282" spans="1:17" ht="15.75" customHeight="1">
      <c r="A282" s="10"/>
      <c r="B282" s="11" t="s">
        <v>539</v>
      </c>
      <c r="C282" s="133" t="s">
        <v>107</v>
      </c>
      <c r="D282" s="12" t="s">
        <v>15</v>
      </c>
      <c r="E282" s="12"/>
      <c r="F282" s="11"/>
      <c r="G282" s="13"/>
      <c r="H282" s="11" t="s">
        <v>546</v>
      </c>
      <c r="I282" s="14"/>
      <c r="J282" s="12"/>
      <c r="K282" s="12" t="s">
        <v>24</v>
      </c>
      <c r="L282" s="14"/>
      <c r="M282" s="14" t="s">
        <v>547</v>
      </c>
      <c r="N282" s="11" t="s">
        <v>345</v>
      </c>
      <c r="O282" s="14"/>
      <c r="P282" s="15" t="s">
        <v>548</v>
      </c>
      <c r="Q282" s="315"/>
    </row>
    <row r="283" spans="1:17" ht="15.75" customHeight="1">
      <c r="A283" s="10"/>
      <c r="B283" s="11" t="s">
        <v>541</v>
      </c>
      <c r="C283" s="133" t="s">
        <v>107</v>
      </c>
      <c r="D283" s="12" t="s">
        <v>15</v>
      </c>
      <c r="E283" s="12"/>
      <c r="F283" s="11"/>
      <c r="G283" s="13"/>
      <c r="H283" s="11" t="s">
        <v>176</v>
      </c>
      <c r="I283" s="14"/>
      <c r="J283" s="12"/>
      <c r="K283" s="12" t="s">
        <v>24</v>
      </c>
      <c r="L283" s="14"/>
      <c r="M283" s="14" t="s">
        <v>180</v>
      </c>
      <c r="N283" s="11" t="s">
        <v>40</v>
      </c>
      <c r="O283" s="14"/>
      <c r="P283" s="15" t="s">
        <v>549</v>
      </c>
      <c r="Q283" s="315"/>
    </row>
    <row r="284" spans="1:17" ht="15.75" customHeight="1">
      <c r="A284" s="10"/>
      <c r="B284" s="11" t="s">
        <v>543</v>
      </c>
      <c r="C284" s="133" t="s">
        <v>107</v>
      </c>
      <c r="D284" s="12" t="s">
        <v>15</v>
      </c>
      <c r="E284" s="12"/>
      <c r="F284" s="11"/>
      <c r="G284" s="13"/>
      <c r="H284" s="11" t="s">
        <v>459</v>
      </c>
      <c r="I284" s="14"/>
      <c r="J284" s="12"/>
      <c r="K284" s="12" t="s">
        <v>24</v>
      </c>
      <c r="L284" s="14"/>
      <c r="M284" s="85" t="s">
        <v>45</v>
      </c>
      <c r="N284" s="14" t="s">
        <v>45</v>
      </c>
      <c r="O284" s="14"/>
      <c r="P284" s="15" t="s">
        <v>550</v>
      </c>
      <c r="Q284" s="315"/>
    </row>
    <row r="285" spans="1:17" ht="15.75" customHeight="1">
      <c r="A285" s="10"/>
      <c r="B285" s="11" t="s">
        <v>546</v>
      </c>
      <c r="C285" s="133" t="s">
        <v>107</v>
      </c>
      <c r="D285" s="12" t="s">
        <v>15</v>
      </c>
      <c r="E285" s="44"/>
      <c r="F285" s="14"/>
      <c r="G285" s="13"/>
      <c r="H285" s="11" t="s">
        <v>182</v>
      </c>
      <c r="I285" s="14"/>
      <c r="J285" s="12"/>
      <c r="K285" s="12" t="s">
        <v>24</v>
      </c>
      <c r="L285" s="14"/>
      <c r="M285" s="14" t="s">
        <v>185</v>
      </c>
      <c r="N285" s="11" t="s">
        <v>40</v>
      </c>
      <c r="O285" s="14"/>
      <c r="P285" s="15" t="s">
        <v>552</v>
      </c>
      <c r="Q285" s="315"/>
    </row>
    <row r="286" spans="1:17" ht="15.75" customHeight="1">
      <c r="A286" s="10"/>
      <c r="B286" s="11" t="s">
        <v>554</v>
      </c>
      <c r="C286" s="12" t="s">
        <v>13</v>
      </c>
      <c r="D286" s="12" t="s">
        <v>15</v>
      </c>
      <c r="E286" s="12"/>
      <c r="F286" s="11"/>
      <c r="G286" s="13"/>
      <c r="H286" s="11" t="s">
        <v>555</v>
      </c>
      <c r="I286" s="14"/>
      <c r="J286" s="12"/>
      <c r="K286" s="12" t="s">
        <v>24</v>
      </c>
      <c r="L286" s="14"/>
      <c r="M286" s="85" t="s">
        <v>45</v>
      </c>
      <c r="N286" s="14" t="s">
        <v>45</v>
      </c>
      <c r="O286" s="14"/>
      <c r="P286" s="15" t="s">
        <v>556</v>
      </c>
      <c r="Q286" s="315"/>
    </row>
    <row r="287" spans="1:17" ht="15.75" customHeight="1">
      <c r="A287" s="10"/>
      <c r="B287" s="11" t="s">
        <v>557</v>
      </c>
      <c r="C287" s="12" t="s">
        <v>34</v>
      </c>
      <c r="D287" s="12" t="s">
        <v>15</v>
      </c>
      <c r="E287" s="12"/>
      <c r="F287" s="11"/>
      <c r="G287" s="13"/>
      <c r="H287" s="11" t="s">
        <v>558</v>
      </c>
      <c r="I287" s="12" t="s">
        <v>24</v>
      </c>
      <c r="J287" s="14"/>
      <c r="K287" s="14"/>
      <c r="L287" s="14"/>
      <c r="M287" s="11" t="s">
        <v>30</v>
      </c>
      <c r="N287" s="14" t="s">
        <v>26</v>
      </c>
      <c r="O287" s="14"/>
      <c r="P287" s="15" t="s">
        <v>559</v>
      </c>
      <c r="Q287" s="315"/>
    </row>
    <row r="288" spans="1:17" ht="15.75" customHeight="1">
      <c r="A288" s="10"/>
      <c r="B288" s="11" t="s">
        <v>169</v>
      </c>
      <c r="C288" s="12" t="s">
        <v>13</v>
      </c>
      <c r="D288" s="12" t="s">
        <v>15</v>
      </c>
      <c r="E288" s="12" t="s">
        <v>145</v>
      </c>
      <c r="F288" s="11" t="s">
        <v>146</v>
      </c>
      <c r="G288" s="13"/>
      <c r="H288" s="11" t="s">
        <v>29</v>
      </c>
      <c r="I288" s="12" t="s">
        <v>24</v>
      </c>
      <c r="J288" s="14"/>
      <c r="K288" s="14"/>
      <c r="L288" s="14"/>
      <c r="M288" s="14" t="s">
        <v>35</v>
      </c>
      <c r="N288" s="14" t="s">
        <v>26</v>
      </c>
      <c r="O288" s="14"/>
      <c r="P288" s="15" t="s">
        <v>560</v>
      </c>
      <c r="Q288" s="315"/>
    </row>
    <row r="289" spans="1:17" ht="15.75" customHeight="1">
      <c r="A289" s="10"/>
      <c r="B289" s="11" t="s">
        <v>176</v>
      </c>
      <c r="C289" s="12" t="s">
        <v>13</v>
      </c>
      <c r="D289" s="12" t="s">
        <v>15</v>
      </c>
      <c r="E289" s="12"/>
      <c r="F289" s="11"/>
      <c r="G289" s="13"/>
      <c r="H289" s="11" t="s">
        <v>561</v>
      </c>
      <c r="I289" s="12" t="s">
        <v>24</v>
      </c>
      <c r="J289" s="14"/>
      <c r="K289" s="14"/>
      <c r="L289" s="14"/>
      <c r="M289" s="14" t="s">
        <v>563</v>
      </c>
      <c r="N289" s="14" t="s">
        <v>345</v>
      </c>
      <c r="O289" s="14"/>
      <c r="P289" s="15" t="s">
        <v>564</v>
      </c>
      <c r="Q289" s="315"/>
    </row>
    <row r="290" spans="1:17" ht="15.75" customHeight="1">
      <c r="A290" s="10"/>
      <c r="B290" s="11" t="s">
        <v>459</v>
      </c>
      <c r="C290" s="12" t="s">
        <v>13</v>
      </c>
      <c r="D290" s="12" t="s">
        <v>15</v>
      </c>
      <c r="E290" s="12"/>
      <c r="F290" s="11"/>
      <c r="G290" s="13"/>
      <c r="H290" s="14" t="s">
        <v>565</v>
      </c>
      <c r="I290" s="12" t="s">
        <v>24</v>
      </c>
      <c r="J290" s="14"/>
      <c r="K290" s="14"/>
      <c r="L290" s="14"/>
      <c r="M290" s="85" t="s">
        <v>45</v>
      </c>
      <c r="N290" s="14" t="s">
        <v>45</v>
      </c>
      <c r="O290" s="14"/>
      <c r="P290" s="15" t="s">
        <v>566</v>
      </c>
      <c r="Q290" s="315"/>
    </row>
    <row r="291" spans="1:17" ht="15.75" customHeight="1">
      <c r="A291" s="10"/>
      <c r="B291" s="11" t="s">
        <v>182</v>
      </c>
      <c r="C291" s="12" t="s">
        <v>107</v>
      </c>
      <c r="D291" s="12" t="s">
        <v>15</v>
      </c>
      <c r="E291" s="12"/>
      <c r="F291" s="11"/>
      <c r="G291" s="13"/>
      <c r="H291" s="11" t="s">
        <v>567</v>
      </c>
      <c r="I291" s="12" t="s">
        <v>24</v>
      </c>
      <c r="J291" s="14"/>
      <c r="K291" s="14"/>
      <c r="L291" s="14"/>
      <c r="M291" s="14" t="s">
        <v>45</v>
      </c>
      <c r="N291" s="14" t="s">
        <v>45</v>
      </c>
      <c r="O291" s="14"/>
      <c r="P291" s="15" t="s">
        <v>568</v>
      </c>
      <c r="Q291" s="315"/>
    </row>
    <row r="292" spans="1:17" ht="15.75" customHeight="1">
      <c r="A292" s="10"/>
      <c r="B292" s="11" t="s">
        <v>555</v>
      </c>
      <c r="C292" s="12" t="s">
        <v>13</v>
      </c>
      <c r="D292" s="12" t="s">
        <v>15</v>
      </c>
      <c r="E292" s="12"/>
      <c r="F292" s="11"/>
      <c r="G292" s="13"/>
      <c r="H292" s="11" t="s">
        <v>569</v>
      </c>
      <c r="I292" s="12" t="s">
        <v>24</v>
      </c>
      <c r="J292" s="14"/>
      <c r="K292" s="14"/>
      <c r="L292" s="14"/>
      <c r="M292" s="14" t="s">
        <v>45</v>
      </c>
      <c r="N292" s="14" t="s">
        <v>45</v>
      </c>
      <c r="O292" s="14"/>
      <c r="P292" s="15" t="s">
        <v>570</v>
      </c>
      <c r="Q292" s="315"/>
    </row>
    <row r="293" spans="1:17" ht="15.75" customHeight="1">
      <c r="A293" s="10"/>
      <c r="B293" s="190" t="s">
        <v>572</v>
      </c>
      <c r="C293" s="191" t="s">
        <v>34</v>
      </c>
      <c r="D293" s="191" t="s">
        <v>15</v>
      </c>
      <c r="E293" s="191"/>
      <c r="F293" s="190"/>
      <c r="G293" s="41"/>
      <c r="H293" s="41"/>
      <c r="I293" s="41"/>
      <c r="J293" s="41"/>
      <c r="K293" s="41"/>
      <c r="L293" s="41"/>
      <c r="M293" s="41"/>
      <c r="N293" s="41"/>
      <c r="O293" s="41"/>
      <c r="P293" s="42"/>
      <c r="Q293" s="315"/>
    </row>
    <row r="294" spans="1:17" ht="15.75" customHeight="1">
      <c r="A294" s="201"/>
      <c r="B294" s="41"/>
      <c r="C294" s="41"/>
      <c r="D294" s="41"/>
      <c r="E294" s="135"/>
      <c r="F294" s="41"/>
      <c r="G294" s="41"/>
      <c r="H294" s="41"/>
      <c r="I294" s="41"/>
      <c r="J294" s="41"/>
      <c r="K294" s="41"/>
      <c r="L294" s="41"/>
      <c r="M294" s="41"/>
      <c r="N294" s="41"/>
      <c r="O294" s="41"/>
      <c r="P294" s="42"/>
      <c r="Q294" s="315"/>
    </row>
    <row r="295" spans="1:17" ht="15.75" customHeight="1">
      <c r="A295" s="167"/>
      <c r="B295" s="193"/>
      <c r="C295" s="193"/>
      <c r="D295" s="193"/>
      <c r="E295" s="194"/>
      <c r="F295" s="193"/>
      <c r="G295" s="41"/>
      <c r="H295" s="41"/>
      <c r="I295" s="41"/>
      <c r="J295" s="41"/>
      <c r="K295" s="41"/>
      <c r="L295" s="41"/>
      <c r="M295" s="41"/>
      <c r="N295" s="41"/>
      <c r="O295" s="41"/>
      <c r="P295" s="42"/>
      <c r="Q295" s="315"/>
    </row>
    <row r="296" spans="1:17" ht="15.75" customHeight="1">
      <c r="A296" s="179" t="s">
        <v>576</v>
      </c>
      <c r="B296" s="11" t="s">
        <v>558</v>
      </c>
      <c r="C296" s="12" t="s">
        <v>13</v>
      </c>
      <c r="D296" s="12" t="s">
        <v>15</v>
      </c>
      <c r="E296" s="12" t="s">
        <v>578</v>
      </c>
      <c r="F296" s="11" t="s">
        <v>578</v>
      </c>
      <c r="G296" s="41"/>
      <c r="H296" s="41"/>
      <c r="I296" s="41"/>
      <c r="J296" s="41"/>
      <c r="K296" s="41"/>
      <c r="L296" s="41"/>
      <c r="M296" s="41"/>
      <c r="N296" s="41"/>
      <c r="O296" s="41"/>
      <c r="P296" s="42"/>
      <c r="Q296" s="315"/>
    </row>
    <row r="297" spans="1:17" ht="15.75" customHeight="1">
      <c r="A297" s="10"/>
      <c r="B297" s="11" t="s">
        <v>29</v>
      </c>
      <c r="C297" s="12" t="s">
        <v>13</v>
      </c>
      <c r="D297" s="12" t="s">
        <v>15</v>
      </c>
      <c r="E297" s="12" t="s">
        <v>578</v>
      </c>
      <c r="F297" s="11" t="s">
        <v>578</v>
      </c>
      <c r="G297" s="41"/>
      <c r="H297" s="41"/>
      <c r="I297" s="41"/>
      <c r="J297" s="41"/>
      <c r="K297" s="41"/>
      <c r="L297" s="41"/>
      <c r="M297" s="41"/>
      <c r="N297" s="41"/>
      <c r="O297" s="41"/>
      <c r="P297" s="42"/>
      <c r="Q297" s="315"/>
    </row>
    <row r="298" spans="1:17" ht="15.75" customHeight="1">
      <c r="A298" s="10"/>
      <c r="B298" s="11" t="s">
        <v>561</v>
      </c>
      <c r="C298" s="12" t="s">
        <v>13</v>
      </c>
      <c r="D298" s="12" t="s">
        <v>15</v>
      </c>
      <c r="E298" s="12" t="s">
        <v>578</v>
      </c>
      <c r="F298" s="11" t="s">
        <v>578</v>
      </c>
      <c r="G298" s="41"/>
      <c r="H298" s="41"/>
      <c r="I298" s="41"/>
      <c r="J298" s="41"/>
      <c r="K298" s="41"/>
      <c r="L298" s="41"/>
      <c r="M298" s="41"/>
      <c r="N298" s="41"/>
      <c r="O298" s="41"/>
      <c r="P298" s="42"/>
      <c r="Q298" s="315"/>
    </row>
    <row r="299" spans="1:17" ht="15.75" customHeight="1">
      <c r="A299" s="10"/>
      <c r="B299" s="16" t="s">
        <v>580</v>
      </c>
      <c r="C299" s="24"/>
      <c r="D299" s="24" t="s">
        <v>15</v>
      </c>
      <c r="E299" s="18"/>
      <c r="F299" s="16"/>
      <c r="G299" s="41"/>
      <c r="H299" s="41"/>
      <c r="I299" s="41"/>
      <c r="J299" s="41"/>
      <c r="K299" s="41"/>
      <c r="L299" s="41"/>
      <c r="M299" s="41"/>
      <c r="N299" s="41"/>
      <c r="O299" s="41"/>
      <c r="P299" s="42"/>
      <c r="Q299" s="315"/>
    </row>
    <row r="300" spans="1:17" ht="15.75" customHeight="1">
      <c r="A300" s="10"/>
      <c r="B300" s="11" t="s">
        <v>565</v>
      </c>
      <c r="C300" s="12" t="s">
        <v>38</v>
      </c>
      <c r="D300" s="12" t="s">
        <v>15</v>
      </c>
      <c r="E300" s="12" t="s">
        <v>145</v>
      </c>
      <c r="F300" s="204" t="s">
        <v>581</v>
      </c>
      <c r="G300" s="41"/>
      <c r="H300" s="41"/>
      <c r="I300" s="41"/>
      <c r="J300" s="41"/>
      <c r="K300" s="41"/>
      <c r="L300" s="41"/>
      <c r="M300" s="41"/>
      <c r="N300" s="41"/>
      <c r="O300" s="41"/>
      <c r="P300" s="42"/>
      <c r="Q300" s="315"/>
    </row>
    <row r="301" spans="1:17" ht="15.75" customHeight="1">
      <c r="A301" s="10"/>
      <c r="B301" s="11" t="s">
        <v>567</v>
      </c>
      <c r="C301" s="133" t="s">
        <v>107</v>
      </c>
      <c r="D301" s="12" t="s">
        <v>15</v>
      </c>
      <c r="E301" s="12" t="s">
        <v>145</v>
      </c>
      <c r="F301" s="204" t="s">
        <v>581</v>
      </c>
      <c r="G301" s="41"/>
      <c r="H301" s="41"/>
      <c r="I301" s="41"/>
      <c r="J301" s="41"/>
      <c r="K301" s="41"/>
      <c r="L301" s="41"/>
      <c r="M301" s="41"/>
      <c r="N301" s="41"/>
      <c r="O301" s="41"/>
      <c r="P301" s="42"/>
      <c r="Q301" s="315"/>
    </row>
    <row r="302" spans="1:17" ht="15.75" customHeight="1">
      <c r="A302" s="10"/>
      <c r="B302" s="16" t="s">
        <v>505</v>
      </c>
      <c r="C302" s="24"/>
      <c r="D302" s="24"/>
      <c r="E302" s="18"/>
      <c r="F302" s="16"/>
      <c r="G302" s="41"/>
      <c r="H302" s="41"/>
      <c r="I302" s="41"/>
      <c r="J302" s="41"/>
      <c r="K302" s="41"/>
      <c r="L302" s="41"/>
      <c r="M302" s="41"/>
      <c r="N302" s="41"/>
      <c r="O302" s="41"/>
      <c r="P302" s="42"/>
      <c r="Q302" s="315"/>
    </row>
    <row r="303" spans="1:17" ht="15.75" customHeight="1">
      <c r="A303" s="10"/>
      <c r="B303" s="11" t="s">
        <v>584</v>
      </c>
      <c r="C303" s="12"/>
      <c r="D303" s="12" t="s">
        <v>15</v>
      </c>
      <c r="E303" s="12"/>
      <c r="F303" s="11"/>
      <c r="G303" s="41"/>
      <c r="H303" s="41"/>
      <c r="I303" s="41"/>
      <c r="J303" s="41"/>
      <c r="K303" s="41"/>
      <c r="L303" s="41"/>
      <c r="M303" s="41"/>
      <c r="N303" s="41"/>
      <c r="O303" s="41"/>
      <c r="P303" s="42"/>
      <c r="Q303" s="315"/>
    </row>
    <row r="304" spans="1:17" ht="15.75" customHeight="1">
      <c r="A304" s="10"/>
      <c r="B304" s="11" t="s">
        <v>585</v>
      </c>
      <c r="C304" s="12" t="s">
        <v>13</v>
      </c>
      <c r="D304" s="12" t="s">
        <v>15</v>
      </c>
      <c r="E304" s="12" t="s">
        <v>145</v>
      </c>
      <c r="F304" s="11" t="s">
        <v>145</v>
      </c>
      <c r="G304" s="41"/>
      <c r="H304" s="41"/>
      <c r="I304" s="41"/>
      <c r="J304" s="41"/>
      <c r="K304" s="41"/>
      <c r="L304" s="41"/>
      <c r="M304" s="41"/>
      <c r="N304" s="41"/>
      <c r="O304" s="41"/>
      <c r="P304" s="42"/>
      <c r="Q304" s="315"/>
    </row>
    <row r="305" spans="1:17" ht="15.75" customHeight="1">
      <c r="A305" s="10"/>
      <c r="B305" s="11" t="s">
        <v>587</v>
      </c>
      <c r="C305" s="12" t="s">
        <v>13</v>
      </c>
      <c r="D305" s="12" t="s">
        <v>15</v>
      </c>
      <c r="E305" s="12" t="s">
        <v>145</v>
      </c>
      <c r="F305" s="11" t="s">
        <v>145</v>
      </c>
      <c r="G305" s="41"/>
      <c r="H305" s="41"/>
      <c r="I305" s="41"/>
      <c r="J305" s="41"/>
      <c r="K305" s="41"/>
      <c r="L305" s="41"/>
      <c r="M305" s="41"/>
      <c r="N305" s="41"/>
      <c r="O305" s="41"/>
      <c r="P305" s="42"/>
      <c r="Q305" s="315"/>
    </row>
    <row r="306" spans="1:17" ht="15.75" customHeight="1">
      <c r="A306" s="10"/>
      <c r="B306" s="11" t="s">
        <v>588</v>
      </c>
      <c r="C306" s="12" t="s">
        <v>13</v>
      </c>
      <c r="D306" s="12" t="s">
        <v>15</v>
      </c>
      <c r="E306" s="12" t="s">
        <v>145</v>
      </c>
      <c r="F306" s="11" t="s">
        <v>145</v>
      </c>
      <c r="G306" s="41"/>
      <c r="H306" s="41"/>
      <c r="I306" s="41"/>
      <c r="J306" s="41"/>
      <c r="K306" s="41"/>
      <c r="L306" s="41"/>
      <c r="M306" s="41"/>
      <c r="N306" s="41"/>
      <c r="O306" s="41"/>
      <c r="P306" s="42"/>
      <c r="Q306" s="315"/>
    </row>
    <row r="307" spans="1:17" ht="15.75" customHeight="1">
      <c r="A307" s="10"/>
      <c r="B307" s="11" t="s">
        <v>589</v>
      </c>
      <c r="C307" s="12" t="s">
        <v>13</v>
      </c>
      <c r="D307" s="12" t="s">
        <v>15</v>
      </c>
      <c r="E307" s="12" t="s">
        <v>145</v>
      </c>
      <c r="F307" s="11" t="s">
        <v>145</v>
      </c>
      <c r="G307" s="41"/>
      <c r="H307" s="41"/>
      <c r="I307" s="41"/>
      <c r="J307" s="41"/>
      <c r="K307" s="41"/>
      <c r="L307" s="41"/>
      <c r="M307" s="41"/>
      <c r="N307" s="41"/>
      <c r="O307" s="41"/>
      <c r="P307" s="42"/>
      <c r="Q307" s="315"/>
    </row>
    <row r="308" spans="1:17" ht="15.75" customHeight="1">
      <c r="A308" s="10"/>
      <c r="B308" s="11" t="s">
        <v>169</v>
      </c>
      <c r="C308" s="12" t="s">
        <v>13</v>
      </c>
      <c r="D308" s="12" t="s">
        <v>15</v>
      </c>
      <c r="E308" s="12" t="s">
        <v>145</v>
      </c>
      <c r="F308" s="11" t="s">
        <v>145</v>
      </c>
      <c r="G308" s="41"/>
      <c r="H308" s="41"/>
      <c r="I308" s="41"/>
      <c r="J308" s="41"/>
      <c r="K308" s="41"/>
      <c r="L308" s="41"/>
      <c r="M308" s="41"/>
      <c r="N308" s="41"/>
      <c r="O308" s="41"/>
      <c r="P308" s="42"/>
      <c r="Q308" s="315"/>
    </row>
    <row r="309" spans="1:17" ht="15.75" customHeight="1">
      <c r="A309" s="10"/>
      <c r="B309" s="11" t="s">
        <v>517</v>
      </c>
      <c r="C309" s="12" t="s">
        <v>13</v>
      </c>
      <c r="D309" s="12" t="s">
        <v>15</v>
      </c>
      <c r="E309" s="12" t="s">
        <v>145</v>
      </c>
      <c r="F309" s="11" t="s">
        <v>145</v>
      </c>
      <c r="G309" s="41"/>
      <c r="H309" s="41"/>
      <c r="I309" s="41"/>
      <c r="J309" s="41"/>
      <c r="K309" s="41"/>
      <c r="L309" s="41"/>
      <c r="M309" s="41"/>
      <c r="N309" s="41"/>
      <c r="O309" s="41"/>
      <c r="P309" s="42"/>
      <c r="Q309" s="315"/>
    </row>
    <row r="310" spans="1:17" ht="15.75" customHeight="1">
      <c r="A310" s="49"/>
      <c r="B310" s="50" t="s">
        <v>29</v>
      </c>
      <c r="C310" s="51" t="s">
        <v>13</v>
      </c>
      <c r="D310" s="51" t="s">
        <v>15</v>
      </c>
      <c r="E310" s="51" t="s">
        <v>145</v>
      </c>
      <c r="F310" s="50" t="s">
        <v>145</v>
      </c>
      <c r="G310" s="52"/>
      <c r="H310" s="52"/>
      <c r="I310" s="52"/>
      <c r="J310" s="52"/>
      <c r="K310" s="52"/>
      <c r="L310" s="52"/>
      <c r="M310" s="52"/>
      <c r="N310" s="52"/>
      <c r="O310" s="52"/>
      <c r="P310" s="53"/>
      <c r="Q310" s="309"/>
    </row>
    <row r="311" spans="1:17" ht="15.75" customHeight="1">
      <c r="F311" s="2"/>
    </row>
    <row r="312" spans="1:17" ht="36" customHeight="1">
      <c r="A312" s="321" t="s">
        <v>593</v>
      </c>
      <c r="B312" s="314"/>
      <c r="C312" s="314"/>
      <c r="D312" s="314"/>
      <c r="E312" s="314"/>
      <c r="F312" s="314"/>
    </row>
    <row r="313" spans="1:17" ht="15.75" customHeight="1">
      <c r="F313" s="2"/>
    </row>
    <row r="314" spans="1:17" ht="15.75" customHeight="1">
      <c r="A314" s="322" t="s">
        <v>4</v>
      </c>
      <c r="B314" s="300"/>
      <c r="C314" s="300"/>
      <c r="D314" s="300"/>
      <c r="E314" s="300"/>
      <c r="F314" s="301"/>
      <c r="H314" s="322" t="s">
        <v>5</v>
      </c>
      <c r="I314" s="300"/>
      <c r="J314" s="300"/>
      <c r="K314" s="300"/>
      <c r="L314" s="300"/>
      <c r="M314" s="300"/>
      <c r="N314" s="300"/>
      <c r="O314" s="300"/>
      <c r="P314" s="300"/>
      <c r="Q314" s="303"/>
    </row>
    <row r="315" spans="1:17" ht="15.75" customHeight="1"/>
    <row r="316" spans="1:17" ht="15.75" customHeight="1">
      <c r="A316" s="60" t="s">
        <v>595</v>
      </c>
      <c r="B316" s="4" t="s">
        <v>596</v>
      </c>
      <c r="C316" s="5" t="s">
        <v>13</v>
      </c>
      <c r="D316" s="5" t="s">
        <v>15</v>
      </c>
      <c r="E316" s="5"/>
      <c r="F316" s="5"/>
      <c r="G316" s="6"/>
      <c r="H316" s="7" t="s">
        <v>17</v>
      </c>
      <c r="I316" s="7" t="s">
        <v>9</v>
      </c>
      <c r="J316" s="7" t="s">
        <v>10</v>
      </c>
      <c r="K316" s="7" t="s">
        <v>11</v>
      </c>
      <c r="L316" s="7" t="s">
        <v>14</v>
      </c>
      <c r="M316" s="7" t="s">
        <v>598</v>
      </c>
      <c r="N316" s="7" t="s">
        <v>342</v>
      </c>
      <c r="O316" s="7" t="s">
        <v>96</v>
      </c>
      <c r="P316" s="7" t="s">
        <v>21</v>
      </c>
      <c r="Q316" s="55" t="s">
        <v>22</v>
      </c>
    </row>
    <row r="317" spans="1:17" ht="15.75" customHeight="1">
      <c r="A317" s="10"/>
      <c r="B317" s="11" t="s">
        <v>599</v>
      </c>
      <c r="C317" s="12" t="s">
        <v>13</v>
      </c>
      <c r="D317" s="12" t="s">
        <v>15</v>
      </c>
      <c r="E317" s="43" t="s">
        <v>83</v>
      </c>
      <c r="F317" s="56" t="s">
        <v>128</v>
      </c>
      <c r="G317" s="13"/>
      <c r="H317" s="11" t="s">
        <v>600</v>
      </c>
      <c r="I317" s="12"/>
      <c r="J317" s="12" t="s">
        <v>24</v>
      </c>
      <c r="K317" s="12"/>
      <c r="L317" s="12"/>
      <c r="M317" s="14" t="s">
        <v>45</v>
      </c>
      <c r="N317" s="14" t="s">
        <v>45</v>
      </c>
      <c r="O317" s="24" t="s">
        <v>601</v>
      </c>
      <c r="P317" s="15" t="s">
        <v>602</v>
      </c>
      <c r="Q317" s="323" t="s">
        <v>604</v>
      </c>
    </row>
    <row r="318" spans="1:17" ht="15.75" customHeight="1">
      <c r="A318" s="10"/>
      <c r="B318" s="11" t="s">
        <v>167</v>
      </c>
      <c r="C318" s="12" t="s">
        <v>13</v>
      </c>
      <c r="D318" s="12" t="s">
        <v>15</v>
      </c>
      <c r="E318" s="43" t="s">
        <v>83</v>
      </c>
      <c r="F318" s="56" t="s">
        <v>128</v>
      </c>
      <c r="G318" s="13"/>
      <c r="H318" s="11" t="s">
        <v>596</v>
      </c>
      <c r="I318" s="12" t="s">
        <v>24</v>
      </c>
      <c r="J318" s="12"/>
      <c r="K318" s="12" t="s">
        <v>24</v>
      </c>
      <c r="L318" s="12"/>
      <c r="M318" s="14" t="s">
        <v>45</v>
      </c>
      <c r="N318" s="14" t="s">
        <v>45</v>
      </c>
      <c r="O318" s="24"/>
      <c r="P318" s="15" t="s">
        <v>606</v>
      </c>
      <c r="Q318" s="315"/>
    </row>
    <row r="319" spans="1:17" ht="15.75" customHeight="1">
      <c r="A319" s="27"/>
      <c r="B319" s="28"/>
      <c r="C319" s="28"/>
      <c r="D319" s="28"/>
      <c r="E319" s="30"/>
      <c r="F319" s="28"/>
      <c r="G319" s="13"/>
      <c r="H319" s="11" t="s">
        <v>607</v>
      </c>
      <c r="I319" s="12" t="s">
        <v>24</v>
      </c>
      <c r="J319" s="12" t="s">
        <v>24</v>
      </c>
      <c r="K319" s="12"/>
      <c r="L319" s="12"/>
      <c r="M319" s="14" t="s">
        <v>608</v>
      </c>
      <c r="N319" s="14" t="s">
        <v>194</v>
      </c>
      <c r="O319" s="24" t="s">
        <v>610</v>
      </c>
      <c r="P319" s="15" t="s">
        <v>611</v>
      </c>
      <c r="Q319" s="315"/>
    </row>
    <row r="320" spans="1:17" ht="15.75" customHeight="1">
      <c r="A320" s="179" t="s">
        <v>612</v>
      </c>
      <c r="B320" s="11" t="s">
        <v>282</v>
      </c>
      <c r="C320" s="12" t="s">
        <v>13</v>
      </c>
      <c r="D320" s="12" t="s">
        <v>127</v>
      </c>
      <c r="E320" s="12"/>
      <c r="F320" s="12"/>
      <c r="G320" s="13"/>
      <c r="H320" s="11" t="s">
        <v>613</v>
      </c>
      <c r="I320" s="12"/>
      <c r="J320" s="12"/>
      <c r="K320" s="12" t="s">
        <v>24</v>
      </c>
      <c r="L320" s="12"/>
      <c r="M320" s="14" t="s">
        <v>45</v>
      </c>
      <c r="N320" s="14" t="s">
        <v>45</v>
      </c>
      <c r="O320" s="24" t="s">
        <v>610</v>
      </c>
      <c r="P320" s="15" t="s">
        <v>615</v>
      </c>
      <c r="Q320" s="315"/>
    </row>
    <row r="321" spans="1:17" ht="15.75" customHeight="1">
      <c r="A321" s="10"/>
      <c r="B321" s="11" t="s">
        <v>283</v>
      </c>
      <c r="C321" s="12" t="s">
        <v>13</v>
      </c>
      <c r="D321" s="12" t="s">
        <v>15</v>
      </c>
      <c r="E321" s="43" t="s">
        <v>83</v>
      </c>
      <c r="F321" s="56" t="s">
        <v>128</v>
      </c>
      <c r="G321" s="13"/>
      <c r="H321" s="11" t="s">
        <v>616</v>
      </c>
      <c r="I321" s="12" t="s">
        <v>24</v>
      </c>
      <c r="J321" s="12" t="s">
        <v>24</v>
      </c>
      <c r="K321" s="12"/>
      <c r="L321" s="12"/>
      <c r="M321" s="14" t="s">
        <v>617</v>
      </c>
      <c r="N321" s="14" t="s">
        <v>194</v>
      </c>
      <c r="O321" s="24" t="s">
        <v>618</v>
      </c>
      <c r="P321" s="15" t="s">
        <v>619</v>
      </c>
      <c r="Q321" s="315"/>
    </row>
    <row r="322" spans="1:17" ht="15.75" customHeight="1">
      <c r="A322" s="10"/>
      <c r="B322" s="11" t="s">
        <v>209</v>
      </c>
      <c r="C322" s="12" t="s">
        <v>13</v>
      </c>
      <c r="D322" s="12" t="s">
        <v>15</v>
      </c>
      <c r="E322" s="43" t="s">
        <v>83</v>
      </c>
      <c r="F322" s="56" t="s">
        <v>128</v>
      </c>
      <c r="G322" s="13"/>
      <c r="H322" s="11" t="s">
        <v>620</v>
      </c>
      <c r="I322" s="12"/>
      <c r="J322" s="12"/>
      <c r="K322" s="12" t="s">
        <v>24</v>
      </c>
      <c r="L322" s="12"/>
      <c r="M322" s="14" t="s">
        <v>45</v>
      </c>
      <c r="N322" s="14" t="s">
        <v>45</v>
      </c>
      <c r="O322" s="24" t="s">
        <v>618</v>
      </c>
      <c r="P322" s="15" t="s">
        <v>621</v>
      </c>
      <c r="Q322" s="315"/>
    </row>
    <row r="323" spans="1:17" ht="15.75" customHeight="1">
      <c r="A323" s="27"/>
      <c r="B323" s="28"/>
      <c r="C323" s="28"/>
      <c r="D323" s="28"/>
      <c r="E323" s="30"/>
      <c r="F323" s="28"/>
      <c r="G323" s="41"/>
      <c r="H323" s="41"/>
      <c r="I323" s="41"/>
      <c r="J323" s="41"/>
      <c r="K323" s="41"/>
      <c r="L323" s="41"/>
      <c r="M323" s="41"/>
      <c r="N323" s="41"/>
      <c r="O323" s="41"/>
      <c r="P323" s="42"/>
      <c r="Q323" s="315"/>
    </row>
    <row r="324" spans="1:17" ht="15.75" customHeight="1">
      <c r="A324" s="179" t="s">
        <v>622</v>
      </c>
      <c r="B324" s="11" t="s">
        <v>321</v>
      </c>
      <c r="C324" s="12" t="s">
        <v>13</v>
      </c>
      <c r="D324" s="12" t="s">
        <v>127</v>
      </c>
      <c r="E324" s="12"/>
      <c r="F324" s="12"/>
      <c r="G324" s="41"/>
      <c r="H324" s="41"/>
      <c r="I324" s="41"/>
      <c r="J324" s="41"/>
      <c r="K324" s="41"/>
      <c r="L324" s="41"/>
      <c r="M324" s="41"/>
      <c r="N324" s="41"/>
      <c r="O324" s="41"/>
      <c r="P324" s="42"/>
      <c r="Q324" s="315"/>
    </row>
    <row r="325" spans="1:17" ht="15.75" customHeight="1">
      <c r="A325" s="10"/>
      <c r="B325" s="11" t="s">
        <v>283</v>
      </c>
      <c r="C325" s="12" t="s">
        <v>13</v>
      </c>
      <c r="D325" s="12" t="s">
        <v>15</v>
      </c>
      <c r="E325" s="43"/>
      <c r="F325" s="56"/>
      <c r="G325" s="41"/>
      <c r="H325" s="41"/>
      <c r="I325" s="41"/>
      <c r="J325" s="41"/>
      <c r="K325" s="41"/>
      <c r="L325" s="41"/>
      <c r="M325" s="41"/>
      <c r="N325" s="41"/>
      <c r="O325" s="41"/>
      <c r="P325" s="42"/>
      <c r="Q325" s="315"/>
    </row>
    <row r="326" spans="1:17" ht="15.75" customHeight="1">
      <c r="A326" s="49"/>
      <c r="B326" s="50" t="s">
        <v>209</v>
      </c>
      <c r="C326" s="51" t="s">
        <v>13</v>
      </c>
      <c r="D326" s="51" t="s">
        <v>15</v>
      </c>
      <c r="E326" s="181"/>
      <c r="F326" s="180"/>
      <c r="G326" s="52"/>
      <c r="H326" s="52"/>
      <c r="I326" s="52"/>
      <c r="J326" s="52"/>
      <c r="K326" s="52"/>
      <c r="L326" s="52"/>
      <c r="M326" s="52"/>
      <c r="N326" s="52"/>
      <c r="O326" s="52"/>
      <c r="P326" s="53"/>
      <c r="Q326" s="309"/>
    </row>
    <row r="327" spans="1:17" ht="15.75" customHeight="1"/>
    <row r="328" spans="1:17" ht="15.75" customHeight="1"/>
    <row r="329" spans="1:17" ht="15.75" customHeight="1"/>
    <row r="330" spans="1:17" ht="42.75" customHeight="1">
      <c r="A330" s="321" t="s">
        <v>624</v>
      </c>
      <c r="B330" s="314"/>
      <c r="C330" s="314"/>
      <c r="D330" s="314"/>
      <c r="E330" s="314"/>
      <c r="F330" s="314"/>
    </row>
    <row r="331" spans="1:17" ht="15.75" customHeight="1"/>
    <row r="332" spans="1:17" ht="15.75" customHeight="1"/>
    <row r="333" spans="1:17" ht="15.75" customHeight="1">
      <c r="A333" s="322" t="s">
        <v>4</v>
      </c>
      <c r="B333" s="300"/>
      <c r="C333" s="300"/>
      <c r="D333" s="300"/>
      <c r="E333" s="300"/>
      <c r="F333" s="301"/>
      <c r="H333" s="322" t="s">
        <v>5</v>
      </c>
      <c r="I333" s="300"/>
      <c r="J333" s="300"/>
      <c r="K333" s="300"/>
      <c r="L333" s="300"/>
      <c r="M333" s="300"/>
      <c r="N333" s="300"/>
      <c r="O333" s="300"/>
      <c r="P333" s="300"/>
      <c r="Q333" s="303"/>
    </row>
    <row r="334" spans="1:17" ht="15.75" customHeight="1"/>
    <row r="335" spans="1:17" ht="15.75" customHeight="1">
      <c r="A335" s="60" t="s">
        <v>626</v>
      </c>
      <c r="B335" s="4" t="s">
        <v>627</v>
      </c>
      <c r="C335" s="5" t="s">
        <v>13</v>
      </c>
      <c r="D335" s="5" t="s">
        <v>15</v>
      </c>
      <c r="E335" s="213"/>
      <c r="F335" s="213"/>
      <c r="G335" s="6"/>
      <c r="H335" s="7" t="s">
        <v>17</v>
      </c>
      <c r="I335" s="7" t="s">
        <v>9</v>
      </c>
      <c r="J335" s="7" t="s">
        <v>10</v>
      </c>
      <c r="K335" s="7" t="s">
        <v>11</v>
      </c>
      <c r="L335" s="7" t="s">
        <v>14</v>
      </c>
      <c r="M335" s="7" t="s">
        <v>598</v>
      </c>
      <c r="N335" s="7" t="s">
        <v>342</v>
      </c>
      <c r="O335" s="7" t="s">
        <v>96</v>
      </c>
      <c r="P335" s="7" t="s">
        <v>21</v>
      </c>
      <c r="Q335" s="9" t="s">
        <v>22</v>
      </c>
    </row>
    <row r="336" spans="1:17" ht="15.75" customHeight="1">
      <c r="A336" s="10"/>
      <c r="B336" s="11" t="s">
        <v>630</v>
      </c>
      <c r="C336" s="12" t="s">
        <v>13</v>
      </c>
      <c r="D336" s="12" t="s">
        <v>15</v>
      </c>
      <c r="E336" s="14"/>
      <c r="F336" s="14"/>
      <c r="G336" s="13"/>
      <c r="H336" s="11" t="s">
        <v>627</v>
      </c>
      <c r="I336" s="12"/>
      <c r="J336" s="12"/>
      <c r="K336" s="12" t="s">
        <v>24</v>
      </c>
      <c r="L336" s="12"/>
      <c r="M336" s="14" t="s">
        <v>45</v>
      </c>
      <c r="N336" s="14" t="s">
        <v>45</v>
      </c>
      <c r="O336" s="214"/>
      <c r="P336" s="15" t="s">
        <v>631</v>
      </c>
      <c r="Q336" s="323" t="s">
        <v>632</v>
      </c>
    </row>
    <row r="337" spans="1:17" ht="15.75" customHeight="1">
      <c r="A337" s="10"/>
      <c r="B337" s="11" t="s">
        <v>633</v>
      </c>
      <c r="C337" s="12" t="s">
        <v>13</v>
      </c>
      <c r="D337" s="12" t="s">
        <v>15</v>
      </c>
      <c r="E337" s="14"/>
      <c r="F337" s="14"/>
      <c r="G337" s="13"/>
      <c r="H337" s="11" t="s">
        <v>630</v>
      </c>
      <c r="I337" s="12"/>
      <c r="J337" s="12"/>
      <c r="K337" s="12" t="s">
        <v>24</v>
      </c>
      <c r="L337" s="12"/>
      <c r="M337" s="14" t="s">
        <v>45</v>
      </c>
      <c r="N337" s="14" t="s">
        <v>45</v>
      </c>
      <c r="O337" s="214"/>
      <c r="P337" s="15" t="s">
        <v>635</v>
      </c>
      <c r="Q337" s="315"/>
    </row>
    <row r="338" spans="1:17" ht="15.75" customHeight="1">
      <c r="A338" s="10"/>
      <c r="B338" s="11" t="s">
        <v>637</v>
      </c>
      <c r="C338" s="12" t="s">
        <v>38</v>
      </c>
      <c r="D338" s="12" t="s">
        <v>15</v>
      </c>
      <c r="E338" s="14" t="s">
        <v>239</v>
      </c>
      <c r="F338" s="14" t="s">
        <v>239</v>
      </c>
      <c r="G338" s="13"/>
      <c r="H338" s="11" t="s">
        <v>633</v>
      </c>
      <c r="I338" s="12"/>
      <c r="J338" s="12"/>
      <c r="K338" s="12" t="s">
        <v>24</v>
      </c>
      <c r="L338" s="12"/>
      <c r="M338" s="14" t="s">
        <v>45</v>
      </c>
      <c r="N338" s="14" t="s">
        <v>45</v>
      </c>
      <c r="O338" s="214"/>
      <c r="P338" s="15" t="s">
        <v>638</v>
      </c>
      <c r="Q338" s="315"/>
    </row>
    <row r="339" spans="1:17" ht="15.75" customHeight="1">
      <c r="A339" s="10"/>
      <c r="B339" s="11" t="s">
        <v>639</v>
      </c>
      <c r="C339" s="12" t="s">
        <v>13</v>
      </c>
      <c r="D339" s="12" t="s">
        <v>15</v>
      </c>
      <c r="E339" s="14" t="s">
        <v>239</v>
      </c>
      <c r="F339" s="14" t="s">
        <v>239</v>
      </c>
      <c r="G339" s="13"/>
      <c r="H339" s="11" t="s">
        <v>637</v>
      </c>
      <c r="I339" s="12"/>
      <c r="J339" s="12"/>
      <c r="K339" s="12" t="s">
        <v>24</v>
      </c>
      <c r="L339" s="12"/>
      <c r="M339" s="11" t="s">
        <v>640</v>
      </c>
      <c r="N339" s="11" t="s">
        <v>641</v>
      </c>
      <c r="O339" s="214"/>
      <c r="P339" s="15" t="s">
        <v>642</v>
      </c>
      <c r="Q339" s="315"/>
    </row>
    <row r="340" spans="1:17" ht="15.75" customHeight="1">
      <c r="A340" s="10"/>
      <c r="B340" s="11" t="s">
        <v>643</v>
      </c>
      <c r="C340" s="12" t="s">
        <v>107</v>
      </c>
      <c r="D340" s="12" t="s">
        <v>15</v>
      </c>
      <c r="E340" s="14"/>
      <c r="F340" s="14"/>
      <c r="G340" s="13"/>
      <c r="H340" s="11" t="s">
        <v>639</v>
      </c>
      <c r="I340" s="12"/>
      <c r="J340" s="12"/>
      <c r="K340" s="12" t="s">
        <v>24</v>
      </c>
      <c r="L340" s="12"/>
      <c r="M340" s="11" t="s">
        <v>393</v>
      </c>
      <c r="N340" s="11" t="s">
        <v>644</v>
      </c>
      <c r="O340" s="214"/>
      <c r="P340" s="15" t="s">
        <v>645</v>
      </c>
      <c r="Q340" s="315"/>
    </row>
    <row r="341" spans="1:17" ht="15.75" customHeight="1">
      <c r="A341" s="10"/>
      <c r="B341" s="11" t="s">
        <v>646</v>
      </c>
      <c r="C341" s="12" t="s">
        <v>13</v>
      </c>
      <c r="D341" s="12" t="s">
        <v>15</v>
      </c>
      <c r="E341" s="14"/>
      <c r="F341" s="14"/>
      <c r="G341" s="13"/>
      <c r="H341" s="11" t="s">
        <v>643</v>
      </c>
      <c r="I341" s="12"/>
      <c r="J341" s="12"/>
      <c r="K341" s="12" t="s">
        <v>24</v>
      </c>
      <c r="L341" s="12"/>
      <c r="M341" s="14" t="s">
        <v>45</v>
      </c>
      <c r="N341" s="14" t="s">
        <v>45</v>
      </c>
      <c r="O341" s="214"/>
      <c r="P341" s="15" t="s">
        <v>647</v>
      </c>
      <c r="Q341" s="315"/>
    </row>
    <row r="342" spans="1:17" ht="15.75" customHeight="1">
      <c r="A342" s="10"/>
      <c r="B342" s="11" t="s">
        <v>649</v>
      </c>
      <c r="C342" s="12" t="s">
        <v>107</v>
      </c>
      <c r="D342" s="12" t="s">
        <v>15</v>
      </c>
      <c r="E342" s="14" t="s">
        <v>239</v>
      </c>
      <c r="F342" s="14" t="s">
        <v>239</v>
      </c>
      <c r="G342" s="13"/>
      <c r="H342" s="11" t="s">
        <v>646</v>
      </c>
      <c r="I342" s="12"/>
      <c r="J342" s="12"/>
      <c r="K342" s="12" t="s">
        <v>24</v>
      </c>
      <c r="L342" s="12"/>
      <c r="M342" s="14" t="s">
        <v>45</v>
      </c>
      <c r="N342" s="14" t="s">
        <v>45</v>
      </c>
      <c r="O342" s="214"/>
      <c r="P342" s="15" t="s">
        <v>651</v>
      </c>
      <c r="Q342" s="315"/>
    </row>
    <row r="343" spans="1:17" ht="15.75" customHeight="1">
      <c r="A343" s="10"/>
      <c r="B343" s="11" t="s">
        <v>652</v>
      </c>
      <c r="C343" s="12" t="s">
        <v>107</v>
      </c>
      <c r="D343" s="12" t="s">
        <v>15</v>
      </c>
      <c r="E343" s="14" t="s">
        <v>239</v>
      </c>
      <c r="F343" s="14" t="s">
        <v>239</v>
      </c>
      <c r="G343" s="13"/>
      <c r="H343" s="11" t="s">
        <v>649</v>
      </c>
      <c r="I343" s="12"/>
      <c r="J343" s="12"/>
      <c r="K343" s="12" t="s">
        <v>24</v>
      </c>
      <c r="L343" s="12"/>
      <c r="M343" s="11" t="s">
        <v>393</v>
      </c>
      <c r="N343" s="11" t="s">
        <v>644</v>
      </c>
      <c r="O343" s="214"/>
      <c r="P343" s="15" t="s">
        <v>653</v>
      </c>
      <c r="Q343" s="315"/>
    </row>
    <row r="344" spans="1:17" ht="15.75" customHeight="1">
      <c r="A344" s="10"/>
      <c r="B344" s="11" t="s">
        <v>654</v>
      </c>
      <c r="C344" s="12" t="s">
        <v>107</v>
      </c>
      <c r="D344" s="12" t="s">
        <v>15</v>
      </c>
      <c r="E344" s="14"/>
      <c r="F344" s="14"/>
      <c r="G344" s="13"/>
      <c r="H344" s="11" t="s">
        <v>652</v>
      </c>
      <c r="I344" s="12"/>
      <c r="J344" s="12"/>
      <c r="K344" s="12" t="s">
        <v>24</v>
      </c>
      <c r="L344" s="12"/>
      <c r="M344" s="11" t="s">
        <v>655</v>
      </c>
      <c r="N344" s="11" t="s">
        <v>656</v>
      </c>
      <c r="O344" s="214"/>
      <c r="P344" s="15" t="s">
        <v>657</v>
      </c>
      <c r="Q344" s="315"/>
    </row>
    <row r="345" spans="1:17" ht="15.75" customHeight="1">
      <c r="A345" s="10"/>
      <c r="B345" s="11" t="s">
        <v>658</v>
      </c>
      <c r="C345" s="12" t="s">
        <v>13</v>
      </c>
      <c r="D345" s="12" t="s">
        <v>15</v>
      </c>
      <c r="E345" s="14"/>
      <c r="F345" s="14"/>
      <c r="G345" s="13"/>
      <c r="H345" s="11" t="s">
        <v>654</v>
      </c>
      <c r="I345" s="12"/>
      <c r="J345" s="12"/>
      <c r="K345" s="12" t="s">
        <v>24</v>
      </c>
      <c r="L345" s="12"/>
      <c r="M345" s="14" t="s">
        <v>45</v>
      </c>
      <c r="N345" s="14" t="s">
        <v>45</v>
      </c>
      <c r="O345" s="214"/>
      <c r="P345" s="15" t="s">
        <v>659</v>
      </c>
      <c r="Q345" s="315"/>
    </row>
    <row r="346" spans="1:17" ht="15.75" customHeight="1">
      <c r="A346" s="10"/>
      <c r="B346" s="11" t="s">
        <v>660</v>
      </c>
      <c r="C346" s="12" t="s">
        <v>38</v>
      </c>
      <c r="D346" s="12" t="s">
        <v>15</v>
      </c>
      <c r="E346" s="14"/>
      <c r="F346" s="14"/>
      <c r="G346" s="13"/>
      <c r="H346" s="11" t="s">
        <v>658</v>
      </c>
      <c r="I346" s="12"/>
      <c r="J346" s="12"/>
      <c r="K346" s="12" t="s">
        <v>24</v>
      </c>
      <c r="L346" s="12"/>
      <c r="M346" s="14" t="s">
        <v>45</v>
      </c>
      <c r="N346" s="14" t="s">
        <v>45</v>
      </c>
      <c r="O346" s="214"/>
      <c r="P346" s="15" t="s">
        <v>661</v>
      </c>
      <c r="Q346" s="315"/>
    </row>
    <row r="347" spans="1:17" ht="15.75" customHeight="1">
      <c r="A347" s="10"/>
      <c r="B347" s="11" t="s">
        <v>662</v>
      </c>
      <c r="C347" s="12" t="s">
        <v>13</v>
      </c>
      <c r="D347" s="12" t="s">
        <v>15</v>
      </c>
      <c r="E347" s="14"/>
      <c r="F347" s="14"/>
      <c r="G347" s="13"/>
      <c r="H347" s="11" t="s">
        <v>660</v>
      </c>
      <c r="I347" s="12"/>
      <c r="J347" s="12"/>
      <c r="K347" s="12" t="s">
        <v>24</v>
      </c>
      <c r="L347" s="12"/>
      <c r="M347" s="14" t="s">
        <v>45</v>
      </c>
      <c r="N347" s="14" t="s">
        <v>45</v>
      </c>
      <c r="O347" s="214"/>
      <c r="P347" s="15" t="s">
        <v>663</v>
      </c>
      <c r="Q347" s="315"/>
    </row>
    <row r="348" spans="1:17" ht="15.75" customHeight="1">
      <c r="A348" s="10"/>
      <c r="B348" s="11" t="s">
        <v>664</v>
      </c>
      <c r="C348" s="12" t="s">
        <v>13</v>
      </c>
      <c r="D348" s="12" t="s">
        <v>15</v>
      </c>
      <c r="E348" s="14"/>
      <c r="F348" s="14"/>
      <c r="G348" s="13"/>
      <c r="H348" s="11" t="s">
        <v>662</v>
      </c>
      <c r="I348" s="12"/>
      <c r="J348" s="12"/>
      <c r="K348" s="12" t="s">
        <v>24</v>
      </c>
      <c r="L348" s="12"/>
      <c r="M348" s="14" t="s">
        <v>45</v>
      </c>
      <c r="N348" s="14" t="s">
        <v>45</v>
      </c>
      <c r="O348" s="214"/>
      <c r="P348" s="15" t="s">
        <v>665</v>
      </c>
      <c r="Q348" s="315"/>
    </row>
    <row r="349" spans="1:17" ht="15.75" customHeight="1">
      <c r="A349" s="10"/>
      <c r="B349" s="11" t="s">
        <v>666</v>
      </c>
      <c r="C349" s="18" t="s">
        <v>59</v>
      </c>
      <c r="D349" s="12" t="s">
        <v>15</v>
      </c>
      <c r="E349" s="14"/>
      <c r="F349" s="14"/>
      <c r="G349" s="13"/>
      <c r="H349" s="11" t="s">
        <v>664</v>
      </c>
      <c r="I349" s="12"/>
      <c r="J349" s="12"/>
      <c r="K349" s="12" t="s">
        <v>24</v>
      </c>
      <c r="L349" s="12"/>
      <c r="M349" s="14" t="s">
        <v>45</v>
      </c>
      <c r="N349" s="14" t="s">
        <v>45</v>
      </c>
      <c r="O349" s="214"/>
      <c r="P349" s="15" t="s">
        <v>667</v>
      </c>
      <c r="Q349" s="315"/>
    </row>
    <row r="350" spans="1:17" ht="15.75" customHeight="1">
      <c r="A350" s="10"/>
      <c r="B350" s="11" t="s">
        <v>668</v>
      </c>
      <c r="C350" s="12" t="s">
        <v>107</v>
      </c>
      <c r="D350" s="12" t="s">
        <v>15</v>
      </c>
      <c r="E350" s="14"/>
      <c r="F350" s="14"/>
      <c r="G350" s="13"/>
      <c r="H350" s="11" t="s">
        <v>666</v>
      </c>
      <c r="I350" s="12"/>
      <c r="J350" s="12"/>
      <c r="K350" s="12" t="s">
        <v>24</v>
      </c>
      <c r="L350" s="12"/>
      <c r="M350" s="14" t="s">
        <v>45</v>
      </c>
      <c r="N350" s="14" t="s">
        <v>45</v>
      </c>
      <c r="O350" s="214"/>
      <c r="P350" s="15" t="s">
        <v>669</v>
      </c>
      <c r="Q350" s="315"/>
    </row>
    <row r="351" spans="1:17" ht="15.75" customHeight="1">
      <c r="A351" s="10"/>
      <c r="B351" s="11" t="s">
        <v>499</v>
      </c>
      <c r="C351" s="12" t="s">
        <v>38</v>
      </c>
      <c r="D351" s="12" t="s">
        <v>15</v>
      </c>
      <c r="E351" s="14"/>
      <c r="F351" s="14"/>
      <c r="G351" s="13"/>
      <c r="H351" s="11" t="s">
        <v>668</v>
      </c>
      <c r="I351" s="12"/>
      <c r="J351" s="12"/>
      <c r="K351" s="12" t="s">
        <v>24</v>
      </c>
      <c r="L351" s="12"/>
      <c r="M351" s="14" t="s">
        <v>45</v>
      </c>
      <c r="N351" s="14" t="s">
        <v>45</v>
      </c>
      <c r="O351" s="214"/>
      <c r="P351" s="15" t="s">
        <v>671</v>
      </c>
      <c r="Q351" s="315"/>
    </row>
    <row r="352" spans="1:17" ht="15.75" customHeight="1">
      <c r="A352" s="27"/>
      <c r="B352" s="52"/>
      <c r="C352" s="52"/>
      <c r="D352" s="52"/>
      <c r="E352" s="52"/>
      <c r="F352" s="52"/>
      <c r="G352" s="180"/>
      <c r="H352" s="50" t="s">
        <v>499</v>
      </c>
      <c r="I352" s="180"/>
      <c r="J352" s="180"/>
      <c r="K352" s="51" t="s">
        <v>24</v>
      </c>
      <c r="L352" s="180"/>
      <c r="M352" s="180" t="s">
        <v>45</v>
      </c>
      <c r="N352" s="180" t="s">
        <v>45</v>
      </c>
      <c r="O352" s="216"/>
      <c r="P352" s="53" t="s">
        <v>672</v>
      </c>
      <c r="Q352" s="309"/>
    </row>
    <row r="353" spans="1:17" ht="15.75" customHeight="1"/>
    <row r="354" spans="1:17" ht="15.75" customHeight="1"/>
    <row r="355" spans="1:17" ht="39.75" customHeight="1">
      <c r="A355" s="321" t="s">
        <v>673</v>
      </c>
      <c r="B355" s="314"/>
      <c r="C355" s="314"/>
      <c r="D355" s="314"/>
      <c r="E355" s="314"/>
      <c r="F355" s="314"/>
    </row>
    <row r="356" spans="1:17" ht="15.75" customHeight="1"/>
    <row r="357" spans="1:17" ht="15.75" customHeight="1">
      <c r="A357" s="322" t="s">
        <v>4</v>
      </c>
      <c r="B357" s="300"/>
      <c r="C357" s="300"/>
      <c r="D357" s="300"/>
      <c r="E357" s="300"/>
      <c r="F357" s="301"/>
      <c r="H357" s="322" t="s">
        <v>5</v>
      </c>
      <c r="I357" s="300"/>
      <c r="J357" s="300"/>
      <c r="K357" s="300"/>
      <c r="L357" s="300"/>
      <c r="M357" s="300"/>
      <c r="N357" s="300"/>
      <c r="O357" s="300"/>
      <c r="P357" s="300"/>
      <c r="Q357" s="303"/>
    </row>
    <row r="358" spans="1:17" ht="15.75" customHeight="1"/>
    <row r="359" spans="1:17" ht="15.75" customHeight="1">
      <c r="A359" s="60" t="s">
        <v>676</v>
      </c>
      <c r="B359" s="213" t="s">
        <v>227</v>
      </c>
      <c r="C359" s="213" t="s">
        <v>13</v>
      </c>
      <c r="D359" s="217" t="s">
        <v>230</v>
      </c>
      <c r="E359" s="213"/>
      <c r="F359" s="213"/>
      <c r="G359" s="6"/>
      <c r="H359" s="7" t="s">
        <v>17</v>
      </c>
      <c r="I359" s="7" t="s">
        <v>9</v>
      </c>
      <c r="J359" s="7" t="s">
        <v>10</v>
      </c>
      <c r="K359" s="7" t="s">
        <v>11</v>
      </c>
      <c r="L359" s="7" t="s">
        <v>14</v>
      </c>
      <c r="M359" s="7" t="s">
        <v>677</v>
      </c>
      <c r="N359" s="7" t="s">
        <v>678</v>
      </c>
      <c r="O359" s="7" t="s">
        <v>96</v>
      </c>
      <c r="P359" s="7" t="s">
        <v>21</v>
      </c>
      <c r="Q359" s="9" t="s">
        <v>22</v>
      </c>
    </row>
    <row r="360" spans="1:17" ht="15.75" customHeight="1">
      <c r="A360" s="10"/>
      <c r="B360" s="14" t="s">
        <v>235</v>
      </c>
      <c r="C360" s="14" t="s">
        <v>13</v>
      </c>
      <c r="D360" s="44" t="s">
        <v>230</v>
      </c>
      <c r="E360" s="14"/>
      <c r="F360" s="14"/>
      <c r="G360" s="13"/>
      <c r="H360" s="14" t="s">
        <v>227</v>
      </c>
      <c r="I360" s="12" t="s">
        <v>24</v>
      </c>
      <c r="J360" s="14"/>
      <c r="K360" s="12" t="s">
        <v>24</v>
      </c>
      <c r="L360" s="14"/>
      <c r="M360" s="14" t="s">
        <v>45</v>
      </c>
      <c r="N360" s="14" t="s">
        <v>45</v>
      </c>
      <c r="O360" s="214"/>
      <c r="P360" s="324" t="s">
        <v>679</v>
      </c>
      <c r="Q360" s="323" t="s">
        <v>681</v>
      </c>
    </row>
    <row r="361" spans="1:17" ht="15.75" customHeight="1">
      <c r="A361" s="10"/>
      <c r="B361" s="14" t="s">
        <v>245</v>
      </c>
      <c r="C361" s="14" t="s">
        <v>13</v>
      </c>
      <c r="D361" s="44" t="s">
        <v>230</v>
      </c>
      <c r="E361" s="14"/>
      <c r="F361" s="14"/>
      <c r="G361" s="13"/>
      <c r="H361" s="14" t="s">
        <v>235</v>
      </c>
      <c r="I361" s="12" t="s">
        <v>24</v>
      </c>
      <c r="J361" s="12"/>
      <c r="K361" s="12" t="s">
        <v>24</v>
      </c>
      <c r="L361" s="14"/>
      <c r="M361" s="14" t="s">
        <v>203</v>
      </c>
      <c r="N361" s="14" t="s">
        <v>124</v>
      </c>
      <c r="O361" s="214"/>
      <c r="P361" s="315"/>
      <c r="Q361" s="315"/>
    </row>
    <row r="362" spans="1:17" ht="15.75" customHeight="1">
      <c r="A362" s="10"/>
      <c r="B362" s="14" t="s">
        <v>249</v>
      </c>
      <c r="C362" s="14" t="s">
        <v>13</v>
      </c>
      <c r="D362" s="44" t="s">
        <v>230</v>
      </c>
      <c r="E362" s="14"/>
      <c r="F362" s="14"/>
      <c r="G362" s="13"/>
      <c r="H362" s="14" t="s">
        <v>245</v>
      </c>
      <c r="I362" s="12" t="s">
        <v>24</v>
      </c>
      <c r="J362" s="12"/>
      <c r="K362" s="12" t="s">
        <v>24</v>
      </c>
      <c r="L362" s="14"/>
      <c r="M362" s="14" t="s">
        <v>45</v>
      </c>
      <c r="N362" s="14" t="s">
        <v>45</v>
      </c>
      <c r="O362" s="214"/>
      <c r="P362" s="315"/>
      <c r="Q362" s="315"/>
    </row>
    <row r="363" spans="1:17" ht="15.75" customHeight="1">
      <c r="A363" s="10"/>
      <c r="B363" s="14" t="s">
        <v>254</v>
      </c>
      <c r="C363" s="14" t="s">
        <v>13</v>
      </c>
      <c r="D363" s="44" t="s">
        <v>230</v>
      </c>
      <c r="E363" s="14"/>
      <c r="F363" s="14"/>
      <c r="G363" s="13"/>
      <c r="H363" s="14" t="s">
        <v>249</v>
      </c>
      <c r="I363" s="12" t="s">
        <v>24</v>
      </c>
      <c r="J363" s="14"/>
      <c r="K363" s="12" t="s">
        <v>24</v>
      </c>
      <c r="L363" s="14"/>
      <c r="M363" s="14" t="s">
        <v>199</v>
      </c>
      <c r="N363" s="14" t="s">
        <v>124</v>
      </c>
      <c r="O363" s="214"/>
      <c r="P363" s="315"/>
      <c r="Q363" s="315"/>
    </row>
    <row r="364" spans="1:17" ht="15.75" customHeight="1">
      <c r="A364" s="10"/>
      <c r="B364" s="14" t="s">
        <v>232</v>
      </c>
      <c r="C364" s="14" t="s">
        <v>107</v>
      </c>
      <c r="D364" s="44" t="s">
        <v>230</v>
      </c>
      <c r="E364" s="14"/>
      <c r="F364" s="14"/>
      <c r="G364" s="13"/>
      <c r="H364" s="14" t="s">
        <v>254</v>
      </c>
      <c r="I364" s="12" t="s">
        <v>24</v>
      </c>
      <c r="J364" s="12"/>
      <c r="K364" s="12" t="s">
        <v>24</v>
      </c>
      <c r="L364" s="14"/>
      <c r="M364" s="14" t="s">
        <v>195</v>
      </c>
      <c r="N364" s="14" t="s">
        <v>124</v>
      </c>
      <c r="O364" s="214"/>
      <c r="P364" s="315"/>
      <c r="Q364" s="315"/>
    </row>
    <row r="365" spans="1:17" ht="15.75" customHeight="1">
      <c r="A365" s="10"/>
      <c r="B365" s="14" t="s">
        <v>209</v>
      </c>
      <c r="C365" s="14" t="s">
        <v>13</v>
      </c>
      <c r="D365" s="44" t="s">
        <v>230</v>
      </c>
      <c r="E365" s="14"/>
      <c r="F365" s="14"/>
      <c r="G365" s="13"/>
      <c r="H365" s="14" t="s">
        <v>232</v>
      </c>
      <c r="I365" s="12" t="s">
        <v>24</v>
      </c>
      <c r="J365" s="14"/>
      <c r="K365" s="12" t="s">
        <v>24</v>
      </c>
      <c r="L365" s="14"/>
      <c r="M365" s="14" t="s">
        <v>45</v>
      </c>
      <c r="N365" s="14" t="s">
        <v>45</v>
      </c>
      <c r="O365" s="214"/>
      <c r="P365" s="315"/>
      <c r="Q365" s="315"/>
    </row>
    <row r="366" spans="1:17" ht="15.75" customHeight="1">
      <c r="A366" s="10"/>
      <c r="B366" s="14" t="s">
        <v>264</v>
      </c>
      <c r="C366" s="14" t="s">
        <v>13</v>
      </c>
      <c r="D366" s="44" t="s">
        <v>230</v>
      </c>
      <c r="E366" s="14"/>
      <c r="F366" s="14"/>
      <c r="G366" s="13"/>
      <c r="H366" s="14" t="s">
        <v>209</v>
      </c>
      <c r="I366" s="12" t="s">
        <v>24</v>
      </c>
      <c r="J366" s="14"/>
      <c r="K366" s="12" t="s">
        <v>24</v>
      </c>
      <c r="L366" s="14"/>
      <c r="M366" s="14" t="s">
        <v>224</v>
      </c>
      <c r="N366" s="14" t="s">
        <v>124</v>
      </c>
      <c r="O366" s="214"/>
      <c r="P366" s="315"/>
      <c r="Q366" s="315"/>
    </row>
    <row r="367" spans="1:17" ht="15.75" customHeight="1">
      <c r="A367" s="10"/>
      <c r="B367" s="14" t="s">
        <v>267</v>
      </c>
      <c r="C367" s="14" t="s">
        <v>13</v>
      </c>
      <c r="D367" s="44" t="s">
        <v>230</v>
      </c>
      <c r="E367" s="14"/>
      <c r="F367" s="14"/>
      <c r="G367" s="13"/>
      <c r="H367" s="14" t="s">
        <v>264</v>
      </c>
      <c r="I367" s="12" t="s">
        <v>24</v>
      </c>
      <c r="J367" s="14"/>
      <c r="K367" s="12" t="s">
        <v>24</v>
      </c>
      <c r="L367" s="14"/>
      <c r="M367" s="14" t="s">
        <v>217</v>
      </c>
      <c r="N367" s="14" t="s">
        <v>124</v>
      </c>
      <c r="O367" s="214"/>
      <c r="P367" s="315"/>
      <c r="Q367" s="315"/>
    </row>
    <row r="368" spans="1:17" ht="15.75" customHeight="1">
      <c r="A368" s="10"/>
      <c r="B368" s="14" t="s">
        <v>683</v>
      </c>
      <c r="C368" s="14" t="s">
        <v>13</v>
      </c>
      <c r="D368" s="44" t="s">
        <v>230</v>
      </c>
      <c r="E368" s="14"/>
      <c r="F368" s="14"/>
      <c r="G368" s="13"/>
      <c r="H368" s="14" t="s">
        <v>267</v>
      </c>
      <c r="I368" s="12" t="s">
        <v>24</v>
      </c>
      <c r="J368" s="14"/>
      <c r="K368" s="12" t="s">
        <v>24</v>
      </c>
      <c r="L368" s="14"/>
      <c r="M368" s="14" t="s">
        <v>207</v>
      </c>
      <c r="N368" s="14" t="s">
        <v>124</v>
      </c>
      <c r="O368" s="214"/>
      <c r="P368" s="315"/>
      <c r="Q368" s="315"/>
    </row>
    <row r="369" spans="1:18" ht="15.75" customHeight="1">
      <c r="A369" s="167"/>
      <c r="B369" s="28"/>
      <c r="C369" s="28"/>
      <c r="D369" s="28"/>
      <c r="E369" s="28"/>
      <c r="F369" s="28"/>
      <c r="G369" s="13"/>
      <c r="H369" s="14" t="s">
        <v>683</v>
      </c>
      <c r="I369" s="12" t="s">
        <v>24</v>
      </c>
      <c r="J369" s="14"/>
      <c r="K369" s="12"/>
      <c r="L369" s="14"/>
      <c r="M369" s="14" t="s">
        <v>45</v>
      </c>
      <c r="N369" s="14" t="s">
        <v>45</v>
      </c>
      <c r="O369" s="214"/>
      <c r="P369" s="325"/>
      <c r="Q369" s="315"/>
    </row>
    <row r="370" spans="1:18" ht="15.75" customHeight="1">
      <c r="A370" s="179" t="s">
        <v>684</v>
      </c>
      <c r="B370" s="11" t="s">
        <v>227</v>
      </c>
      <c r="C370" s="11" t="s">
        <v>13</v>
      </c>
      <c r="D370" s="12" t="s">
        <v>230</v>
      </c>
      <c r="E370" s="14"/>
      <c r="F370" s="14"/>
      <c r="G370" s="41"/>
      <c r="H370" s="41"/>
      <c r="I370" s="41"/>
      <c r="J370" s="41"/>
      <c r="K370" s="41"/>
      <c r="L370" s="41"/>
      <c r="M370" s="41"/>
      <c r="N370" s="41"/>
      <c r="O370" s="219"/>
      <c r="P370" s="42"/>
      <c r="Q370" s="315"/>
    </row>
    <row r="371" spans="1:18" ht="15.75" customHeight="1">
      <c r="A371" s="10"/>
      <c r="B371" s="11" t="s">
        <v>235</v>
      </c>
      <c r="C371" s="11" t="s">
        <v>13</v>
      </c>
      <c r="D371" s="12" t="s">
        <v>230</v>
      </c>
      <c r="E371" s="14"/>
      <c r="F371" s="14"/>
      <c r="G371" s="41"/>
      <c r="H371" s="41"/>
      <c r="I371" s="41"/>
      <c r="J371" s="41"/>
      <c r="K371" s="41"/>
      <c r="L371" s="41"/>
      <c r="M371" s="41"/>
      <c r="N371" s="41"/>
      <c r="O371" s="219"/>
      <c r="P371" s="42"/>
      <c r="Q371" s="315"/>
    </row>
    <row r="372" spans="1:18" ht="15.75" customHeight="1">
      <c r="A372" s="10"/>
      <c r="B372" s="11" t="s">
        <v>245</v>
      </c>
      <c r="C372" s="11" t="s">
        <v>13</v>
      </c>
      <c r="D372" s="12" t="s">
        <v>230</v>
      </c>
      <c r="E372" s="14"/>
      <c r="F372" s="14"/>
      <c r="G372" s="41"/>
      <c r="H372" s="41"/>
      <c r="I372" s="41"/>
      <c r="J372" s="41"/>
      <c r="K372" s="41"/>
      <c r="L372" s="41"/>
      <c r="M372" s="41"/>
      <c r="N372" s="41"/>
      <c r="O372" s="219"/>
      <c r="P372" s="42"/>
      <c r="Q372" s="315"/>
    </row>
    <row r="373" spans="1:18" ht="15.75" customHeight="1">
      <c r="A373" s="10"/>
      <c r="B373" s="11" t="s">
        <v>249</v>
      </c>
      <c r="C373" s="11" t="s">
        <v>13</v>
      </c>
      <c r="D373" s="12" t="s">
        <v>230</v>
      </c>
      <c r="E373" s="14"/>
      <c r="F373" s="14"/>
      <c r="G373" s="41"/>
      <c r="H373" s="41"/>
      <c r="I373" s="41"/>
      <c r="J373" s="41"/>
      <c r="K373" s="41"/>
      <c r="L373" s="41"/>
      <c r="M373" s="41"/>
      <c r="N373" s="41"/>
      <c r="O373" s="219"/>
      <c r="P373" s="42"/>
      <c r="Q373" s="315"/>
    </row>
    <row r="374" spans="1:18" ht="15.75" customHeight="1">
      <c r="A374" s="10"/>
      <c r="B374" s="11" t="s">
        <v>254</v>
      </c>
      <c r="C374" s="11" t="s">
        <v>13</v>
      </c>
      <c r="D374" s="12" t="s">
        <v>230</v>
      </c>
      <c r="E374" s="14"/>
      <c r="F374" s="14"/>
      <c r="G374" s="41"/>
      <c r="H374" s="41"/>
      <c r="I374" s="41"/>
      <c r="J374" s="41"/>
      <c r="K374" s="41"/>
      <c r="L374" s="41"/>
      <c r="M374" s="41"/>
      <c r="N374" s="41"/>
      <c r="O374" s="219"/>
      <c r="P374" s="42"/>
      <c r="Q374" s="315"/>
    </row>
    <row r="375" spans="1:18" ht="15.75" customHeight="1">
      <c r="A375" s="10"/>
      <c r="B375" s="11" t="s">
        <v>232</v>
      </c>
      <c r="C375" s="11" t="s">
        <v>107</v>
      </c>
      <c r="D375" s="12" t="s">
        <v>230</v>
      </c>
      <c r="E375" s="14"/>
      <c r="F375" s="14"/>
      <c r="G375" s="41"/>
      <c r="H375" s="41"/>
      <c r="I375" s="41"/>
      <c r="J375" s="41"/>
      <c r="K375" s="41"/>
      <c r="L375" s="41"/>
      <c r="M375" s="41"/>
      <c r="N375" s="41"/>
      <c r="O375" s="219"/>
      <c r="P375" s="42"/>
      <c r="Q375" s="315"/>
    </row>
    <row r="376" spans="1:18" ht="15.75" customHeight="1">
      <c r="A376" s="10"/>
      <c r="B376" s="11" t="s">
        <v>209</v>
      </c>
      <c r="C376" s="11" t="s">
        <v>13</v>
      </c>
      <c r="D376" s="12" t="s">
        <v>230</v>
      </c>
      <c r="E376" s="14"/>
      <c r="F376" s="14"/>
      <c r="G376" s="41"/>
      <c r="H376" s="41"/>
      <c r="I376" s="41"/>
      <c r="J376" s="41"/>
      <c r="K376" s="41"/>
      <c r="L376" s="41"/>
      <c r="M376" s="41"/>
      <c r="N376" s="41"/>
      <c r="O376" s="219"/>
      <c r="P376" s="42"/>
      <c r="Q376" s="315"/>
    </row>
    <row r="377" spans="1:18" ht="15.75" customHeight="1">
      <c r="A377" s="10"/>
      <c r="B377" s="11" t="s">
        <v>264</v>
      </c>
      <c r="C377" s="11" t="s">
        <v>13</v>
      </c>
      <c r="D377" s="12" t="s">
        <v>230</v>
      </c>
      <c r="E377" s="14"/>
      <c r="F377" s="14"/>
      <c r="G377" s="41"/>
      <c r="H377" s="41"/>
      <c r="I377" s="41"/>
      <c r="J377" s="41"/>
      <c r="K377" s="41"/>
      <c r="L377" s="41"/>
      <c r="M377" s="41"/>
      <c r="N377" s="41"/>
      <c r="O377" s="41"/>
      <c r="P377" s="42"/>
      <c r="Q377" s="315"/>
    </row>
    <row r="378" spans="1:18" ht="15.75" customHeight="1">
      <c r="A378" s="49"/>
      <c r="B378" s="50" t="s">
        <v>267</v>
      </c>
      <c r="C378" s="50" t="s">
        <v>13</v>
      </c>
      <c r="D378" s="51" t="s">
        <v>230</v>
      </c>
      <c r="E378" s="180"/>
      <c r="F378" s="180"/>
      <c r="G378" s="52"/>
      <c r="H378" s="52"/>
      <c r="I378" s="52"/>
      <c r="J378" s="52"/>
      <c r="K378" s="52"/>
      <c r="L378" s="52"/>
      <c r="M378" s="52"/>
      <c r="N378" s="52"/>
      <c r="O378" s="52"/>
      <c r="P378" s="53"/>
      <c r="Q378" s="309"/>
    </row>
    <row r="379" spans="1:18" ht="15.75" customHeight="1">
      <c r="F379" s="2"/>
    </row>
    <row r="380" spans="1:18" ht="15.75" customHeight="1">
      <c r="F380" s="2"/>
    </row>
    <row r="381" spans="1:18" ht="15.75" customHeight="1">
      <c r="F381" s="2"/>
    </row>
    <row r="382" spans="1:18" ht="36.75" customHeight="1">
      <c r="A382" s="321" t="s">
        <v>687</v>
      </c>
      <c r="B382" s="314"/>
      <c r="C382" s="314"/>
      <c r="D382" s="314"/>
      <c r="E382" s="314"/>
      <c r="F382" s="314"/>
    </row>
    <row r="383" spans="1:18" ht="15.75" customHeight="1">
      <c r="F383" s="2"/>
    </row>
    <row r="384" spans="1:18" ht="15.75" customHeight="1">
      <c r="I384" s="322" t="s">
        <v>5</v>
      </c>
      <c r="J384" s="300"/>
      <c r="K384" s="300"/>
      <c r="L384" s="300"/>
      <c r="M384" s="300"/>
      <c r="N384" s="300"/>
      <c r="O384" s="300"/>
      <c r="P384" s="300"/>
      <c r="Q384" s="300"/>
      <c r="R384" s="303"/>
    </row>
    <row r="385" spans="1:18" ht="15.75" customHeight="1"/>
    <row r="386" spans="1:18" ht="15.75" customHeight="1">
      <c r="A386" s="221" t="s">
        <v>688</v>
      </c>
      <c r="B386" s="4" t="s">
        <v>690</v>
      </c>
      <c r="C386" s="222" t="s">
        <v>13</v>
      </c>
      <c r="D386" s="5" t="s">
        <v>15</v>
      </c>
      <c r="E386" s="224" t="s">
        <v>83</v>
      </c>
      <c r="F386" s="4" t="s">
        <v>247</v>
      </c>
      <c r="G386" s="225"/>
      <c r="H386" s="6"/>
      <c r="I386" s="227" t="s">
        <v>17</v>
      </c>
      <c r="J386" s="227" t="s">
        <v>9</v>
      </c>
      <c r="K386" s="227" t="s">
        <v>10</v>
      </c>
      <c r="L386" s="227" t="s">
        <v>11</v>
      </c>
      <c r="M386" s="227" t="s">
        <v>14</v>
      </c>
      <c r="N386" s="227" t="s">
        <v>598</v>
      </c>
      <c r="O386" s="227" t="s">
        <v>342</v>
      </c>
      <c r="P386" s="227" t="s">
        <v>96</v>
      </c>
      <c r="Q386" s="227" t="s">
        <v>21</v>
      </c>
      <c r="R386" s="9" t="s">
        <v>22</v>
      </c>
    </row>
    <row r="387" spans="1:18" ht="15.75" customHeight="1">
      <c r="A387" s="228"/>
      <c r="B387" s="63" t="s">
        <v>693</v>
      </c>
      <c r="C387" s="65" t="s">
        <v>13</v>
      </c>
      <c r="D387" s="12" t="s">
        <v>15</v>
      </c>
      <c r="E387" s="63" t="s">
        <v>83</v>
      </c>
      <c r="F387" s="63" t="s">
        <v>247</v>
      </c>
      <c r="H387" s="41"/>
      <c r="I387" s="66" t="s">
        <v>690</v>
      </c>
      <c r="J387" s="5" t="s">
        <v>24</v>
      </c>
      <c r="K387" s="5" t="s">
        <v>24</v>
      </c>
      <c r="L387" s="5"/>
      <c r="M387" s="213"/>
      <c r="N387" s="213" t="s">
        <v>694</v>
      </c>
      <c r="O387" s="213" t="s">
        <v>252</v>
      </c>
      <c r="P387" s="229"/>
      <c r="Q387" s="230" t="s">
        <v>695</v>
      </c>
      <c r="R387" s="326" t="s">
        <v>696</v>
      </c>
    </row>
    <row r="388" spans="1:18" ht="15.75" customHeight="1">
      <c r="A388" s="10"/>
      <c r="B388" s="63" t="s">
        <v>697</v>
      </c>
      <c r="C388" s="12" t="s">
        <v>13</v>
      </c>
      <c r="D388" s="12" t="s">
        <v>15</v>
      </c>
      <c r="E388" s="63"/>
      <c r="F388" s="231"/>
      <c r="H388" s="13"/>
      <c r="I388" s="14" t="s">
        <v>698</v>
      </c>
      <c r="J388" s="12" t="s">
        <v>24</v>
      </c>
      <c r="K388" s="12"/>
      <c r="L388" s="12" t="s">
        <v>24</v>
      </c>
      <c r="M388" s="14"/>
      <c r="N388" s="14" t="s">
        <v>699</v>
      </c>
      <c r="O388" s="14" t="s">
        <v>252</v>
      </c>
      <c r="P388" s="214"/>
      <c r="Q388" s="15" t="s">
        <v>700</v>
      </c>
      <c r="R388" s="327"/>
    </row>
    <row r="389" spans="1:18" ht="15.75" customHeight="1">
      <c r="A389" s="20"/>
      <c r="B389" s="63" t="s">
        <v>255</v>
      </c>
      <c r="C389" s="12" t="s">
        <v>292</v>
      </c>
      <c r="D389" s="12" t="s">
        <v>15</v>
      </c>
      <c r="E389" s="63"/>
      <c r="F389" s="231"/>
      <c r="H389" s="13"/>
      <c r="I389" s="14" t="s">
        <v>697</v>
      </c>
      <c r="J389" s="12" t="s">
        <v>24</v>
      </c>
      <c r="K389" s="12"/>
      <c r="L389" s="12"/>
      <c r="M389" s="14"/>
      <c r="N389" s="14" t="s">
        <v>45</v>
      </c>
      <c r="O389" s="14" t="s">
        <v>45</v>
      </c>
      <c r="P389" s="214"/>
      <c r="Q389" s="15" t="s">
        <v>701</v>
      </c>
      <c r="R389" s="327"/>
    </row>
    <row r="390" spans="1:18" ht="15.75" customHeight="1">
      <c r="A390" s="20"/>
      <c r="B390" s="63" t="s">
        <v>37</v>
      </c>
      <c r="C390" s="12" t="s">
        <v>292</v>
      </c>
      <c r="D390" s="12" t="s">
        <v>15</v>
      </c>
      <c r="E390" s="63"/>
      <c r="F390" s="231"/>
      <c r="H390" s="13"/>
      <c r="I390" s="14" t="s">
        <v>702</v>
      </c>
      <c r="J390" s="12" t="s">
        <v>24</v>
      </c>
      <c r="K390" s="14"/>
      <c r="L390" s="12"/>
      <c r="M390" s="14"/>
      <c r="N390" s="14" t="s">
        <v>45</v>
      </c>
      <c r="O390" s="14" t="s">
        <v>45</v>
      </c>
      <c r="P390" s="214"/>
      <c r="Q390" s="15" t="s">
        <v>703</v>
      </c>
      <c r="R390" s="327"/>
    </row>
    <row r="391" spans="1:18" ht="15.75" customHeight="1">
      <c r="A391" s="20"/>
      <c r="B391" s="63" t="s">
        <v>44</v>
      </c>
      <c r="C391" s="12" t="s">
        <v>292</v>
      </c>
      <c r="D391" s="12" t="s">
        <v>15</v>
      </c>
      <c r="E391" s="63"/>
      <c r="F391" s="231"/>
      <c r="H391" s="13"/>
      <c r="I391" s="14" t="s">
        <v>37</v>
      </c>
      <c r="J391" s="12" t="s">
        <v>24</v>
      </c>
      <c r="K391" s="12" t="s">
        <v>24</v>
      </c>
      <c r="L391" s="12"/>
      <c r="M391" s="14"/>
      <c r="N391" s="14" t="s">
        <v>45</v>
      </c>
      <c r="O391" s="14" t="s">
        <v>45</v>
      </c>
      <c r="P391" s="214"/>
      <c r="Q391" s="15" t="s">
        <v>704</v>
      </c>
      <c r="R391" s="327"/>
    </row>
    <row r="392" spans="1:18" ht="15.75" customHeight="1">
      <c r="A392" s="20"/>
      <c r="B392" s="63" t="s">
        <v>705</v>
      </c>
      <c r="C392" s="12" t="s">
        <v>13</v>
      </c>
      <c r="D392" s="12" t="s">
        <v>15</v>
      </c>
      <c r="E392" s="63" t="s">
        <v>83</v>
      </c>
      <c r="F392" s="63" t="s">
        <v>247</v>
      </c>
      <c r="H392" s="13"/>
      <c r="I392" s="14" t="s">
        <v>44</v>
      </c>
      <c r="J392" s="12" t="s">
        <v>24</v>
      </c>
      <c r="K392" s="12" t="s">
        <v>24</v>
      </c>
      <c r="L392" s="12"/>
      <c r="M392" s="14"/>
      <c r="N392" s="14" t="s">
        <v>45</v>
      </c>
      <c r="O392" s="14" t="s">
        <v>45</v>
      </c>
      <c r="P392" s="214"/>
      <c r="Q392" s="15" t="s">
        <v>706</v>
      </c>
      <c r="R392" s="327"/>
    </row>
    <row r="393" spans="1:18" ht="15.75" customHeight="1">
      <c r="A393" s="20"/>
      <c r="B393" s="63" t="s">
        <v>707</v>
      </c>
      <c r="C393" s="12" t="s">
        <v>13</v>
      </c>
      <c r="D393" s="12" t="s">
        <v>15</v>
      </c>
      <c r="E393" s="63" t="s">
        <v>83</v>
      </c>
      <c r="F393" s="63" t="s">
        <v>247</v>
      </c>
      <c r="H393" s="13"/>
      <c r="I393" s="14" t="s">
        <v>705</v>
      </c>
      <c r="J393" s="12" t="s">
        <v>24</v>
      </c>
      <c r="K393" s="12" t="s">
        <v>24</v>
      </c>
      <c r="L393" s="12"/>
      <c r="M393" s="14"/>
      <c r="N393" s="11" t="s">
        <v>708</v>
      </c>
      <c r="O393" s="11" t="s">
        <v>252</v>
      </c>
      <c r="P393" s="214"/>
      <c r="Q393" s="15" t="s">
        <v>709</v>
      </c>
      <c r="R393" s="327"/>
    </row>
    <row r="394" spans="1:18" ht="15.75" customHeight="1">
      <c r="A394" s="20"/>
      <c r="B394" s="63" t="s">
        <v>710</v>
      </c>
      <c r="C394" s="12" t="s">
        <v>13</v>
      </c>
      <c r="D394" s="12" t="s">
        <v>15</v>
      </c>
      <c r="E394" s="63" t="s">
        <v>83</v>
      </c>
      <c r="F394" s="63" t="s">
        <v>247</v>
      </c>
      <c r="H394" s="13"/>
      <c r="I394" s="14" t="s">
        <v>707</v>
      </c>
      <c r="J394" s="12" t="s">
        <v>24</v>
      </c>
      <c r="K394" s="12" t="s">
        <v>24</v>
      </c>
      <c r="L394" s="12"/>
      <c r="M394" s="14"/>
      <c r="N394" s="11" t="s">
        <v>711</v>
      </c>
      <c r="O394" s="11" t="s">
        <v>252</v>
      </c>
      <c r="P394" s="214"/>
      <c r="Q394" s="15" t="s">
        <v>712</v>
      </c>
      <c r="R394" s="327"/>
    </row>
    <row r="395" spans="1:18" ht="15.75" customHeight="1">
      <c r="A395" s="20"/>
      <c r="B395" s="63" t="s">
        <v>693</v>
      </c>
      <c r="C395" s="12" t="s">
        <v>13</v>
      </c>
      <c r="D395" s="12" t="s">
        <v>15</v>
      </c>
      <c r="E395" s="63" t="s">
        <v>83</v>
      </c>
      <c r="F395" s="63" t="s">
        <v>247</v>
      </c>
      <c r="H395" s="13"/>
      <c r="I395" s="14" t="s">
        <v>710</v>
      </c>
      <c r="J395" s="12" t="s">
        <v>24</v>
      </c>
      <c r="K395" s="14"/>
      <c r="L395" s="12" t="s">
        <v>24</v>
      </c>
      <c r="M395" s="14"/>
      <c r="N395" s="11" t="s">
        <v>713</v>
      </c>
      <c r="O395" s="11" t="s">
        <v>252</v>
      </c>
      <c r="P395" s="214"/>
      <c r="Q395" s="15" t="s">
        <v>714</v>
      </c>
      <c r="R395" s="327"/>
    </row>
    <row r="396" spans="1:18" ht="15.75" customHeight="1">
      <c r="A396" s="20"/>
      <c r="B396" s="63" t="s">
        <v>255</v>
      </c>
      <c r="C396" s="12" t="s">
        <v>292</v>
      </c>
      <c r="D396" s="12" t="s">
        <v>15</v>
      </c>
      <c r="E396" s="63" t="s">
        <v>83</v>
      </c>
      <c r="F396" s="63" t="s">
        <v>247</v>
      </c>
      <c r="H396" s="13"/>
      <c r="I396" s="14" t="s">
        <v>715</v>
      </c>
      <c r="J396" s="12" t="s">
        <v>24</v>
      </c>
      <c r="K396" s="14"/>
      <c r="L396" s="12" t="s">
        <v>24</v>
      </c>
      <c r="M396" s="14"/>
      <c r="N396" s="11" t="s">
        <v>716</v>
      </c>
      <c r="O396" s="11" t="s">
        <v>252</v>
      </c>
      <c r="P396" s="214"/>
      <c r="Q396" s="15" t="s">
        <v>717</v>
      </c>
      <c r="R396" s="327"/>
    </row>
    <row r="397" spans="1:18" ht="15.75" customHeight="1">
      <c r="A397" s="20"/>
      <c r="B397" s="63" t="s">
        <v>718</v>
      </c>
      <c r="C397" s="12" t="s">
        <v>13</v>
      </c>
      <c r="D397" s="12" t="s">
        <v>15</v>
      </c>
      <c r="E397" s="63"/>
      <c r="F397" s="63"/>
      <c r="H397" s="13"/>
      <c r="I397" s="14" t="s">
        <v>719</v>
      </c>
      <c r="J397" s="12" t="s">
        <v>24</v>
      </c>
      <c r="K397" s="14"/>
      <c r="L397" s="12" t="s">
        <v>24</v>
      </c>
      <c r="M397" s="14"/>
      <c r="N397" s="11" t="s">
        <v>720</v>
      </c>
      <c r="O397" s="11" t="s">
        <v>257</v>
      </c>
      <c r="P397" s="214"/>
      <c r="Q397" s="15" t="s">
        <v>721</v>
      </c>
      <c r="R397" s="327"/>
    </row>
    <row r="398" spans="1:18" ht="15.75" customHeight="1">
      <c r="A398" s="20"/>
      <c r="B398" s="63" t="s">
        <v>283</v>
      </c>
      <c r="C398" s="12" t="s">
        <v>13</v>
      </c>
      <c r="D398" s="12" t="s">
        <v>15</v>
      </c>
      <c r="E398" s="63" t="s">
        <v>83</v>
      </c>
      <c r="F398" s="63" t="s">
        <v>247</v>
      </c>
      <c r="H398" s="13"/>
      <c r="I398" s="14" t="s">
        <v>722</v>
      </c>
      <c r="J398" s="12" t="s">
        <v>24</v>
      </c>
      <c r="K398" s="14"/>
      <c r="L398" s="12" t="s">
        <v>24</v>
      </c>
      <c r="M398" s="14"/>
      <c r="N398" s="14" t="s">
        <v>45</v>
      </c>
      <c r="O398" s="14" t="s">
        <v>45</v>
      </c>
      <c r="P398" s="214"/>
      <c r="Q398" s="15" t="s">
        <v>723</v>
      </c>
      <c r="R398" s="327"/>
    </row>
    <row r="399" spans="1:18" ht="15.75" customHeight="1">
      <c r="A399" s="20"/>
      <c r="B399" s="63" t="s">
        <v>254</v>
      </c>
      <c r="C399" s="12" t="s">
        <v>13</v>
      </c>
      <c r="D399" s="12" t="s">
        <v>15</v>
      </c>
      <c r="E399" s="63" t="s">
        <v>83</v>
      </c>
      <c r="F399" s="63" t="s">
        <v>247</v>
      </c>
      <c r="H399" s="13"/>
      <c r="I399" s="14" t="s">
        <v>724</v>
      </c>
      <c r="J399" s="12" t="s">
        <v>24</v>
      </c>
      <c r="K399" s="14"/>
      <c r="L399" s="12" t="s">
        <v>24</v>
      </c>
      <c r="M399" s="14"/>
      <c r="N399" s="11" t="s">
        <v>725</v>
      </c>
      <c r="O399" s="11" t="s">
        <v>257</v>
      </c>
      <c r="P399" s="214"/>
      <c r="Q399" s="15" t="s">
        <v>726</v>
      </c>
      <c r="R399" s="327"/>
    </row>
    <row r="400" spans="1:18" ht="15.75" customHeight="1">
      <c r="A400" s="20"/>
      <c r="B400" s="63" t="s">
        <v>727</v>
      </c>
      <c r="C400" s="12" t="s">
        <v>13</v>
      </c>
      <c r="D400" s="12" t="s">
        <v>15</v>
      </c>
      <c r="E400" s="121" t="s">
        <v>83</v>
      </c>
      <c r="F400" s="11" t="s">
        <v>247</v>
      </c>
      <c r="H400" s="13"/>
      <c r="I400" s="14" t="s">
        <v>728</v>
      </c>
      <c r="J400" s="12" t="s">
        <v>24</v>
      </c>
      <c r="K400" s="14"/>
      <c r="L400" s="12" t="s">
        <v>24</v>
      </c>
      <c r="M400" s="14"/>
      <c r="N400" s="11" t="s">
        <v>729</v>
      </c>
      <c r="O400" s="11" t="s">
        <v>257</v>
      </c>
      <c r="P400" s="214"/>
      <c r="Q400" s="15" t="s">
        <v>730</v>
      </c>
      <c r="R400" s="327"/>
    </row>
    <row r="401" spans="1:18" ht="15.75" customHeight="1">
      <c r="A401" s="20"/>
      <c r="H401" s="13"/>
      <c r="I401" s="14" t="s">
        <v>731</v>
      </c>
      <c r="J401" s="12" t="s">
        <v>24</v>
      </c>
      <c r="K401" s="14"/>
      <c r="L401" s="12" t="s">
        <v>24</v>
      </c>
      <c r="M401" s="14"/>
      <c r="N401" s="11" t="s">
        <v>732</v>
      </c>
      <c r="O401" s="11" t="s">
        <v>257</v>
      </c>
      <c r="P401" s="214"/>
      <c r="Q401" s="15" t="s">
        <v>733</v>
      </c>
      <c r="R401" s="327"/>
    </row>
    <row r="402" spans="1:18" ht="15.75" customHeight="1">
      <c r="A402" s="60" t="s">
        <v>734</v>
      </c>
      <c r="B402" s="4" t="s">
        <v>735</v>
      </c>
      <c r="C402" s="5" t="s">
        <v>13</v>
      </c>
      <c r="D402" s="5" t="s">
        <v>15</v>
      </c>
      <c r="E402" s="232" t="s">
        <v>83</v>
      </c>
      <c r="F402" s="5" t="s">
        <v>247</v>
      </c>
      <c r="H402" s="13"/>
      <c r="I402" s="14" t="s">
        <v>51</v>
      </c>
      <c r="J402" s="14"/>
      <c r="K402" s="12" t="s">
        <v>24</v>
      </c>
      <c r="L402" s="12"/>
      <c r="M402" s="14"/>
      <c r="N402" s="11" t="s">
        <v>30</v>
      </c>
      <c r="O402" s="11" t="s">
        <v>345</v>
      </c>
      <c r="P402" s="214"/>
      <c r="Q402" s="15" t="s">
        <v>736</v>
      </c>
      <c r="R402" s="327"/>
    </row>
    <row r="403" spans="1:18" ht="15.75" customHeight="1">
      <c r="A403" s="10"/>
      <c r="B403" s="63" t="s">
        <v>37</v>
      </c>
      <c r="C403" s="12" t="s">
        <v>292</v>
      </c>
      <c r="D403" s="12" t="s">
        <v>15</v>
      </c>
      <c r="E403" s="65" t="s">
        <v>83</v>
      </c>
      <c r="F403" s="65" t="s">
        <v>84</v>
      </c>
      <c r="H403" s="13"/>
      <c r="I403" s="14" t="s">
        <v>737</v>
      </c>
      <c r="J403" s="14"/>
      <c r="K403" s="14"/>
      <c r="L403" s="12" t="s">
        <v>24</v>
      </c>
      <c r="M403" s="14"/>
      <c r="N403" s="11" t="s">
        <v>708</v>
      </c>
      <c r="O403" s="11" t="s">
        <v>252</v>
      </c>
      <c r="P403" s="214"/>
      <c r="Q403" s="15" t="s">
        <v>738</v>
      </c>
      <c r="R403" s="327"/>
    </row>
    <row r="404" spans="1:18" ht="15.75" customHeight="1">
      <c r="A404" s="10"/>
      <c r="B404" s="63" t="s">
        <v>44</v>
      </c>
      <c r="C404" s="12" t="s">
        <v>292</v>
      </c>
      <c r="D404" s="12" t="s">
        <v>15</v>
      </c>
      <c r="E404" s="233"/>
      <c r="F404" s="233"/>
      <c r="H404" s="13"/>
      <c r="I404" s="14" t="s">
        <v>739</v>
      </c>
      <c r="J404" s="14"/>
      <c r="K404" s="14"/>
      <c r="L404" s="12" t="s">
        <v>24</v>
      </c>
      <c r="M404" s="14"/>
      <c r="N404" s="14" t="s">
        <v>45</v>
      </c>
      <c r="O404" s="14" t="s">
        <v>45</v>
      </c>
      <c r="P404" s="14"/>
      <c r="Q404" s="15" t="s">
        <v>740</v>
      </c>
      <c r="R404" s="327"/>
    </row>
    <row r="405" spans="1:18" ht="15.75" customHeight="1">
      <c r="A405" s="20"/>
      <c r="B405" s="63" t="s">
        <v>415</v>
      </c>
      <c r="C405" s="12" t="s">
        <v>13</v>
      </c>
      <c r="D405" s="12" t="s">
        <v>15</v>
      </c>
      <c r="E405" s="65" t="s">
        <v>83</v>
      </c>
      <c r="F405" s="65" t="s">
        <v>247</v>
      </c>
      <c r="H405" s="13"/>
      <c r="I405" s="14" t="s">
        <v>741</v>
      </c>
      <c r="J405" s="14"/>
      <c r="K405" s="14"/>
      <c r="L405" s="12" t="s">
        <v>24</v>
      </c>
      <c r="M405" s="14"/>
      <c r="N405" s="14" t="s">
        <v>45</v>
      </c>
      <c r="O405" s="14" t="s">
        <v>45</v>
      </c>
      <c r="P405" s="14"/>
      <c r="Q405" s="15" t="s">
        <v>742</v>
      </c>
      <c r="R405" s="327"/>
    </row>
    <row r="406" spans="1:18" ht="15.75" customHeight="1">
      <c r="A406" s="20"/>
      <c r="B406" s="63" t="s">
        <v>743</v>
      </c>
      <c r="C406" s="12" t="s">
        <v>13</v>
      </c>
      <c r="D406" s="12" t="s">
        <v>15</v>
      </c>
      <c r="E406" s="233"/>
      <c r="F406" s="233"/>
      <c r="H406" s="13"/>
      <c r="I406" s="14" t="s">
        <v>744</v>
      </c>
      <c r="J406" s="14"/>
      <c r="K406" s="14"/>
      <c r="L406" s="12" t="s">
        <v>24</v>
      </c>
      <c r="M406" s="14"/>
      <c r="N406" s="14" t="s">
        <v>45</v>
      </c>
      <c r="O406" s="14" t="s">
        <v>45</v>
      </c>
      <c r="P406" s="14"/>
      <c r="Q406" s="15" t="s">
        <v>745</v>
      </c>
      <c r="R406" s="327"/>
    </row>
    <row r="407" spans="1:18" ht="15.75" customHeight="1">
      <c r="A407" s="20"/>
      <c r="B407" s="63" t="s">
        <v>51</v>
      </c>
      <c r="C407" s="12" t="s">
        <v>13</v>
      </c>
      <c r="D407" s="12" t="s">
        <v>15</v>
      </c>
      <c r="E407" s="234" t="s">
        <v>145</v>
      </c>
      <c r="F407" s="43" t="s">
        <v>747</v>
      </c>
      <c r="H407" s="13"/>
      <c r="I407" s="14" t="s">
        <v>748</v>
      </c>
      <c r="J407" s="14"/>
      <c r="K407" s="14"/>
      <c r="L407" s="12" t="s">
        <v>24</v>
      </c>
      <c r="M407" s="14"/>
      <c r="N407" s="14" t="s">
        <v>45</v>
      </c>
      <c r="O407" s="14" t="s">
        <v>45</v>
      </c>
      <c r="P407" s="14"/>
      <c r="Q407" s="15" t="s">
        <v>749</v>
      </c>
      <c r="R407" s="327"/>
    </row>
    <row r="408" spans="1:18" ht="15.75" customHeight="1">
      <c r="A408" s="20"/>
      <c r="B408" s="92"/>
      <c r="H408" s="13"/>
      <c r="I408" s="14" t="s">
        <v>750</v>
      </c>
      <c r="J408" s="14"/>
      <c r="K408" s="14"/>
      <c r="L408" s="12" t="s">
        <v>24</v>
      </c>
      <c r="M408" s="14"/>
      <c r="N408" s="14" t="s">
        <v>45</v>
      </c>
      <c r="O408" s="14" t="s">
        <v>45</v>
      </c>
      <c r="P408" s="14"/>
      <c r="Q408" s="15" t="s">
        <v>751</v>
      </c>
      <c r="R408" s="327"/>
    </row>
    <row r="409" spans="1:18" ht="15.75" customHeight="1">
      <c r="A409" s="60" t="s">
        <v>752</v>
      </c>
      <c r="B409" s="4" t="s">
        <v>415</v>
      </c>
      <c r="C409" s="5" t="s">
        <v>13</v>
      </c>
      <c r="D409" s="5" t="s">
        <v>15</v>
      </c>
      <c r="E409" s="224" t="s">
        <v>83</v>
      </c>
      <c r="F409" s="4" t="s">
        <v>247</v>
      </c>
      <c r="H409" s="13"/>
      <c r="I409" s="14" t="s">
        <v>753</v>
      </c>
      <c r="J409" s="14"/>
      <c r="K409" s="14"/>
      <c r="L409" s="12" t="s">
        <v>24</v>
      </c>
      <c r="M409" s="14"/>
      <c r="N409" s="14" t="s">
        <v>45</v>
      </c>
      <c r="O409" s="14" t="s">
        <v>45</v>
      </c>
      <c r="P409" s="14"/>
      <c r="Q409" s="15" t="s">
        <v>754</v>
      </c>
      <c r="R409" s="327"/>
    </row>
    <row r="410" spans="1:18" ht="15.75" customHeight="1">
      <c r="A410" s="10"/>
      <c r="B410" s="63" t="s">
        <v>756</v>
      </c>
      <c r="C410" s="12" t="s">
        <v>13</v>
      </c>
      <c r="D410" s="12" t="s">
        <v>15</v>
      </c>
      <c r="E410" s="121" t="s">
        <v>83</v>
      </c>
      <c r="F410" s="11" t="s">
        <v>247</v>
      </c>
      <c r="H410" s="13"/>
      <c r="I410" s="14" t="s">
        <v>757</v>
      </c>
      <c r="J410" s="14"/>
      <c r="K410" s="14"/>
      <c r="L410" s="12" t="s">
        <v>24</v>
      </c>
      <c r="M410" s="14"/>
      <c r="N410" s="14" t="s">
        <v>45</v>
      </c>
      <c r="O410" s="14" t="s">
        <v>45</v>
      </c>
      <c r="P410" s="14"/>
      <c r="Q410" s="15" t="s">
        <v>758</v>
      </c>
      <c r="R410" s="327"/>
    </row>
    <row r="411" spans="1:18" ht="15.75" customHeight="1">
      <c r="A411" s="10"/>
      <c r="B411" s="63" t="s">
        <v>710</v>
      </c>
      <c r="C411" s="12" t="s">
        <v>13</v>
      </c>
      <c r="D411" s="12" t="s">
        <v>15</v>
      </c>
      <c r="E411" s="121" t="s">
        <v>83</v>
      </c>
      <c r="F411" s="11" t="s">
        <v>247</v>
      </c>
      <c r="H411" s="13"/>
      <c r="I411" s="14" t="s">
        <v>759</v>
      </c>
      <c r="J411" s="14"/>
      <c r="K411" s="14"/>
      <c r="L411" s="12" t="s">
        <v>24</v>
      </c>
      <c r="M411" s="14"/>
      <c r="N411" s="14" t="s">
        <v>45</v>
      </c>
      <c r="O411" s="14" t="s">
        <v>45</v>
      </c>
      <c r="P411" s="14"/>
      <c r="Q411" s="15" t="s">
        <v>760</v>
      </c>
      <c r="R411" s="327"/>
    </row>
    <row r="412" spans="1:18" ht="15.75" customHeight="1">
      <c r="A412" s="20"/>
      <c r="B412" s="63" t="s">
        <v>693</v>
      </c>
      <c r="C412" s="12" t="s">
        <v>13</v>
      </c>
      <c r="D412" s="12" t="s">
        <v>15</v>
      </c>
      <c r="E412" s="121" t="s">
        <v>83</v>
      </c>
      <c r="F412" s="11" t="s">
        <v>247</v>
      </c>
      <c r="H412" s="41"/>
      <c r="I412" s="41"/>
      <c r="J412" s="41"/>
      <c r="K412" s="41"/>
      <c r="L412" s="41"/>
      <c r="M412" s="41"/>
      <c r="N412" s="41"/>
      <c r="O412" s="41"/>
      <c r="P412" s="41"/>
      <c r="Q412" s="42"/>
      <c r="R412" s="327"/>
    </row>
    <row r="413" spans="1:18" ht="15.75" customHeight="1">
      <c r="A413" s="20"/>
      <c r="B413" s="63" t="s">
        <v>255</v>
      </c>
      <c r="C413" s="12" t="s">
        <v>292</v>
      </c>
      <c r="D413" s="12" t="s">
        <v>15</v>
      </c>
      <c r="E413" s="121" t="s">
        <v>83</v>
      </c>
      <c r="F413" s="11" t="s">
        <v>247</v>
      </c>
      <c r="H413" s="41"/>
      <c r="I413" s="41"/>
      <c r="J413" s="41"/>
      <c r="K413" s="41"/>
      <c r="L413" s="41"/>
      <c r="M413" s="41"/>
      <c r="N413" s="41"/>
      <c r="O413" s="41"/>
      <c r="P413" s="41"/>
      <c r="Q413" s="42"/>
      <c r="R413" s="327"/>
    </row>
    <row r="414" spans="1:18" ht="15.75" customHeight="1">
      <c r="A414" s="20"/>
      <c r="B414" s="63" t="s">
        <v>718</v>
      </c>
      <c r="C414" s="12" t="s">
        <v>13</v>
      </c>
      <c r="D414" s="12" t="s">
        <v>15</v>
      </c>
      <c r="E414" s="63"/>
      <c r="F414" s="63"/>
      <c r="H414" s="41"/>
      <c r="I414" s="41"/>
      <c r="J414" s="41"/>
      <c r="K414" s="41"/>
      <c r="L414" s="41"/>
      <c r="M414" s="41"/>
      <c r="N414" s="41"/>
      <c r="O414" s="41"/>
      <c r="P414" s="41"/>
      <c r="Q414" s="42"/>
      <c r="R414" s="327"/>
    </row>
    <row r="415" spans="1:18" ht="15.75" customHeight="1">
      <c r="A415" s="20"/>
      <c r="B415" s="63" t="s">
        <v>739</v>
      </c>
      <c r="C415" s="12" t="s">
        <v>13</v>
      </c>
      <c r="D415" s="12" t="s">
        <v>15</v>
      </c>
      <c r="E415" s="63"/>
      <c r="F415" s="63"/>
      <c r="H415" s="41"/>
      <c r="I415" s="41"/>
      <c r="J415" s="41"/>
      <c r="K415" s="41"/>
      <c r="L415" s="41"/>
      <c r="M415" s="41"/>
      <c r="N415" s="41"/>
      <c r="O415" s="41"/>
      <c r="P415" s="41"/>
      <c r="Q415" s="42"/>
      <c r="R415" s="327"/>
    </row>
    <row r="416" spans="1:18" ht="15.75" customHeight="1">
      <c r="A416" s="20"/>
      <c r="B416" s="63" t="s">
        <v>305</v>
      </c>
      <c r="C416" s="12" t="s">
        <v>292</v>
      </c>
      <c r="D416" s="12" t="s">
        <v>15</v>
      </c>
      <c r="E416" s="63"/>
      <c r="F416" s="63"/>
      <c r="H416" s="41"/>
      <c r="I416" s="41"/>
      <c r="J416" s="41"/>
      <c r="K416" s="41"/>
      <c r="L416" s="41"/>
      <c r="M416" s="41"/>
      <c r="N416" s="41"/>
      <c r="O416" s="41"/>
      <c r="P416" s="41"/>
      <c r="Q416" s="42"/>
      <c r="R416" s="327"/>
    </row>
    <row r="417" spans="1:18" ht="15.75" customHeight="1">
      <c r="A417" s="20"/>
      <c r="B417" s="63" t="s">
        <v>283</v>
      </c>
      <c r="C417" s="12" t="s">
        <v>13</v>
      </c>
      <c r="D417" s="12" t="s">
        <v>15</v>
      </c>
      <c r="E417" s="63" t="s">
        <v>83</v>
      </c>
      <c r="F417" s="63" t="s">
        <v>247</v>
      </c>
      <c r="H417" s="41"/>
      <c r="I417" s="41"/>
      <c r="J417" s="41"/>
      <c r="K417" s="41"/>
      <c r="L417" s="41"/>
      <c r="M417" s="41"/>
      <c r="N417" s="41"/>
      <c r="O417" s="41"/>
      <c r="P417" s="41"/>
      <c r="Q417" s="42"/>
      <c r="R417" s="327"/>
    </row>
    <row r="418" spans="1:18" ht="15.75" customHeight="1">
      <c r="A418" s="20"/>
      <c r="B418" s="63" t="s">
        <v>254</v>
      </c>
      <c r="C418" s="12" t="s">
        <v>13</v>
      </c>
      <c r="D418" s="12" t="s">
        <v>15</v>
      </c>
      <c r="E418" s="63" t="s">
        <v>83</v>
      </c>
      <c r="F418" s="63" t="s">
        <v>247</v>
      </c>
      <c r="H418" s="41"/>
      <c r="I418" s="41"/>
      <c r="J418" s="41"/>
      <c r="K418" s="41"/>
      <c r="L418" s="41"/>
      <c r="M418" s="41"/>
      <c r="N418" s="41"/>
      <c r="O418" s="41"/>
      <c r="P418" s="41"/>
      <c r="Q418" s="42"/>
      <c r="R418" s="327"/>
    </row>
    <row r="419" spans="1:18" ht="15.75" customHeight="1">
      <c r="A419" s="20"/>
      <c r="B419" s="63" t="s">
        <v>727</v>
      </c>
      <c r="C419" s="12" t="s">
        <v>13</v>
      </c>
      <c r="D419" s="12" t="s">
        <v>15</v>
      </c>
      <c r="E419" s="63" t="s">
        <v>83</v>
      </c>
      <c r="F419" s="63" t="s">
        <v>247</v>
      </c>
      <c r="H419" s="41"/>
      <c r="I419" s="41"/>
      <c r="J419" s="41"/>
      <c r="K419" s="41"/>
      <c r="L419" s="41"/>
      <c r="M419" s="41"/>
      <c r="N419" s="41"/>
      <c r="O419" s="41"/>
      <c r="P419" s="41"/>
      <c r="Q419" s="42"/>
      <c r="R419" s="327"/>
    </row>
    <row r="420" spans="1:18" ht="15.75" customHeight="1">
      <c r="A420" s="20"/>
      <c r="B420" s="63" t="s">
        <v>415</v>
      </c>
      <c r="C420" s="12" t="s">
        <v>13</v>
      </c>
      <c r="D420" s="12" t="s">
        <v>15</v>
      </c>
      <c r="E420" s="43"/>
      <c r="F420" s="56"/>
      <c r="H420" s="41"/>
      <c r="I420" s="41"/>
      <c r="J420" s="41"/>
      <c r="K420" s="41"/>
      <c r="L420" s="41"/>
      <c r="M420" s="41"/>
      <c r="N420" s="41"/>
      <c r="O420" s="41"/>
      <c r="P420" s="41"/>
      <c r="Q420" s="42"/>
      <c r="R420" s="327"/>
    </row>
    <row r="421" spans="1:18" ht="15.75" customHeight="1">
      <c r="A421" s="20"/>
      <c r="B421" s="63" t="s">
        <v>710</v>
      </c>
      <c r="C421" s="12" t="s">
        <v>13</v>
      </c>
      <c r="D421" s="12" t="s">
        <v>15</v>
      </c>
      <c r="E421" s="43"/>
      <c r="F421" s="56"/>
      <c r="H421" s="41"/>
      <c r="I421" s="41"/>
      <c r="J421" s="41"/>
      <c r="K421" s="41"/>
      <c r="L421" s="41"/>
      <c r="M421" s="41"/>
      <c r="N421" s="41"/>
      <c r="O421" s="41"/>
      <c r="P421" s="41"/>
      <c r="Q421" s="42"/>
      <c r="R421" s="327"/>
    </row>
    <row r="422" spans="1:18" ht="15.75" customHeight="1">
      <c r="A422" s="20"/>
      <c r="B422" s="63" t="s">
        <v>766</v>
      </c>
      <c r="C422" s="12" t="s">
        <v>13</v>
      </c>
      <c r="D422" s="12" t="s">
        <v>15</v>
      </c>
      <c r="E422" s="43"/>
      <c r="F422" s="56"/>
      <c r="H422" s="41"/>
      <c r="I422" s="41"/>
      <c r="J422" s="41"/>
      <c r="K422" s="41"/>
      <c r="L422" s="41"/>
      <c r="M422" s="41"/>
      <c r="N422" s="41"/>
      <c r="O422" s="41"/>
      <c r="P422" s="41"/>
      <c r="Q422" s="42"/>
      <c r="R422" s="327"/>
    </row>
    <row r="423" spans="1:18" ht="15.75" customHeight="1">
      <c r="A423" s="20"/>
      <c r="B423" s="63" t="s">
        <v>767</v>
      </c>
      <c r="C423" s="12" t="s">
        <v>13</v>
      </c>
      <c r="D423" s="12" t="s">
        <v>15</v>
      </c>
      <c r="E423" s="43"/>
      <c r="F423" s="56"/>
      <c r="H423" s="41"/>
      <c r="I423" s="41"/>
      <c r="J423" s="41"/>
      <c r="K423" s="41"/>
      <c r="L423" s="41"/>
      <c r="M423" s="41"/>
      <c r="N423" s="41"/>
      <c r="O423" s="41"/>
      <c r="P423" s="41"/>
      <c r="Q423" s="42"/>
      <c r="R423" s="327"/>
    </row>
    <row r="424" spans="1:18" ht="15.75" customHeight="1">
      <c r="A424" s="20"/>
      <c r="B424" s="63" t="s">
        <v>283</v>
      </c>
      <c r="C424" s="12" t="s">
        <v>13</v>
      </c>
      <c r="D424" s="12" t="s">
        <v>15</v>
      </c>
      <c r="E424" s="43"/>
      <c r="F424" s="56"/>
      <c r="H424" s="41"/>
      <c r="I424" s="41"/>
      <c r="J424" s="41"/>
      <c r="K424" s="41"/>
      <c r="L424" s="41"/>
      <c r="M424" s="41"/>
      <c r="N424" s="41"/>
      <c r="O424" s="41"/>
      <c r="P424" s="41"/>
      <c r="Q424" s="42"/>
      <c r="R424" s="327"/>
    </row>
    <row r="425" spans="1:18" ht="15.75" customHeight="1">
      <c r="A425" s="20"/>
      <c r="B425" s="63" t="s">
        <v>254</v>
      </c>
      <c r="C425" s="12" t="s">
        <v>13</v>
      </c>
      <c r="D425" s="12" t="s">
        <v>15</v>
      </c>
      <c r="E425" s="43"/>
      <c r="F425" s="56"/>
      <c r="H425" s="41"/>
      <c r="I425" s="41"/>
      <c r="J425" s="41"/>
      <c r="K425" s="41"/>
      <c r="L425" s="41"/>
      <c r="M425" s="41"/>
      <c r="N425" s="41"/>
      <c r="O425" s="41"/>
      <c r="P425" s="41"/>
      <c r="Q425" s="41"/>
      <c r="R425" s="327"/>
    </row>
    <row r="426" spans="1:18" ht="15.75" customHeight="1">
      <c r="A426" s="31"/>
      <c r="B426" s="107" t="s">
        <v>209</v>
      </c>
      <c r="C426" s="51" t="s">
        <v>13</v>
      </c>
      <c r="D426" s="51" t="s">
        <v>15</v>
      </c>
      <c r="E426" s="239"/>
      <c r="F426" s="240"/>
      <c r="G426" s="26"/>
      <c r="H426" s="52"/>
      <c r="I426" s="52"/>
      <c r="J426" s="52"/>
      <c r="K426" s="52"/>
      <c r="L426" s="52"/>
      <c r="M426" s="52"/>
      <c r="N426" s="52"/>
      <c r="O426" s="52"/>
      <c r="P426" s="52"/>
      <c r="Q426" s="52"/>
      <c r="R426" s="328"/>
    </row>
    <row r="427" spans="1:18" ht="15.75" customHeight="1">
      <c r="F427" s="2"/>
    </row>
    <row r="428" spans="1:18" ht="58.5" customHeight="1">
      <c r="A428" s="321" t="s">
        <v>775</v>
      </c>
      <c r="B428" s="314"/>
      <c r="C428" s="314"/>
      <c r="D428" s="314"/>
      <c r="E428" s="314"/>
      <c r="F428" s="2"/>
    </row>
    <row r="429" spans="1:18" ht="15.75" customHeight="1">
      <c r="A429" s="241"/>
      <c r="B429" s="242"/>
      <c r="C429" s="242"/>
      <c r="D429" s="242"/>
      <c r="E429" s="242"/>
      <c r="F429" s="243"/>
      <c r="G429" s="242"/>
      <c r="H429" s="242"/>
      <c r="I429" s="242"/>
      <c r="J429" s="242"/>
      <c r="K429" s="244"/>
    </row>
    <row r="430" spans="1:18" ht="15.75" customHeight="1">
      <c r="A430" s="245" t="s">
        <v>780</v>
      </c>
      <c r="B430" s="52"/>
      <c r="C430" s="41"/>
      <c r="D430" s="52"/>
      <c r="E430" s="52"/>
      <c r="F430" s="52"/>
      <c r="G430" s="52"/>
      <c r="H430" s="33"/>
      <c r="I430" s="33"/>
      <c r="J430" s="33"/>
      <c r="K430" s="38"/>
    </row>
    <row r="431" spans="1:18" ht="15.75" customHeight="1">
      <c r="A431" s="246" t="s">
        <v>9</v>
      </c>
      <c r="B431" s="247" t="s">
        <v>781</v>
      </c>
      <c r="C431" s="42"/>
      <c r="D431" s="248" t="s">
        <v>782</v>
      </c>
      <c r="E431" s="249" t="s">
        <v>9</v>
      </c>
      <c r="F431" s="249" t="s">
        <v>10</v>
      </c>
      <c r="G431" s="250" t="s">
        <v>785</v>
      </c>
      <c r="H431" s="33"/>
      <c r="I431" s="33"/>
      <c r="J431" s="33"/>
      <c r="K431" s="38"/>
    </row>
    <row r="432" spans="1:18" ht="15.75" customHeight="1">
      <c r="A432" s="251"/>
      <c r="B432" s="247" t="s">
        <v>787</v>
      </c>
      <c r="C432" s="42"/>
      <c r="D432" s="56" t="s">
        <v>781</v>
      </c>
      <c r="E432" s="11" t="s">
        <v>24</v>
      </c>
      <c r="F432" s="11" t="s">
        <v>24</v>
      </c>
      <c r="G432" s="15"/>
      <c r="H432" s="33"/>
      <c r="I432" s="33"/>
      <c r="J432" s="33"/>
      <c r="K432" s="38"/>
    </row>
    <row r="433" spans="1:11" ht="15.75" customHeight="1">
      <c r="A433" s="246" t="s">
        <v>10</v>
      </c>
      <c r="B433" s="247" t="s">
        <v>781</v>
      </c>
      <c r="C433" s="42"/>
      <c r="D433" s="56" t="s">
        <v>787</v>
      </c>
      <c r="E433" s="11" t="s">
        <v>24</v>
      </c>
      <c r="F433" s="11" t="s">
        <v>24</v>
      </c>
      <c r="G433" s="15"/>
      <c r="H433" s="33"/>
      <c r="I433" s="33"/>
      <c r="J433" s="33"/>
      <c r="K433" s="38"/>
    </row>
    <row r="434" spans="1:11" ht="15.75" customHeight="1">
      <c r="A434" s="81"/>
      <c r="B434" s="247" t="s">
        <v>788</v>
      </c>
      <c r="C434" s="42"/>
      <c r="D434" s="56" t="s">
        <v>788</v>
      </c>
      <c r="E434" s="11"/>
      <c r="F434" s="11" t="s">
        <v>24</v>
      </c>
      <c r="G434" s="15"/>
      <c r="H434" s="33"/>
      <c r="I434" s="33"/>
      <c r="J434" s="33"/>
      <c r="K434" s="38"/>
    </row>
    <row r="435" spans="1:11" ht="15.75" customHeight="1">
      <c r="A435" s="81"/>
      <c r="B435" s="247" t="s">
        <v>787</v>
      </c>
      <c r="C435" s="42"/>
      <c r="D435" s="56" t="s">
        <v>793</v>
      </c>
      <c r="E435" s="11"/>
      <c r="F435" s="11" t="s">
        <v>24</v>
      </c>
      <c r="G435" s="15"/>
      <c r="H435" s="33"/>
      <c r="I435" s="33"/>
      <c r="J435" s="33"/>
      <c r="K435" s="38"/>
    </row>
    <row r="436" spans="1:11" ht="15.75" customHeight="1">
      <c r="A436" s="81"/>
      <c r="B436" s="247" t="s">
        <v>793</v>
      </c>
      <c r="C436" s="42"/>
      <c r="D436" s="56" t="s">
        <v>798</v>
      </c>
      <c r="E436" s="11"/>
      <c r="F436" s="11" t="s">
        <v>24</v>
      </c>
      <c r="G436" s="15"/>
      <c r="H436" s="33"/>
      <c r="I436" s="33"/>
      <c r="J436" s="33"/>
      <c r="K436" s="38"/>
    </row>
    <row r="437" spans="1:11" ht="15.75" customHeight="1">
      <c r="A437" s="251"/>
      <c r="B437" s="247" t="s">
        <v>798</v>
      </c>
      <c r="C437" s="42"/>
      <c r="D437" s="56" t="s">
        <v>799</v>
      </c>
      <c r="E437" s="11"/>
      <c r="F437" s="11"/>
      <c r="G437" s="15" t="s">
        <v>24</v>
      </c>
      <c r="H437" s="33"/>
      <c r="I437" s="33"/>
      <c r="J437" s="33"/>
      <c r="K437" s="38"/>
    </row>
    <row r="438" spans="1:11" ht="15.75" customHeight="1">
      <c r="A438" s="246" t="s">
        <v>11</v>
      </c>
      <c r="B438" s="247" t="s">
        <v>799</v>
      </c>
      <c r="C438" s="42"/>
      <c r="D438" s="56" t="s">
        <v>800</v>
      </c>
      <c r="E438" s="11"/>
      <c r="F438" s="11"/>
      <c r="G438" s="15" t="s">
        <v>24</v>
      </c>
      <c r="H438" s="33"/>
      <c r="I438" s="33"/>
      <c r="J438" s="33"/>
      <c r="K438" s="38"/>
    </row>
    <row r="439" spans="1:11" ht="15.75" customHeight="1">
      <c r="A439" s="81"/>
      <c r="B439" s="247" t="s">
        <v>800</v>
      </c>
      <c r="C439" s="42"/>
      <c r="D439" s="254" t="s">
        <v>801</v>
      </c>
      <c r="E439" s="11"/>
      <c r="F439" s="11"/>
      <c r="G439" s="15" t="s">
        <v>24</v>
      </c>
      <c r="H439" s="33"/>
      <c r="I439" s="33"/>
      <c r="J439" s="33"/>
      <c r="K439" s="38"/>
    </row>
    <row r="440" spans="1:11" ht="15.75" customHeight="1">
      <c r="A440" s="81"/>
      <c r="B440" s="247" t="s">
        <v>801</v>
      </c>
      <c r="C440" s="42"/>
      <c r="D440" s="240" t="s">
        <v>802</v>
      </c>
      <c r="E440" s="180"/>
      <c r="F440" s="180"/>
      <c r="G440" s="255" t="s">
        <v>24</v>
      </c>
      <c r="H440" s="33"/>
      <c r="I440" s="33"/>
      <c r="J440" s="33"/>
      <c r="K440" s="38"/>
    </row>
    <row r="441" spans="1:11" ht="15.75" customHeight="1">
      <c r="A441" s="257"/>
      <c r="B441" s="258" t="s">
        <v>802</v>
      </c>
      <c r="C441" s="41"/>
      <c r="D441" s="41"/>
      <c r="E441" s="41"/>
      <c r="F441" s="41"/>
      <c r="G441" s="41"/>
      <c r="H441" s="33"/>
      <c r="I441" s="33"/>
      <c r="J441" s="33"/>
      <c r="K441" s="38"/>
    </row>
    <row r="442" spans="1:11" ht="15.75" customHeight="1">
      <c r="A442" s="98"/>
      <c r="B442" s="41"/>
      <c r="C442" s="41"/>
      <c r="D442" s="41"/>
      <c r="E442" s="41"/>
      <c r="F442" s="41"/>
      <c r="G442" s="41"/>
      <c r="H442" s="33"/>
      <c r="I442" s="33"/>
      <c r="J442" s="33"/>
      <c r="K442" s="38"/>
    </row>
    <row r="443" spans="1:11" ht="15.75" customHeight="1">
      <c r="A443" s="98"/>
      <c r="B443" s="41"/>
      <c r="C443" s="41"/>
      <c r="D443" s="259" t="s">
        <v>810</v>
      </c>
      <c r="E443" s="52"/>
      <c r="F443" s="52"/>
      <c r="G443" s="52"/>
      <c r="H443" s="33"/>
      <c r="I443" s="33"/>
      <c r="J443" s="33"/>
      <c r="K443" s="38"/>
    </row>
    <row r="444" spans="1:11" ht="15.75" customHeight="1">
      <c r="A444" s="98"/>
      <c r="B444" s="41"/>
      <c r="C444" s="42"/>
      <c r="D444" s="261" t="s">
        <v>813</v>
      </c>
      <c r="E444" s="261" t="s">
        <v>816</v>
      </c>
      <c r="F444" s="262" t="s">
        <v>817</v>
      </c>
      <c r="G444" s="264" t="s">
        <v>819</v>
      </c>
      <c r="H444" s="33"/>
      <c r="I444" s="33"/>
      <c r="J444" s="33"/>
      <c r="K444" s="38"/>
    </row>
    <row r="445" spans="1:11" ht="15.75" customHeight="1">
      <c r="A445" s="98"/>
      <c r="B445" s="41"/>
      <c r="C445" s="42"/>
      <c r="D445" s="56" t="s">
        <v>820</v>
      </c>
      <c r="E445" s="12" t="s">
        <v>24</v>
      </c>
      <c r="F445" s="14"/>
      <c r="G445" s="266" t="s">
        <v>24</v>
      </c>
      <c r="H445" s="33"/>
      <c r="I445" s="33"/>
      <c r="J445" s="33"/>
      <c r="K445" s="38"/>
    </row>
    <row r="446" spans="1:11" ht="15.75" customHeight="1">
      <c r="A446" s="98"/>
      <c r="B446" s="41"/>
      <c r="C446" s="42"/>
      <c r="D446" s="56" t="s">
        <v>824</v>
      </c>
      <c r="E446" s="11"/>
      <c r="F446" s="11"/>
      <c r="G446" s="266" t="s">
        <v>24</v>
      </c>
      <c r="H446" s="33"/>
      <c r="I446" s="33"/>
      <c r="J446" s="33"/>
      <c r="K446" s="38"/>
    </row>
    <row r="447" spans="1:11" ht="15.75" customHeight="1">
      <c r="A447" s="98"/>
      <c r="B447" s="41"/>
      <c r="C447" s="42"/>
      <c r="D447" s="56" t="s">
        <v>767</v>
      </c>
      <c r="E447" s="12" t="s">
        <v>24</v>
      </c>
      <c r="F447" s="11"/>
      <c r="G447" s="266" t="s">
        <v>24</v>
      </c>
      <c r="H447" s="33"/>
      <c r="I447" s="33"/>
      <c r="J447" s="33"/>
      <c r="K447" s="38"/>
    </row>
    <row r="448" spans="1:11" ht="15.75" customHeight="1">
      <c r="A448" s="98"/>
      <c r="B448" s="41"/>
      <c r="C448" s="42"/>
      <c r="D448" s="56" t="s">
        <v>825</v>
      </c>
      <c r="E448" s="11"/>
      <c r="F448" s="11"/>
      <c r="G448" s="266" t="s">
        <v>24</v>
      </c>
      <c r="H448" s="33"/>
      <c r="I448" s="33"/>
      <c r="J448" s="33"/>
      <c r="K448" s="38"/>
    </row>
    <row r="449" spans="1:11" ht="15.75" customHeight="1">
      <c r="A449" s="98"/>
      <c r="B449" s="41"/>
      <c r="C449" s="42"/>
      <c r="D449" s="56" t="s">
        <v>827</v>
      </c>
      <c r="E449" s="11"/>
      <c r="F449" s="11"/>
      <c r="G449" s="266" t="s">
        <v>24</v>
      </c>
      <c r="H449" s="33"/>
      <c r="I449" s="33"/>
      <c r="J449" s="33"/>
      <c r="K449" s="38"/>
    </row>
    <row r="450" spans="1:11" ht="15.75" customHeight="1">
      <c r="A450" s="98"/>
      <c r="B450" s="41"/>
      <c r="C450" s="42"/>
      <c r="D450" s="240" t="s">
        <v>784</v>
      </c>
      <c r="E450" s="180"/>
      <c r="F450" s="51" t="s">
        <v>24</v>
      </c>
      <c r="G450" s="53"/>
      <c r="H450" s="33"/>
      <c r="I450" s="33"/>
      <c r="J450" s="33"/>
      <c r="K450" s="38"/>
    </row>
    <row r="451" spans="1:11" ht="15.75" customHeight="1">
      <c r="A451" s="152"/>
      <c r="B451" s="46"/>
      <c r="C451" s="46"/>
      <c r="D451" s="46"/>
      <c r="E451" s="46"/>
      <c r="F451" s="46"/>
      <c r="G451" s="46"/>
      <c r="H451" s="46"/>
      <c r="I451" s="46"/>
      <c r="J451" s="46"/>
      <c r="K451" s="48"/>
    </row>
    <row r="452" spans="1:11" ht="15.75" customHeight="1">
      <c r="F452" s="2"/>
    </row>
    <row r="453" spans="1:11" ht="15.75" customHeight="1">
      <c r="F453" s="2"/>
    </row>
    <row r="454" spans="1:11" ht="15.75" customHeight="1"/>
    <row r="455" spans="1:11" ht="15.75" customHeight="1"/>
    <row r="456" spans="1:11" ht="15.75" customHeight="1"/>
    <row r="457" spans="1:11" ht="15.75" customHeight="1"/>
    <row r="458" spans="1:11" ht="15.75" customHeight="1"/>
    <row r="459" spans="1:11" ht="15.75" customHeight="1"/>
    <row r="460" spans="1:11" ht="15.75" customHeight="1"/>
    <row r="461" spans="1:11" ht="15.75" customHeight="1"/>
    <row r="462" spans="1:11" ht="15.75" customHeight="1"/>
    <row r="463" spans="1:11" ht="15.75" customHeight="1"/>
    <row r="464" spans="1:11" ht="15.75" customHeight="1"/>
    <row r="465" spans="6:6" ht="15.75" customHeight="1"/>
    <row r="466" spans="6:6" ht="15.75" customHeight="1"/>
    <row r="467" spans="6:6" ht="15.75" customHeight="1"/>
    <row r="468" spans="6:6" ht="15.75" customHeight="1"/>
    <row r="469" spans="6:6" ht="15.75" customHeight="1"/>
    <row r="470" spans="6:6" ht="15.75" customHeight="1"/>
    <row r="471" spans="6:6" ht="15.75" customHeight="1"/>
    <row r="472" spans="6:6" ht="15.75" customHeight="1"/>
    <row r="473" spans="6:6" ht="15.75" customHeight="1"/>
    <row r="474" spans="6:6" ht="15.75" customHeight="1"/>
    <row r="475" spans="6:6" ht="15.75" customHeight="1"/>
    <row r="476" spans="6:6" ht="15.75" customHeight="1"/>
    <row r="477" spans="6:6" ht="15.75" customHeight="1"/>
    <row r="478" spans="6:6" ht="15.75" customHeight="1"/>
    <row r="479" spans="6:6" ht="15.75" customHeight="1">
      <c r="F479" s="2"/>
    </row>
    <row r="480" spans="6:6" ht="15.75" customHeight="1">
      <c r="F480" s="2"/>
    </row>
    <row r="481" spans="6:6" ht="15.75" customHeight="1">
      <c r="F481" s="2"/>
    </row>
    <row r="482" spans="6:6" ht="15.75" customHeight="1">
      <c r="F482" s="2"/>
    </row>
    <row r="483" spans="6:6" ht="15.75" customHeight="1">
      <c r="F483" s="2"/>
    </row>
    <row r="484" spans="6:6" ht="15.75" customHeight="1">
      <c r="F484" s="2"/>
    </row>
    <row r="485" spans="6:6" ht="15.75" customHeight="1">
      <c r="F485" s="2"/>
    </row>
    <row r="486" spans="6:6" ht="15.75" customHeight="1">
      <c r="F486" s="2"/>
    </row>
    <row r="487" spans="6:6" ht="15.75" customHeight="1">
      <c r="F487" s="2"/>
    </row>
    <row r="488" spans="6:6" ht="15.75" customHeight="1">
      <c r="F488" s="2"/>
    </row>
    <row r="489" spans="6:6" ht="15.75" customHeight="1">
      <c r="F489" s="2"/>
    </row>
    <row r="490" spans="6:6" ht="15.75" customHeight="1">
      <c r="F490" s="2"/>
    </row>
    <row r="491" spans="6:6" ht="15.75" customHeight="1">
      <c r="F491" s="2"/>
    </row>
    <row r="492" spans="6:6" ht="15.75" customHeight="1">
      <c r="F492" s="2"/>
    </row>
    <row r="493" spans="6:6" ht="15.75" customHeight="1">
      <c r="F493" s="2"/>
    </row>
    <row r="494" spans="6:6" ht="15.75" customHeight="1">
      <c r="F494" s="2"/>
    </row>
    <row r="495" spans="6:6" ht="15.75" customHeight="1">
      <c r="F495" s="2"/>
    </row>
    <row r="496" spans="6:6" ht="15.75" customHeight="1">
      <c r="F496" s="2"/>
    </row>
    <row r="497" spans="6:6" ht="15.75" customHeight="1">
      <c r="F497" s="2"/>
    </row>
    <row r="498" spans="6:6" ht="15.75" customHeight="1">
      <c r="F498" s="2"/>
    </row>
    <row r="499" spans="6:6" ht="15.75" customHeight="1">
      <c r="F499" s="2"/>
    </row>
    <row r="500" spans="6:6" ht="15.75" customHeight="1">
      <c r="F500" s="2"/>
    </row>
    <row r="501" spans="6:6" ht="15.75" customHeight="1">
      <c r="F501" s="2"/>
    </row>
    <row r="502" spans="6:6" ht="15.75" customHeight="1">
      <c r="F502" s="2"/>
    </row>
    <row r="503" spans="6:6" ht="15.75" customHeight="1">
      <c r="F503" s="2"/>
    </row>
    <row r="504" spans="6:6" ht="15.75" customHeight="1">
      <c r="F504" s="2"/>
    </row>
    <row r="505" spans="6:6" ht="15.75" customHeight="1">
      <c r="F505" s="2"/>
    </row>
    <row r="506" spans="6:6" ht="15.75" customHeight="1">
      <c r="F506" s="2"/>
    </row>
    <row r="507" spans="6:6" ht="15.75" customHeight="1">
      <c r="F507" s="2"/>
    </row>
    <row r="508" spans="6:6" ht="15.75" customHeight="1">
      <c r="F508" s="2"/>
    </row>
    <row r="509" spans="6:6" ht="15.75" customHeight="1">
      <c r="F509" s="2"/>
    </row>
    <row r="510" spans="6:6" ht="15.75" customHeight="1">
      <c r="F510" s="2"/>
    </row>
    <row r="511" spans="6:6" ht="15.75" customHeight="1">
      <c r="F511" s="2"/>
    </row>
    <row r="512" spans="6:6" ht="15.75" customHeight="1">
      <c r="F512" s="2"/>
    </row>
    <row r="513" spans="6:6" ht="15.75" customHeight="1">
      <c r="F513" s="2"/>
    </row>
    <row r="514" spans="6:6" ht="15.75" customHeight="1">
      <c r="F514" s="2"/>
    </row>
    <row r="515" spans="6:6" ht="15.75" customHeight="1">
      <c r="F515" s="2"/>
    </row>
    <row r="516" spans="6:6" ht="15.75" customHeight="1">
      <c r="F516" s="2"/>
    </row>
    <row r="517" spans="6:6" ht="15.75" customHeight="1">
      <c r="F517" s="2"/>
    </row>
    <row r="518" spans="6:6" ht="15.75" customHeight="1">
      <c r="F518" s="2"/>
    </row>
    <row r="519" spans="6:6" ht="15.75" customHeight="1">
      <c r="F519" s="2"/>
    </row>
    <row r="520" spans="6:6" ht="15.75" customHeight="1">
      <c r="F520" s="2"/>
    </row>
    <row r="521" spans="6:6" ht="15.75" customHeight="1">
      <c r="F521" s="2"/>
    </row>
    <row r="522" spans="6:6" ht="15.75" customHeight="1">
      <c r="F522" s="2"/>
    </row>
    <row r="523" spans="6:6" ht="15.75" customHeight="1">
      <c r="F523" s="2"/>
    </row>
    <row r="524" spans="6:6" ht="15.75" customHeight="1">
      <c r="F524" s="2"/>
    </row>
    <row r="525" spans="6:6" ht="15.75" customHeight="1">
      <c r="F525" s="2"/>
    </row>
    <row r="526" spans="6:6" ht="15.75" customHeight="1">
      <c r="F526" s="2"/>
    </row>
    <row r="527" spans="6:6" ht="15.75" customHeight="1">
      <c r="F527" s="2"/>
    </row>
    <row r="528" spans="6:6" ht="15.75" customHeight="1">
      <c r="F528" s="2"/>
    </row>
    <row r="529" spans="6:6" ht="15.75" customHeight="1">
      <c r="F529" s="2"/>
    </row>
    <row r="530" spans="6:6" ht="15.75" customHeight="1">
      <c r="F530" s="2"/>
    </row>
    <row r="531" spans="6:6" ht="15.75" customHeight="1">
      <c r="F531" s="2"/>
    </row>
    <row r="532" spans="6:6" ht="15.75" customHeight="1">
      <c r="F532" s="2"/>
    </row>
    <row r="533" spans="6:6" ht="15.75" customHeight="1">
      <c r="F533" s="2"/>
    </row>
    <row r="534" spans="6:6" ht="15.75" customHeight="1">
      <c r="F534" s="2"/>
    </row>
    <row r="535" spans="6:6" ht="15.75" customHeight="1">
      <c r="F535" s="2"/>
    </row>
    <row r="536" spans="6:6" ht="15.75" customHeight="1">
      <c r="F536" s="2"/>
    </row>
    <row r="537" spans="6:6" ht="15.75" customHeight="1">
      <c r="F537" s="2"/>
    </row>
    <row r="538" spans="6:6" ht="15.75" customHeight="1">
      <c r="F538" s="2"/>
    </row>
    <row r="539" spans="6:6" ht="15.75" customHeight="1">
      <c r="F539" s="2"/>
    </row>
    <row r="540" spans="6:6" ht="15.75" customHeight="1">
      <c r="F540" s="2"/>
    </row>
    <row r="541" spans="6:6" ht="15.75" customHeight="1">
      <c r="F541" s="2"/>
    </row>
    <row r="542" spans="6:6" ht="15.75" customHeight="1">
      <c r="F542" s="2"/>
    </row>
    <row r="543" spans="6:6" ht="15.75" customHeight="1">
      <c r="F543" s="2"/>
    </row>
    <row r="544" spans="6:6" ht="15.75" customHeight="1">
      <c r="F544" s="2"/>
    </row>
    <row r="545" spans="6:6" ht="15.75" customHeight="1">
      <c r="F545" s="2"/>
    </row>
    <row r="546" spans="6:6" ht="15.75" customHeight="1">
      <c r="F546" s="2"/>
    </row>
    <row r="547" spans="6:6" ht="15.75" customHeight="1">
      <c r="F547" s="2"/>
    </row>
    <row r="548" spans="6:6" ht="15.75" customHeight="1">
      <c r="F548" s="2"/>
    </row>
    <row r="549" spans="6:6" ht="15.75" customHeight="1">
      <c r="F549" s="2"/>
    </row>
    <row r="550" spans="6:6" ht="15.75" customHeight="1">
      <c r="F550" s="2"/>
    </row>
    <row r="551" spans="6:6" ht="15.75" customHeight="1">
      <c r="F551" s="2"/>
    </row>
    <row r="552" spans="6:6" ht="15.75" customHeight="1">
      <c r="F552" s="2"/>
    </row>
    <row r="553" spans="6:6" ht="15.75" customHeight="1">
      <c r="F553" s="2"/>
    </row>
    <row r="554" spans="6:6" ht="15.75" customHeight="1">
      <c r="F554" s="2"/>
    </row>
    <row r="555" spans="6:6" ht="15.75" customHeight="1">
      <c r="F555" s="2"/>
    </row>
    <row r="556" spans="6:6" ht="15.75" customHeight="1">
      <c r="F556" s="2"/>
    </row>
    <row r="557" spans="6:6" ht="15.75" customHeight="1">
      <c r="F557" s="2"/>
    </row>
    <row r="558" spans="6:6" ht="15.75" customHeight="1">
      <c r="F558" s="2"/>
    </row>
    <row r="559" spans="6:6" ht="15.75" customHeight="1">
      <c r="F559" s="2"/>
    </row>
    <row r="560" spans="6:6" ht="15.75" customHeight="1">
      <c r="F560" s="2"/>
    </row>
    <row r="561" spans="6:6" ht="15.75" customHeight="1">
      <c r="F561" s="2"/>
    </row>
    <row r="562" spans="6:6" ht="15.75" customHeight="1">
      <c r="F562" s="2"/>
    </row>
    <row r="563" spans="6:6" ht="15.75" customHeight="1">
      <c r="F563" s="2"/>
    </row>
    <row r="564" spans="6:6" ht="15.75" customHeight="1">
      <c r="F564" s="2"/>
    </row>
    <row r="565" spans="6:6" ht="15.75" customHeight="1">
      <c r="F565" s="2"/>
    </row>
    <row r="566" spans="6:6" ht="15.75" customHeight="1">
      <c r="F566" s="2"/>
    </row>
    <row r="567" spans="6:6" ht="15.75" customHeight="1">
      <c r="F567" s="2"/>
    </row>
    <row r="568" spans="6:6" ht="15.75" customHeight="1">
      <c r="F568" s="2"/>
    </row>
    <row r="569" spans="6:6" ht="15.75" customHeight="1">
      <c r="F569" s="2"/>
    </row>
    <row r="570" spans="6:6" ht="15.75" customHeight="1">
      <c r="F570" s="2"/>
    </row>
    <row r="571" spans="6:6" ht="15.75" customHeight="1">
      <c r="F571" s="2"/>
    </row>
    <row r="572" spans="6:6" ht="15.75" customHeight="1">
      <c r="F572" s="2"/>
    </row>
    <row r="573" spans="6:6" ht="15.75" customHeight="1">
      <c r="F573" s="2"/>
    </row>
    <row r="574" spans="6:6" ht="15.75" customHeight="1">
      <c r="F574" s="2"/>
    </row>
    <row r="575" spans="6:6" ht="15.75" customHeight="1">
      <c r="F575" s="2"/>
    </row>
    <row r="576" spans="6:6" ht="15.75" customHeight="1">
      <c r="F576" s="2"/>
    </row>
    <row r="577" spans="6:6" ht="15.75" customHeight="1">
      <c r="F577" s="2"/>
    </row>
    <row r="578" spans="6:6" ht="15.75" customHeight="1">
      <c r="F578" s="2"/>
    </row>
    <row r="579" spans="6:6" ht="15.75" customHeight="1">
      <c r="F579" s="2"/>
    </row>
    <row r="580" spans="6:6" ht="15.75" customHeight="1">
      <c r="F580" s="2"/>
    </row>
    <row r="581" spans="6:6" ht="15.75" customHeight="1">
      <c r="F581" s="2"/>
    </row>
    <row r="582" spans="6:6" ht="15.75" customHeight="1">
      <c r="F582" s="2"/>
    </row>
    <row r="583" spans="6:6" ht="15.75" customHeight="1">
      <c r="F583" s="2"/>
    </row>
    <row r="584" spans="6:6" ht="15.75" customHeight="1">
      <c r="F584" s="2"/>
    </row>
    <row r="585" spans="6:6" ht="15.75" customHeight="1">
      <c r="F585" s="2"/>
    </row>
    <row r="586" spans="6:6" ht="15.75" customHeight="1">
      <c r="F586" s="2"/>
    </row>
    <row r="587" spans="6:6" ht="15.75" customHeight="1">
      <c r="F587" s="2"/>
    </row>
    <row r="588" spans="6:6" ht="15.75" customHeight="1">
      <c r="F588" s="2"/>
    </row>
    <row r="589" spans="6:6" ht="15.75" customHeight="1">
      <c r="F589" s="2"/>
    </row>
    <row r="590" spans="6:6" ht="15.75" customHeight="1">
      <c r="F590" s="2"/>
    </row>
    <row r="591" spans="6:6" ht="15.75" customHeight="1">
      <c r="F591" s="2"/>
    </row>
    <row r="592" spans="6:6" ht="15.75" customHeight="1">
      <c r="F592" s="2"/>
    </row>
    <row r="593" spans="6:6" ht="15.75" customHeight="1">
      <c r="F593" s="2"/>
    </row>
    <row r="594" spans="6:6" ht="15.75" customHeight="1">
      <c r="F594" s="2"/>
    </row>
    <row r="595" spans="6:6" ht="15.75" customHeight="1">
      <c r="F595" s="2"/>
    </row>
    <row r="596" spans="6:6" ht="15.75" customHeight="1">
      <c r="F596" s="2"/>
    </row>
    <row r="597" spans="6:6" ht="15.75" customHeight="1">
      <c r="F597" s="2"/>
    </row>
    <row r="598" spans="6:6" ht="15.75" customHeight="1">
      <c r="F598" s="2"/>
    </row>
    <row r="599" spans="6:6" ht="15.75" customHeight="1">
      <c r="F599" s="2"/>
    </row>
    <row r="600" spans="6:6" ht="15.75" customHeight="1">
      <c r="F600" s="2"/>
    </row>
    <row r="601" spans="6:6" ht="15.75" customHeight="1">
      <c r="F601" s="2"/>
    </row>
    <row r="602" spans="6:6" ht="15.75" customHeight="1">
      <c r="F602" s="2"/>
    </row>
    <row r="603" spans="6:6" ht="15.75" customHeight="1">
      <c r="F603" s="2"/>
    </row>
    <row r="604" spans="6:6" ht="15.75" customHeight="1">
      <c r="F604" s="2"/>
    </row>
    <row r="605" spans="6:6" ht="15.75" customHeight="1">
      <c r="F605" s="2"/>
    </row>
    <row r="606" spans="6:6" ht="15.75" customHeight="1">
      <c r="F606" s="2"/>
    </row>
    <row r="607" spans="6:6" ht="15.75" customHeight="1">
      <c r="F607" s="2"/>
    </row>
    <row r="608" spans="6:6" ht="15.75" customHeight="1">
      <c r="F608" s="2"/>
    </row>
    <row r="609" spans="6:6" ht="15.75" customHeight="1">
      <c r="F609" s="2"/>
    </row>
    <row r="610" spans="6:6" ht="15.75" customHeight="1">
      <c r="F610" s="2"/>
    </row>
    <row r="611" spans="6:6" ht="15.75" customHeight="1">
      <c r="F611" s="2"/>
    </row>
    <row r="612" spans="6:6" ht="15.75" customHeight="1">
      <c r="F612" s="2"/>
    </row>
    <row r="613" spans="6:6" ht="15.75" customHeight="1">
      <c r="F613" s="2"/>
    </row>
    <row r="614" spans="6:6" ht="15.75" customHeight="1">
      <c r="F614" s="2"/>
    </row>
    <row r="615" spans="6:6" ht="15.75" customHeight="1">
      <c r="F615" s="2"/>
    </row>
    <row r="616" spans="6:6" ht="15.75" customHeight="1">
      <c r="F616" s="2"/>
    </row>
    <row r="617" spans="6:6" ht="15.75" customHeight="1">
      <c r="F617" s="2"/>
    </row>
    <row r="618" spans="6:6" ht="15.75" customHeight="1">
      <c r="F618" s="2"/>
    </row>
    <row r="619" spans="6:6" ht="15.75" customHeight="1">
      <c r="F619" s="2"/>
    </row>
    <row r="620" spans="6:6" ht="15.75" customHeight="1">
      <c r="F620" s="2"/>
    </row>
    <row r="621" spans="6:6" ht="15.75" customHeight="1">
      <c r="F621" s="2"/>
    </row>
    <row r="622" spans="6:6" ht="15.75" customHeight="1">
      <c r="F622" s="2"/>
    </row>
    <row r="623" spans="6:6" ht="15.75" customHeight="1">
      <c r="F623" s="2"/>
    </row>
    <row r="624" spans="6:6" ht="15.75" customHeight="1">
      <c r="F624" s="2"/>
    </row>
    <row r="625" spans="6:6" ht="15.75" customHeight="1">
      <c r="F625" s="2"/>
    </row>
    <row r="626" spans="6:6" ht="15.75" customHeight="1">
      <c r="F626" s="2"/>
    </row>
    <row r="627" spans="6:6" ht="15.75" customHeight="1">
      <c r="F627" s="2"/>
    </row>
    <row r="628" spans="6:6" ht="15.75" customHeight="1">
      <c r="F628" s="2"/>
    </row>
    <row r="629" spans="6:6" ht="15.75" customHeight="1">
      <c r="F629" s="2"/>
    </row>
    <row r="630" spans="6:6" ht="15.75" customHeight="1">
      <c r="F630" s="2"/>
    </row>
    <row r="631" spans="6:6" ht="15.75" customHeight="1">
      <c r="F631" s="2"/>
    </row>
    <row r="632" spans="6:6" ht="15.75" customHeight="1">
      <c r="F632" s="2"/>
    </row>
    <row r="633" spans="6:6" ht="15.75" customHeight="1">
      <c r="F633" s="2"/>
    </row>
    <row r="634" spans="6:6" ht="15.75" customHeight="1">
      <c r="F634" s="2"/>
    </row>
    <row r="635" spans="6:6" ht="15.75" customHeight="1">
      <c r="F635" s="2"/>
    </row>
    <row r="636" spans="6:6" ht="15.75" customHeight="1">
      <c r="F636" s="2"/>
    </row>
    <row r="637" spans="6:6" ht="15.75" customHeight="1">
      <c r="F637" s="2"/>
    </row>
    <row r="638" spans="6:6" ht="15.75" customHeight="1">
      <c r="F638" s="2"/>
    </row>
    <row r="639" spans="6:6" ht="15.75" customHeight="1">
      <c r="F639" s="2"/>
    </row>
    <row r="640" spans="6:6" ht="15.75" customHeight="1">
      <c r="F640" s="2"/>
    </row>
    <row r="641" spans="6:6" ht="15.75" customHeight="1">
      <c r="F641" s="2"/>
    </row>
    <row r="642" spans="6:6" ht="15.75" customHeight="1">
      <c r="F642" s="2"/>
    </row>
    <row r="643" spans="6:6" ht="15.75" customHeight="1">
      <c r="F643" s="2"/>
    </row>
    <row r="644" spans="6:6" ht="15.75" customHeight="1">
      <c r="F644" s="2"/>
    </row>
    <row r="645" spans="6:6" ht="15.75" customHeight="1">
      <c r="F645" s="2"/>
    </row>
    <row r="646" spans="6:6" ht="15.75" customHeight="1">
      <c r="F646" s="2"/>
    </row>
    <row r="647" spans="6:6" ht="15.75" customHeight="1">
      <c r="F647" s="2"/>
    </row>
    <row r="648" spans="6:6" ht="15.75" customHeight="1">
      <c r="F648" s="2"/>
    </row>
    <row r="649" spans="6:6" ht="15.75" customHeight="1">
      <c r="F649" s="2"/>
    </row>
    <row r="650" spans="6:6" ht="15.75" customHeight="1">
      <c r="F650" s="2"/>
    </row>
    <row r="651" spans="6:6" ht="15.75" customHeight="1"/>
    <row r="652" spans="6:6" ht="15.75" customHeight="1"/>
    <row r="653" spans="6:6" ht="15.75" customHeight="1"/>
    <row r="654" spans="6:6" ht="15.75" customHeight="1"/>
    <row r="655" spans="6:6" ht="15.75" customHeight="1"/>
    <row r="656" spans="6: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2">
    <mergeCell ref="A1:F1"/>
    <mergeCell ref="A2:F2"/>
    <mergeCell ref="A45:F45"/>
    <mergeCell ref="A44:F44"/>
    <mergeCell ref="H2:Q2"/>
    <mergeCell ref="Q5:Q41"/>
    <mergeCell ref="H63:Q63"/>
    <mergeCell ref="H45:Q45"/>
    <mergeCell ref="H72:R72"/>
    <mergeCell ref="Q48:Q60"/>
    <mergeCell ref="Q66:Q69"/>
    <mergeCell ref="Q264:Q310"/>
    <mergeCell ref="Q171:Q177"/>
    <mergeCell ref="H168:Q168"/>
    <mergeCell ref="Q75:Q146"/>
    <mergeCell ref="Q228:Q257"/>
    <mergeCell ref="I384:R384"/>
    <mergeCell ref="H357:Q357"/>
    <mergeCell ref="R75:R146"/>
    <mergeCell ref="H185:Q185"/>
    <mergeCell ref="A62:F62"/>
    <mergeCell ref="A63:F63"/>
    <mergeCell ref="B98:F98"/>
    <mergeCell ref="A225:F225"/>
    <mergeCell ref="A223:F223"/>
    <mergeCell ref="B155:F155"/>
    <mergeCell ref="A184:F184"/>
    <mergeCell ref="A168:F168"/>
    <mergeCell ref="A167:F167"/>
    <mergeCell ref="A72:F72"/>
    <mergeCell ref="A71:F71"/>
    <mergeCell ref="R387:R426"/>
    <mergeCell ref="A185:F185"/>
    <mergeCell ref="H225:Q225"/>
    <mergeCell ref="H261:Q261"/>
    <mergeCell ref="H333:Q333"/>
    <mergeCell ref="H314:Q314"/>
    <mergeCell ref="A382:F382"/>
    <mergeCell ref="A261:F261"/>
    <mergeCell ref="A259:F259"/>
    <mergeCell ref="A314:F314"/>
    <mergeCell ref="A312:F312"/>
    <mergeCell ref="A333:F333"/>
    <mergeCell ref="A330:F330"/>
    <mergeCell ref="Q317:Q326"/>
    <mergeCell ref="Q336:Q352"/>
    <mergeCell ref="Q188:Q221"/>
    <mergeCell ref="A355:F355"/>
    <mergeCell ref="A357:F357"/>
    <mergeCell ref="Q360:Q378"/>
    <mergeCell ref="P360:P369"/>
    <mergeCell ref="A428:E428"/>
  </mergeCells>
  <hyperlinks>
    <hyperlink ref="N172" r:id="rId1" xr:uid="{00000000-0004-0000-0100-000000000000}"/>
    <hyperlink ref="N173" r:id="rId2" xr:uid="{00000000-0004-0000-0100-000001000000}"/>
    <hyperlink ref="N266" r:id="rId3" xr:uid="{00000000-0004-0000-0100-000002000000}"/>
  </hyperlinks>
  <pageMargins left="0.7" right="0.7" top="0.75" bottom="0.75" header="0" footer="0"/>
  <pageSetup orientation="portrait"/>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ummaryRight="0"/>
  </sheetPr>
  <dimension ref="A1:J1000"/>
  <sheetViews>
    <sheetView zoomScale="40" zoomScaleNormal="40" workbookViewId="0">
      <selection activeCell="J45" sqref="J45"/>
    </sheetView>
  </sheetViews>
  <sheetFormatPr baseColWidth="10" defaultColWidth="14.42578125" defaultRowHeight="15" customHeight="1"/>
  <cols>
    <col min="1" max="1" width="24.140625" customWidth="1"/>
    <col min="2" max="2" width="31.42578125" customWidth="1"/>
    <col min="3" max="3" width="39" customWidth="1"/>
    <col min="4" max="4" width="41.42578125" customWidth="1"/>
    <col min="5" max="5" width="62.140625" customWidth="1"/>
    <col min="6" max="6" width="39.5703125" customWidth="1"/>
    <col min="7" max="7" width="40.7109375" customWidth="1"/>
    <col min="10" max="10" width="31.5703125" bestFit="1" customWidth="1"/>
  </cols>
  <sheetData>
    <row r="1" spans="1:6" ht="15.75" customHeight="1">
      <c r="A1" s="235" t="s">
        <v>670</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1158</v>
      </c>
      <c r="F5" s="481" t="s">
        <v>1071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c r="A30" s="705" t="s">
        <v>818</v>
      </c>
      <c r="B30" s="144" t="s">
        <v>211</v>
      </c>
      <c r="C30" s="144" t="s">
        <v>809</v>
      </c>
      <c r="D30" s="144"/>
      <c r="E30" s="106" t="s">
        <v>815</v>
      </c>
      <c r="F30" s="144" t="s">
        <v>809</v>
      </c>
      <c r="G30" s="260" t="s">
        <v>950</v>
      </c>
      <c r="H30" s="106"/>
      <c r="I30" s="106"/>
      <c r="J30" s="629"/>
    </row>
    <row r="31" spans="1:10" ht="15.75" customHeight="1">
      <c r="A31" s="706" t="s">
        <v>842</v>
      </c>
      <c r="B31" s="385"/>
      <c r="C31" s="385"/>
      <c r="D31" s="385"/>
      <c r="E31" s="385"/>
      <c r="F31" s="385"/>
      <c r="G31" s="385"/>
      <c r="H31" s="385"/>
      <c r="I31" s="385"/>
      <c r="J31" s="707"/>
    </row>
    <row r="32" spans="1:10" ht="15.75" customHeight="1">
      <c r="A32" s="708" t="s">
        <v>927</v>
      </c>
      <c r="B32" s="486"/>
      <c r="C32" s="486"/>
      <c r="D32" s="486"/>
      <c r="E32" s="486"/>
      <c r="F32" s="486"/>
      <c r="G32" s="486"/>
      <c r="H32" s="486"/>
      <c r="I32" s="486"/>
      <c r="J32" s="487"/>
    </row>
    <row r="33" spans="1:10" ht="15.75" customHeight="1">
      <c r="A33" s="484"/>
      <c r="B33" s="486"/>
      <c r="C33" s="486"/>
      <c r="D33" s="486"/>
      <c r="E33" s="486"/>
      <c r="F33" s="486"/>
      <c r="G33" s="486"/>
      <c r="H33" s="486"/>
      <c r="I33" s="486"/>
      <c r="J33" s="487"/>
    </row>
    <row r="34" spans="1:10" ht="15.75" customHeight="1">
      <c r="A34" s="484"/>
      <c r="B34" s="486"/>
      <c r="C34" s="486"/>
      <c r="D34" s="486"/>
      <c r="E34" s="486"/>
      <c r="F34" s="486"/>
      <c r="G34" s="486"/>
      <c r="H34" s="486"/>
      <c r="I34" s="486"/>
      <c r="J34" s="487"/>
    </row>
    <row r="35" spans="1:10" ht="15.75" customHeight="1">
      <c r="A35" s="484"/>
      <c r="B35" s="486"/>
      <c r="C35" s="486"/>
      <c r="D35" s="486"/>
      <c r="E35" s="486"/>
      <c r="F35" s="486"/>
      <c r="G35" s="486"/>
      <c r="H35" s="486"/>
      <c r="I35" s="486"/>
      <c r="J35" s="487"/>
    </row>
    <row r="36" spans="1:10" ht="15.75" customHeight="1">
      <c r="A36" s="484"/>
      <c r="B36" s="486"/>
      <c r="C36" s="486"/>
      <c r="D36" s="486"/>
      <c r="E36" s="486"/>
      <c r="F36" s="486"/>
      <c r="G36" s="486"/>
      <c r="H36" s="486"/>
      <c r="I36" s="486"/>
      <c r="J36" s="487"/>
    </row>
    <row r="37" spans="1:10" ht="15.75" customHeight="1">
      <c r="A37" s="484"/>
      <c r="B37" s="486"/>
      <c r="C37" s="486"/>
      <c r="D37" s="486"/>
      <c r="E37" s="486"/>
      <c r="F37" s="486"/>
      <c r="G37" s="486"/>
      <c r="H37" s="486"/>
      <c r="I37" s="486"/>
      <c r="J37" s="487"/>
    </row>
    <row r="38" spans="1:10" ht="15.75" customHeight="1">
      <c r="A38" s="484"/>
      <c r="B38" s="486"/>
      <c r="C38" s="486"/>
      <c r="D38" s="486"/>
      <c r="E38" s="486"/>
      <c r="F38" s="486"/>
      <c r="G38" s="486"/>
      <c r="H38" s="486"/>
      <c r="I38" s="486"/>
      <c r="J38" s="487"/>
    </row>
    <row r="39" spans="1:10" ht="15.75" customHeight="1">
      <c r="A39" s="484"/>
      <c r="B39" s="486"/>
      <c r="C39" s="486"/>
      <c r="D39" s="486"/>
      <c r="E39" s="486"/>
      <c r="F39" s="486"/>
      <c r="G39" s="486"/>
      <c r="H39" s="486"/>
      <c r="I39" s="486"/>
      <c r="J39" s="487"/>
    </row>
    <row r="40" spans="1:10" ht="15.75" customHeight="1" thickBot="1">
      <c r="A40" s="484"/>
      <c r="B40" s="486"/>
      <c r="C40" s="486"/>
      <c r="D40" s="486"/>
      <c r="E40" s="486"/>
      <c r="F40" s="486"/>
      <c r="G40" s="486"/>
      <c r="H40" s="486"/>
      <c r="I40" s="486"/>
      <c r="J40" s="487"/>
    </row>
    <row r="41" spans="1:10" ht="15.75" customHeight="1" thickBot="1">
      <c r="A41" s="665" t="s">
        <v>848</v>
      </c>
      <c r="B41" s="666"/>
      <c r="C41" s="666"/>
      <c r="D41" s="666"/>
      <c r="E41" s="666"/>
      <c r="F41" s="666"/>
      <c r="G41" s="666"/>
      <c r="H41" s="666"/>
      <c r="I41" s="666"/>
      <c r="J41" s="667"/>
    </row>
    <row r="42" spans="1:10" ht="15.75" customHeight="1" thickBot="1">
      <c r="A42" s="672" t="s">
        <v>849</v>
      </c>
      <c r="B42" s="672" t="s">
        <v>321</v>
      </c>
      <c r="C42" s="672" t="s">
        <v>850</v>
      </c>
      <c r="D42" s="672" t="s">
        <v>851</v>
      </c>
      <c r="E42" s="672" t="s">
        <v>852</v>
      </c>
      <c r="F42" s="672" t="s">
        <v>853</v>
      </c>
      <c r="G42" s="632"/>
      <c r="H42" s="632"/>
      <c r="I42" s="632"/>
      <c r="J42" s="632"/>
    </row>
    <row r="43" spans="1:10" ht="55.5" customHeight="1">
      <c r="A43" s="687" t="s">
        <v>855</v>
      </c>
      <c r="B43" s="688" t="s">
        <v>856</v>
      </c>
      <c r="C43" s="688" t="s">
        <v>857</v>
      </c>
      <c r="D43" s="711"/>
      <c r="E43" s="689" t="s">
        <v>1163</v>
      </c>
      <c r="F43" s="690" t="s">
        <v>1163</v>
      </c>
      <c r="G43" s="292"/>
      <c r="I43" s="280"/>
      <c r="J43" s="280"/>
    </row>
    <row r="44" spans="1:10" ht="55.5" customHeight="1">
      <c r="A44" s="691" t="s">
        <v>862</v>
      </c>
      <c r="B44" s="283" t="s">
        <v>863</v>
      </c>
      <c r="C44" s="283" t="s">
        <v>864</v>
      </c>
      <c r="D44" s="284"/>
      <c r="E44" s="299" t="s">
        <v>1163</v>
      </c>
      <c r="F44" s="692" t="s">
        <v>1163</v>
      </c>
      <c r="G44" s="292"/>
      <c r="I44" s="280"/>
      <c r="J44" s="280"/>
    </row>
    <row r="45" spans="1:10" ht="55.5" customHeight="1">
      <c r="A45" s="691" t="s">
        <v>866</v>
      </c>
      <c r="B45" s="283" t="s">
        <v>867</v>
      </c>
      <c r="C45" s="283" t="s">
        <v>868</v>
      </c>
      <c r="D45" s="284"/>
      <c r="E45" s="299" t="s">
        <v>1163</v>
      </c>
      <c r="F45" s="692" t="s">
        <v>1163</v>
      </c>
      <c r="G45" s="292"/>
      <c r="I45" s="280"/>
      <c r="J45" s="280"/>
    </row>
    <row r="46" spans="1:10" ht="55.5" customHeight="1">
      <c r="A46" s="691" t="s">
        <v>869</v>
      </c>
      <c r="B46" s="283" t="s">
        <v>870</v>
      </c>
      <c r="C46" s="283" t="s">
        <v>871</v>
      </c>
      <c r="D46" s="284"/>
      <c r="E46" s="299" t="s">
        <v>1163</v>
      </c>
      <c r="F46" s="692" t="s">
        <v>1163</v>
      </c>
      <c r="G46" s="292"/>
      <c r="I46" s="280"/>
      <c r="J46" s="280"/>
    </row>
    <row r="47" spans="1:10" ht="55.5" customHeight="1">
      <c r="A47" s="691" t="s">
        <v>873</v>
      </c>
      <c r="B47" s="283" t="s">
        <v>874</v>
      </c>
      <c r="C47" s="283" t="s">
        <v>875</v>
      </c>
      <c r="D47" s="284"/>
      <c r="E47" s="299" t="s">
        <v>1165</v>
      </c>
      <c r="F47" s="692" t="s">
        <v>1165</v>
      </c>
      <c r="G47" s="292"/>
      <c r="I47" s="280"/>
      <c r="J47" s="280"/>
    </row>
    <row r="48" spans="1:10" ht="55.5" customHeight="1">
      <c r="A48" s="691" t="s">
        <v>878</v>
      </c>
      <c r="B48" s="283" t="s">
        <v>879</v>
      </c>
      <c r="C48" s="283" t="s">
        <v>880</v>
      </c>
      <c r="D48" s="284"/>
      <c r="E48" s="299" t="s">
        <v>1166</v>
      </c>
      <c r="F48" s="692" t="s">
        <v>881</v>
      </c>
      <c r="G48" s="292"/>
      <c r="I48" s="280"/>
      <c r="J48" s="280"/>
    </row>
    <row r="49" spans="1:10" ht="55.5" customHeight="1">
      <c r="A49" s="691" t="s">
        <v>882</v>
      </c>
      <c r="B49" s="283" t="s">
        <v>883</v>
      </c>
      <c r="C49" s="283" t="s">
        <v>884</v>
      </c>
      <c r="D49" s="284"/>
      <c r="E49" s="299" t="s">
        <v>1166</v>
      </c>
      <c r="F49" s="692" t="s">
        <v>881</v>
      </c>
      <c r="G49" s="292"/>
      <c r="I49" s="280"/>
      <c r="J49" s="280"/>
    </row>
    <row r="50" spans="1:10" ht="55.5" customHeight="1">
      <c r="A50" s="691" t="s">
        <v>885</v>
      </c>
      <c r="B50" s="283" t="s">
        <v>886</v>
      </c>
      <c r="C50" s="283" t="s">
        <v>887</v>
      </c>
      <c r="D50" s="284"/>
      <c r="E50" s="299" t="s">
        <v>1166</v>
      </c>
      <c r="F50" s="692" t="s">
        <v>881</v>
      </c>
      <c r="G50" s="292"/>
      <c r="I50" s="280"/>
      <c r="J50" s="280"/>
    </row>
    <row r="51" spans="1:10" ht="55.5" customHeight="1">
      <c r="A51" s="691" t="s">
        <v>888</v>
      </c>
      <c r="B51" s="283" t="s">
        <v>889</v>
      </c>
      <c r="C51" s="283" t="s">
        <v>890</v>
      </c>
      <c r="D51" s="284"/>
      <c r="E51" s="299" t="s">
        <v>1166</v>
      </c>
      <c r="F51" s="692" t="s">
        <v>881</v>
      </c>
      <c r="G51" s="292"/>
      <c r="I51" s="280"/>
      <c r="J51" s="280"/>
    </row>
    <row r="52" spans="1:10" ht="55.5" customHeight="1">
      <c r="A52" s="691" t="s">
        <v>892</v>
      </c>
      <c r="B52" s="283" t="s">
        <v>893</v>
      </c>
      <c r="C52" s="283" t="s">
        <v>894</v>
      </c>
      <c r="D52" s="284"/>
      <c r="E52" s="299" t="s">
        <v>1168</v>
      </c>
      <c r="F52" s="692" t="s">
        <v>881</v>
      </c>
      <c r="G52" s="292"/>
      <c r="I52" s="280"/>
      <c r="J52" s="280"/>
    </row>
    <row r="53" spans="1:10" ht="55.5" customHeight="1">
      <c r="A53" s="691" t="s">
        <v>895</v>
      </c>
      <c r="B53" s="283" t="s">
        <v>896</v>
      </c>
      <c r="C53" s="283" t="s">
        <v>897</v>
      </c>
      <c r="D53" s="284"/>
      <c r="E53" s="477" t="s">
        <v>900</v>
      </c>
      <c r="F53" s="692" t="s">
        <v>902</v>
      </c>
      <c r="G53" s="292"/>
      <c r="I53" s="280"/>
      <c r="J53" s="280"/>
    </row>
    <row r="54" spans="1:10" ht="55.5" customHeight="1">
      <c r="A54" s="691" t="s">
        <v>903</v>
      </c>
      <c r="B54" s="283" t="s">
        <v>904</v>
      </c>
      <c r="C54" s="283" t="s">
        <v>905</v>
      </c>
      <c r="D54" s="284"/>
      <c r="E54" s="477" t="s">
        <v>900</v>
      </c>
      <c r="F54" s="692" t="s">
        <v>902</v>
      </c>
      <c r="G54" s="292"/>
      <c r="I54" s="280"/>
      <c r="J54" s="280"/>
    </row>
    <row r="55" spans="1:10" ht="55.5" customHeight="1">
      <c r="A55" s="691" t="s">
        <v>907</v>
      </c>
      <c r="B55" s="283" t="s">
        <v>908</v>
      </c>
      <c r="C55" s="283" t="s">
        <v>909</v>
      </c>
      <c r="D55" s="284"/>
      <c r="E55" s="477" t="s">
        <v>900</v>
      </c>
      <c r="F55" s="692" t="s">
        <v>902</v>
      </c>
      <c r="G55" s="292"/>
    </row>
    <row r="56" spans="1:10" ht="55.5" customHeight="1">
      <c r="A56" s="691" t="s">
        <v>911</v>
      </c>
      <c r="B56" s="283" t="s">
        <v>912</v>
      </c>
      <c r="C56" s="283" t="s">
        <v>913</v>
      </c>
      <c r="D56" s="284"/>
      <c r="E56" s="477" t="s">
        <v>900</v>
      </c>
      <c r="F56" s="692" t="s">
        <v>902</v>
      </c>
      <c r="G56" s="292"/>
    </row>
    <row r="57" spans="1:10" ht="55.5" customHeight="1" thickBot="1">
      <c r="A57" s="694" t="s">
        <v>914</v>
      </c>
      <c r="B57" s="695" t="s">
        <v>915</v>
      </c>
      <c r="C57" s="695" t="s">
        <v>916</v>
      </c>
      <c r="D57" s="712"/>
      <c r="E57" s="620" t="s">
        <v>900</v>
      </c>
      <c r="F57" s="697" t="s">
        <v>902</v>
      </c>
      <c r="G57" s="292"/>
    </row>
    <row r="58" spans="1:10" ht="15.75" customHeight="1"/>
    <row r="59" spans="1:10" ht="15.75" customHeight="1"/>
    <row r="60" spans="1:10" ht="15.75" customHeight="1"/>
    <row r="61" spans="1:10" ht="15.75" customHeight="1"/>
    <row r="62" spans="1:10" ht="15.75" customHeight="1"/>
    <row r="63" spans="1:10" ht="15.75" customHeight="1"/>
    <row r="64" spans="1:10"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32:J40"/>
    <mergeCell ref="A41:J41"/>
    <mergeCell ref="F5:F13"/>
    <mergeCell ref="A2:E2"/>
    <mergeCell ref="A31:J31"/>
    <mergeCell ref="A28:J28"/>
    <mergeCell ref="F15:F26"/>
    <mergeCell ref="B5:B26"/>
    <mergeCell ref="A5:A26"/>
    <mergeCell ref="C5:C26"/>
    <mergeCell ref="D5:D26"/>
  </mergeCells>
  <dataValidations count="2">
    <dataValidation type="list" allowBlank="1" sqref="B30" xr:uid="{00000000-0002-0000-1300-000000000000}">
      <formula1>"character,date,decimal,integer,boolean"</formula1>
    </dataValidation>
    <dataValidation type="list" allowBlank="1" sqref="E30" xr:uid="{00000000-0002-0000-1300-000001000000}">
      <formula1>"Nuevo,Existente PIP,BUC2 Reutiizado"</formula1>
    </dataValidation>
  </dataValidations>
  <pageMargins left="0.7" right="0.7" top="0.75" bottom="0.75" header="0" footer="0"/>
  <pageSetup orientation="portrait"/>
  <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ummaryRight="0"/>
  </sheetPr>
  <dimension ref="A1:AA1000"/>
  <sheetViews>
    <sheetView topLeftCell="E38" zoomScale="70" zoomScaleNormal="70" workbookViewId="0">
      <selection activeCell="K49" sqref="K49"/>
    </sheetView>
  </sheetViews>
  <sheetFormatPr baseColWidth="10" defaultColWidth="14.42578125" defaultRowHeight="15" customHeight="1"/>
  <cols>
    <col min="1" max="1" width="39.5703125" customWidth="1"/>
    <col min="2" max="2" width="41.5703125" customWidth="1"/>
    <col min="3" max="3" width="35.140625" customWidth="1"/>
    <col min="4" max="4" width="33" customWidth="1"/>
    <col min="5" max="5" width="64.7109375" customWidth="1"/>
    <col min="6" max="6" width="39.5703125" customWidth="1"/>
    <col min="10" max="10" width="70.140625" customWidth="1"/>
  </cols>
  <sheetData>
    <row r="1" spans="1:6" ht="15.75" customHeight="1">
      <c r="A1" s="235" t="s">
        <v>636</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1159</v>
      </c>
      <c r="B5" s="367" t="s">
        <v>1160</v>
      </c>
      <c r="C5" s="379" t="s">
        <v>364</v>
      </c>
      <c r="D5" s="367" t="s">
        <v>1161</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1162</v>
      </c>
    </row>
    <row r="16" spans="1:6" ht="15.75" customHeight="1">
      <c r="A16" s="337"/>
      <c r="B16" s="337"/>
      <c r="C16" s="337"/>
      <c r="D16" s="337"/>
      <c r="F16" s="337"/>
    </row>
    <row r="17" spans="1:27" ht="15.75" customHeight="1">
      <c r="A17" s="337"/>
      <c r="B17" s="337"/>
      <c r="C17" s="337"/>
      <c r="D17" s="337"/>
      <c r="F17" s="337"/>
    </row>
    <row r="18" spans="1:27" ht="15.75" customHeight="1">
      <c r="A18" s="337"/>
      <c r="B18" s="337"/>
      <c r="C18" s="337"/>
      <c r="D18" s="337"/>
      <c r="F18" s="337"/>
    </row>
    <row r="19" spans="1:27" ht="15.75" customHeight="1">
      <c r="A19" s="337"/>
      <c r="B19" s="337"/>
      <c r="C19" s="337"/>
      <c r="D19" s="337"/>
      <c r="F19" s="337"/>
    </row>
    <row r="20" spans="1:27" ht="15.75" customHeight="1">
      <c r="A20" s="337"/>
      <c r="B20" s="337"/>
      <c r="C20" s="337"/>
      <c r="D20" s="337"/>
      <c r="F20" s="337"/>
    </row>
    <row r="21" spans="1:27" ht="15.75" customHeight="1">
      <c r="A21" s="337"/>
      <c r="B21" s="337"/>
      <c r="C21" s="337"/>
      <c r="D21" s="337"/>
      <c r="F21" s="337"/>
    </row>
    <row r="22" spans="1:27" ht="15.75" customHeight="1">
      <c r="A22" s="337"/>
      <c r="B22" s="337"/>
      <c r="C22" s="337"/>
      <c r="D22" s="337"/>
      <c r="F22" s="337"/>
    </row>
    <row r="23" spans="1:27" ht="15.75" customHeight="1">
      <c r="A23" s="337"/>
      <c r="B23" s="337"/>
      <c r="C23" s="337"/>
      <c r="D23" s="337"/>
      <c r="F23" s="337"/>
    </row>
    <row r="24" spans="1:27" ht="15.75" customHeight="1">
      <c r="A24" s="337"/>
      <c r="B24" s="337"/>
      <c r="C24" s="337"/>
      <c r="D24" s="337"/>
      <c r="F24" s="337"/>
    </row>
    <row r="25" spans="1:27" ht="15.75" customHeight="1">
      <c r="A25" s="337"/>
      <c r="B25" s="337"/>
      <c r="C25" s="337"/>
      <c r="D25" s="337"/>
      <c r="F25" s="337"/>
    </row>
    <row r="26" spans="1:27" ht="15.75" customHeight="1">
      <c r="A26" s="338"/>
      <c r="B26" s="338"/>
      <c r="C26" s="338"/>
      <c r="D26" s="338"/>
      <c r="F26" s="338"/>
    </row>
    <row r="27" spans="1:27" ht="15.75" customHeight="1" thickBot="1"/>
    <row r="28" spans="1:27" ht="15.75" customHeight="1">
      <c r="A28" s="622" t="s">
        <v>783</v>
      </c>
      <c r="B28" s="568"/>
      <c r="C28" s="568"/>
      <c r="D28" s="568"/>
      <c r="E28" s="568"/>
      <c r="F28" s="568"/>
      <c r="G28" s="568"/>
      <c r="H28" s="568"/>
      <c r="I28" s="568"/>
      <c r="J28" s="623"/>
    </row>
    <row r="29" spans="1:27" ht="15.75" customHeight="1">
      <c r="A29" s="624" t="s">
        <v>1088</v>
      </c>
      <c r="B29" s="252" t="s">
        <v>789</v>
      </c>
      <c r="C29" s="252" t="s">
        <v>17</v>
      </c>
      <c r="D29" s="252" t="s">
        <v>790</v>
      </c>
      <c r="E29" s="252" t="s">
        <v>791</v>
      </c>
      <c r="F29" s="252" t="s">
        <v>792</v>
      </c>
      <c r="G29" s="252" t="s">
        <v>794</v>
      </c>
      <c r="H29" s="252" t="s">
        <v>795</v>
      </c>
      <c r="I29" s="252" t="s">
        <v>796</v>
      </c>
      <c r="J29" s="625" t="s">
        <v>797</v>
      </c>
    </row>
    <row r="30" spans="1:27" ht="15.75" customHeight="1">
      <c r="A30" s="630" t="s">
        <v>1167</v>
      </c>
      <c r="B30" s="144" t="s">
        <v>211</v>
      </c>
      <c r="C30" s="106" t="s">
        <v>307</v>
      </c>
      <c r="D30" s="106"/>
      <c r="E30" s="106" t="s">
        <v>815</v>
      </c>
      <c r="F30" s="106" t="s">
        <v>307</v>
      </c>
      <c r="G30" s="260" t="s">
        <v>921</v>
      </c>
      <c r="H30" s="106" t="b">
        <v>1</v>
      </c>
      <c r="I30" s="106"/>
      <c r="J30" s="629"/>
    </row>
    <row r="31" spans="1:27" ht="15.75" customHeight="1">
      <c r="A31" s="630" t="s">
        <v>1170</v>
      </c>
      <c r="B31" s="144" t="s">
        <v>292</v>
      </c>
      <c r="C31" s="106" t="s">
        <v>39</v>
      </c>
      <c r="D31" s="106" t="s">
        <v>811</v>
      </c>
      <c r="E31" s="106" t="s">
        <v>803</v>
      </c>
      <c r="F31" s="106" t="s">
        <v>39</v>
      </c>
      <c r="G31" s="260" t="s">
        <v>921</v>
      </c>
      <c r="H31" s="106" t="b">
        <v>1</v>
      </c>
      <c r="I31" s="106"/>
      <c r="J31" s="629"/>
    </row>
    <row r="32" spans="1:27" ht="15.75" customHeight="1">
      <c r="A32" s="716" t="s">
        <v>818</v>
      </c>
      <c r="B32" s="253" t="s">
        <v>830</v>
      </c>
      <c r="C32" s="253" t="s">
        <v>1171</v>
      </c>
      <c r="D32" s="253"/>
      <c r="E32" s="253" t="s">
        <v>815</v>
      </c>
      <c r="F32" s="253" t="s">
        <v>1172</v>
      </c>
      <c r="G32" s="286" t="s">
        <v>921</v>
      </c>
      <c r="H32" s="253" t="b">
        <v>1</v>
      </c>
      <c r="I32" s="253"/>
      <c r="J32" s="627" t="s">
        <v>1173</v>
      </c>
      <c r="K32" s="287"/>
      <c r="L32" s="287"/>
      <c r="M32" s="287"/>
      <c r="N32" s="287"/>
      <c r="O32" s="287"/>
      <c r="P32" s="287"/>
      <c r="Q32" s="287"/>
      <c r="R32" s="287"/>
      <c r="S32" s="287"/>
      <c r="T32" s="287"/>
      <c r="U32" s="287"/>
      <c r="V32" s="287"/>
      <c r="W32" s="287"/>
      <c r="X32" s="287"/>
      <c r="Y32" s="287"/>
      <c r="Z32" s="287"/>
      <c r="AA32" s="287"/>
    </row>
    <row r="33" spans="1:27" ht="15.75" customHeight="1">
      <c r="A33" s="716" t="s">
        <v>818</v>
      </c>
      <c r="B33" s="253" t="s">
        <v>830</v>
      </c>
      <c r="C33" s="253" t="s">
        <v>1174</v>
      </c>
      <c r="D33" s="253"/>
      <c r="E33" s="253" t="s">
        <v>815</v>
      </c>
      <c r="F33" s="253" t="s">
        <v>1175</v>
      </c>
      <c r="G33" s="286" t="s">
        <v>921</v>
      </c>
      <c r="H33" s="253" t="b">
        <v>1</v>
      </c>
      <c r="I33" s="253"/>
      <c r="J33" s="627" t="s">
        <v>1173</v>
      </c>
      <c r="K33" s="287"/>
      <c r="L33" s="287"/>
      <c r="M33" s="287"/>
      <c r="N33" s="287"/>
      <c r="O33" s="287"/>
      <c r="P33" s="287"/>
      <c r="Q33" s="287"/>
      <c r="R33" s="287"/>
      <c r="S33" s="287"/>
      <c r="T33" s="287"/>
      <c r="U33" s="287"/>
      <c r="V33" s="287"/>
      <c r="W33" s="287"/>
      <c r="X33" s="287"/>
      <c r="Y33" s="287"/>
      <c r="Z33" s="287"/>
      <c r="AA33" s="287"/>
    </row>
    <row r="34" spans="1:27" ht="15.75" customHeight="1">
      <c r="A34" s="717" t="s">
        <v>818</v>
      </c>
      <c r="B34" s="253" t="s">
        <v>211</v>
      </c>
      <c r="C34" s="253" t="s">
        <v>1176</v>
      </c>
      <c r="D34" s="253"/>
      <c r="E34" s="253" t="s">
        <v>815</v>
      </c>
      <c r="F34" s="253" t="s">
        <v>1176</v>
      </c>
      <c r="G34" s="286" t="s">
        <v>921</v>
      </c>
      <c r="H34" s="253" t="b">
        <v>1</v>
      </c>
      <c r="I34" s="253"/>
      <c r="J34" s="627" t="s">
        <v>1173</v>
      </c>
      <c r="K34" s="287"/>
      <c r="L34" s="287"/>
      <c r="M34" s="287"/>
      <c r="N34" s="287"/>
      <c r="O34" s="287"/>
      <c r="P34" s="287"/>
      <c r="Q34" s="287"/>
      <c r="R34" s="287"/>
      <c r="S34" s="287"/>
      <c r="T34" s="287"/>
      <c r="U34" s="287"/>
      <c r="V34" s="287"/>
      <c r="W34" s="287"/>
      <c r="X34" s="287"/>
      <c r="Y34" s="287"/>
      <c r="Z34" s="287"/>
      <c r="AA34" s="287"/>
    </row>
    <row r="35" spans="1:27" ht="15.75" customHeight="1">
      <c r="A35" s="626" t="s">
        <v>1177</v>
      </c>
      <c r="B35" s="253" t="s">
        <v>165</v>
      </c>
      <c r="C35" s="253" t="s">
        <v>393</v>
      </c>
      <c r="D35" s="253"/>
      <c r="E35" s="253" t="s">
        <v>803</v>
      </c>
      <c r="F35" s="253" t="s">
        <v>1178</v>
      </c>
      <c r="G35" s="286" t="s">
        <v>921</v>
      </c>
      <c r="H35" s="253" t="b">
        <v>1</v>
      </c>
      <c r="I35" s="253"/>
      <c r="J35" s="627" t="s">
        <v>1179</v>
      </c>
      <c r="K35" s="287"/>
      <c r="L35" s="287"/>
      <c r="M35" s="287"/>
      <c r="N35" s="287"/>
      <c r="O35" s="287"/>
      <c r="P35" s="287"/>
      <c r="Q35" s="287"/>
      <c r="R35" s="287"/>
      <c r="S35" s="287"/>
      <c r="T35" s="287"/>
      <c r="U35" s="287"/>
      <c r="V35" s="287"/>
      <c r="W35" s="287"/>
      <c r="X35" s="287"/>
      <c r="Y35" s="287"/>
      <c r="Z35" s="287"/>
      <c r="AA35" s="287"/>
    </row>
    <row r="36" spans="1:27" ht="15.75" customHeight="1" thickBot="1">
      <c r="A36" s="732" t="s">
        <v>1180</v>
      </c>
      <c r="B36" s="733" t="s">
        <v>830</v>
      </c>
      <c r="C36" s="733" t="s">
        <v>1181</v>
      </c>
      <c r="D36" s="733"/>
      <c r="E36" s="733" t="s">
        <v>815</v>
      </c>
      <c r="F36" s="733" t="s">
        <v>1181</v>
      </c>
      <c r="G36" s="734" t="s">
        <v>921</v>
      </c>
      <c r="H36" s="733" t="b">
        <v>1</v>
      </c>
      <c r="I36" s="733"/>
      <c r="J36" s="735" t="s">
        <v>1182</v>
      </c>
      <c r="K36" s="287"/>
      <c r="L36" s="287"/>
      <c r="M36" s="287"/>
      <c r="N36" s="287"/>
      <c r="O36" s="287"/>
      <c r="P36" s="287"/>
      <c r="Q36" s="287"/>
      <c r="R36" s="287"/>
      <c r="S36" s="287"/>
      <c r="T36" s="287"/>
      <c r="U36" s="287"/>
      <c r="V36" s="287"/>
      <c r="W36" s="287"/>
      <c r="X36" s="287"/>
      <c r="Y36" s="287"/>
      <c r="Z36" s="287"/>
      <c r="AA36" s="287"/>
    </row>
    <row r="37" spans="1:27" ht="33" customHeight="1" thickBot="1">
      <c r="A37" s="665" t="s">
        <v>842</v>
      </c>
      <c r="B37" s="666"/>
      <c r="C37" s="666"/>
      <c r="D37" s="666"/>
      <c r="E37" s="666"/>
      <c r="F37" s="666"/>
      <c r="G37" s="666"/>
      <c r="H37" s="666"/>
      <c r="I37" s="666"/>
      <c r="J37" s="667"/>
    </row>
    <row r="38" spans="1:27" ht="15.75" customHeight="1">
      <c r="A38" s="736" t="s">
        <v>927</v>
      </c>
      <c r="B38" s="737"/>
      <c r="C38" s="737"/>
      <c r="D38" s="737"/>
      <c r="E38" s="737"/>
      <c r="F38" s="737"/>
      <c r="G38" s="737"/>
      <c r="H38" s="737"/>
      <c r="I38" s="737"/>
      <c r="J38" s="738"/>
    </row>
    <row r="39" spans="1:27" ht="15.75" customHeight="1">
      <c r="A39" s="484"/>
      <c r="B39" s="486"/>
      <c r="C39" s="486"/>
      <c r="D39" s="486"/>
      <c r="E39" s="486"/>
      <c r="F39" s="486"/>
      <c r="G39" s="486"/>
      <c r="H39" s="486"/>
      <c r="I39" s="486"/>
      <c r="J39" s="487"/>
    </row>
    <row r="40" spans="1:27" ht="15.75" customHeight="1">
      <c r="A40" s="484"/>
      <c r="B40" s="486"/>
      <c r="C40" s="486"/>
      <c r="D40" s="486"/>
      <c r="E40" s="486"/>
      <c r="F40" s="486"/>
      <c r="G40" s="486"/>
      <c r="H40" s="486"/>
      <c r="I40" s="486"/>
      <c r="J40" s="487"/>
    </row>
    <row r="41" spans="1:27" ht="15.75" customHeight="1">
      <c r="A41" s="484"/>
      <c r="B41" s="486"/>
      <c r="C41" s="486"/>
      <c r="D41" s="486"/>
      <c r="E41" s="486"/>
      <c r="F41" s="486"/>
      <c r="G41" s="486"/>
      <c r="H41" s="486"/>
      <c r="I41" s="486"/>
      <c r="J41" s="487"/>
    </row>
    <row r="42" spans="1:27" ht="15.75" customHeight="1">
      <c r="A42" s="484"/>
      <c r="B42" s="486"/>
      <c r="C42" s="486"/>
      <c r="D42" s="486"/>
      <c r="E42" s="486"/>
      <c r="F42" s="486"/>
      <c r="G42" s="486"/>
      <c r="H42" s="486"/>
      <c r="I42" s="486"/>
      <c r="J42" s="487"/>
    </row>
    <row r="43" spans="1:27" ht="15.75" customHeight="1">
      <c r="A43" s="484"/>
      <c r="B43" s="486"/>
      <c r="C43" s="486"/>
      <c r="D43" s="486"/>
      <c r="E43" s="486"/>
      <c r="F43" s="486"/>
      <c r="G43" s="486"/>
      <c r="H43" s="486"/>
      <c r="I43" s="486"/>
      <c r="J43" s="487"/>
    </row>
    <row r="44" spans="1:27" ht="15.75" customHeight="1">
      <c r="A44" s="484"/>
      <c r="B44" s="486"/>
      <c r="C44" s="486"/>
      <c r="D44" s="486"/>
      <c r="E44" s="486"/>
      <c r="F44" s="486"/>
      <c r="G44" s="486"/>
      <c r="H44" s="486"/>
      <c r="I44" s="486"/>
      <c r="J44" s="487"/>
    </row>
    <row r="45" spans="1:27" ht="15.75" customHeight="1">
      <c r="A45" s="484"/>
      <c r="B45" s="486"/>
      <c r="C45" s="486"/>
      <c r="D45" s="486"/>
      <c r="E45" s="486"/>
      <c r="F45" s="486"/>
      <c r="G45" s="486"/>
      <c r="H45" s="486"/>
      <c r="I45" s="486"/>
      <c r="J45" s="487"/>
    </row>
    <row r="46" spans="1:27" ht="15.75" customHeight="1" thickBot="1">
      <c r="A46" s="488"/>
      <c r="B46" s="709"/>
      <c r="C46" s="709"/>
      <c r="D46" s="709"/>
      <c r="E46" s="709"/>
      <c r="F46" s="709"/>
      <c r="G46" s="709"/>
      <c r="H46" s="709"/>
      <c r="I46" s="709"/>
      <c r="J46" s="710"/>
    </row>
    <row r="47" spans="1:27" ht="24.75" customHeight="1" thickBot="1">
      <c r="A47" s="665" t="s">
        <v>848</v>
      </c>
      <c r="B47" s="666"/>
      <c r="C47" s="666"/>
      <c r="D47" s="666"/>
      <c r="E47" s="666"/>
      <c r="F47" s="666"/>
      <c r="G47" s="666"/>
      <c r="H47" s="666"/>
      <c r="I47" s="666"/>
      <c r="J47" s="667"/>
    </row>
    <row r="48" spans="1:27" ht="15.75" customHeight="1" thickBot="1">
      <c r="A48" s="672" t="s">
        <v>849</v>
      </c>
      <c r="B48" s="718" t="s">
        <v>321</v>
      </c>
      <c r="C48" s="718" t="s">
        <v>850</v>
      </c>
      <c r="D48" s="718" t="s">
        <v>851</v>
      </c>
      <c r="E48" s="718" t="s">
        <v>852</v>
      </c>
      <c r="F48" s="718" t="s">
        <v>853</v>
      </c>
      <c r="G48" s="632"/>
      <c r="H48" s="632"/>
      <c r="I48" s="632"/>
      <c r="J48" s="632"/>
    </row>
    <row r="49" spans="1:11" ht="66" customHeight="1">
      <c r="A49" s="636" t="s">
        <v>855</v>
      </c>
      <c r="B49" s="719" t="s">
        <v>856</v>
      </c>
      <c r="C49" s="719" t="s">
        <v>857</v>
      </c>
      <c r="D49" s="519"/>
      <c r="E49" s="720" t="s">
        <v>1186</v>
      </c>
      <c r="F49" s="721" t="s">
        <v>1186</v>
      </c>
      <c r="G49" s="292"/>
      <c r="I49" s="280"/>
      <c r="J49" s="280"/>
      <c r="K49" s="280"/>
    </row>
    <row r="50" spans="1:11" ht="66" customHeight="1">
      <c r="A50" s="701" t="s">
        <v>862</v>
      </c>
      <c r="B50" s="722" t="s">
        <v>863</v>
      </c>
      <c r="C50" s="722" t="s">
        <v>864</v>
      </c>
      <c r="D50" s="723"/>
      <c r="E50" s="724" t="s">
        <v>1186</v>
      </c>
      <c r="F50" s="725" t="s">
        <v>1186</v>
      </c>
      <c r="G50" s="292"/>
      <c r="I50" s="280"/>
      <c r="J50" s="280"/>
      <c r="K50" s="280"/>
    </row>
    <row r="51" spans="1:11" ht="66" customHeight="1">
      <c r="A51" s="701" t="s">
        <v>866</v>
      </c>
      <c r="B51" s="722" t="s">
        <v>867</v>
      </c>
      <c r="C51" s="722" t="s">
        <v>868</v>
      </c>
      <c r="D51" s="723"/>
      <c r="E51" s="724" t="s">
        <v>1186</v>
      </c>
      <c r="F51" s="725" t="s">
        <v>1186</v>
      </c>
      <c r="G51" s="292"/>
      <c r="I51" s="280"/>
      <c r="J51" s="280"/>
      <c r="K51" s="280"/>
    </row>
    <row r="52" spans="1:11" ht="66" customHeight="1">
      <c r="A52" s="701" t="s">
        <v>869</v>
      </c>
      <c r="B52" s="722" t="s">
        <v>870</v>
      </c>
      <c r="C52" s="722" t="s">
        <v>871</v>
      </c>
      <c r="D52" s="723"/>
      <c r="E52" s="724" t="s">
        <v>1186</v>
      </c>
      <c r="F52" s="725" t="s">
        <v>1186</v>
      </c>
      <c r="G52" s="292"/>
      <c r="I52" s="280"/>
      <c r="J52" s="280"/>
      <c r="K52" s="280"/>
    </row>
    <row r="53" spans="1:11" ht="66" customHeight="1">
      <c r="A53" s="701" t="s">
        <v>873</v>
      </c>
      <c r="B53" s="722" t="s">
        <v>874</v>
      </c>
      <c r="C53" s="722" t="s">
        <v>875</v>
      </c>
      <c r="D53" s="723"/>
      <c r="E53" s="724" t="s">
        <v>1195</v>
      </c>
      <c r="F53" s="725" t="s">
        <v>1195</v>
      </c>
      <c r="G53" s="292"/>
      <c r="I53" s="280"/>
      <c r="J53" s="280"/>
      <c r="K53" s="280"/>
    </row>
    <row r="54" spans="1:11" ht="66" customHeight="1">
      <c r="A54" s="701" t="s">
        <v>878</v>
      </c>
      <c r="B54" s="722" t="s">
        <v>879</v>
      </c>
      <c r="C54" s="722" t="s">
        <v>880</v>
      </c>
      <c r="D54" s="723"/>
      <c r="E54" s="724" t="s">
        <v>1202</v>
      </c>
      <c r="F54" s="725" t="s">
        <v>881</v>
      </c>
      <c r="G54" s="292"/>
      <c r="I54" s="280"/>
      <c r="J54" s="280"/>
      <c r="K54" s="280"/>
    </row>
    <row r="55" spans="1:11" ht="66" customHeight="1">
      <c r="A55" s="701" t="s">
        <v>882</v>
      </c>
      <c r="B55" s="722" t="s">
        <v>883</v>
      </c>
      <c r="C55" s="722" t="s">
        <v>884</v>
      </c>
      <c r="D55" s="723"/>
      <c r="E55" s="724" t="s">
        <v>1202</v>
      </c>
      <c r="F55" s="725" t="s">
        <v>881</v>
      </c>
      <c r="G55" s="292"/>
      <c r="I55" s="280"/>
      <c r="J55" s="280"/>
      <c r="K55" s="280"/>
    </row>
    <row r="56" spans="1:11" ht="66" customHeight="1">
      <c r="A56" s="701" t="s">
        <v>885</v>
      </c>
      <c r="B56" s="722" t="s">
        <v>886</v>
      </c>
      <c r="C56" s="722" t="s">
        <v>887</v>
      </c>
      <c r="D56" s="723"/>
      <c r="E56" s="724" t="s">
        <v>1202</v>
      </c>
      <c r="F56" s="725" t="s">
        <v>881</v>
      </c>
      <c r="G56" s="292"/>
      <c r="I56" s="280"/>
      <c r="J56" s="280"/>
      <c r="K56" s="280"/>
    </row>
    <row r="57" spans="1:11" ht="66" customHeight="1">
      <c r="A57" s="701" t="s">
        <v>888</v>
      </c>
      <c r="B57" s="722" t="s">
        <v>889</v>
      </c>
      <c r="C57" s="722" t="s">
        <v>890</v>
      </c>
      <c r="D57" s="723"/>
      <c r="E57" s="724" t="s">
        <v>1202</v>
      </c>
      <c r="F57" s="725" t="s">
        <v>881</v>
      </c>
      <c r="G57" s="292"/>
      <c r="I57" s="280"/>
      <c r="J57" s="280"/>
      <c r="K57" s="280"/>
    </row>
    <row r="58" spans="1:11" ht="66" customHeight="1">
      <c r="A58" s="701" t="s">
        <v>892</v>
      </c>
      <c r="B58" s="722" t="s">
        <v>893</v>
      </c>
      <c r="C58" s="722" t="s">
        <v>894</v>
      </c>
      <c r="D58" s="723"/>
      <c r="E58" s="724" t="s">
        <v>1217</v>
      </c>
      <c r="F58" s="725" t="s">
        <v>881</v>
      </c>
      <c r="G58" s="292"/>
      <c r="I58" s="280"/>
      <c r="J58" s="280"/>
      <c r="K58" s="280"/>
    </row>
    <row r="59" spans="1:11" ht="66" customHeight="1">
      <c r="A59" s="701" t="s">
        <v>895</v>
      </c>
      <c r="B59" s="722" t="s">
        <v>896</v>
      </c>
      <c r="C59" s="722" t="s">
        <v>897</v>
      </c>
      <c r="D59" s="723"/>
      <c r="E59" s="726" t="s">
        <v>900</v>
      </c>
      <c r="F59" s="725" t="s">
        <v>902</v>
      </c>
      <c r="G59" s="292"/>
    </row>
    <row r="60" spans="1:11" ht="66" customHeight="1">
      <c r="A60" s="701" t="s">
        <v>903</v>
      </c>
      <c r="B60" s="722" t="s">
        <v>904</v>
      </c>
      <c r="C60" s="722" t="s">
        <v>905</v>
      </c>
      <c r="D60" s="723"/>
      <c r="E60" s="726" t="s">
        <v>900</v>
      </c>
      <c r="F60" s="725" t="s">
        <v>902</v>
      </c>
      <c r="G60" s="292"/>
    </row>
    <row r="61" spans="1:11" ht="66" customHeight="1">
      <c r="A61" s="701" t="s">
        <v>907</v>
      </c>
      <c r="B61" s="722" t="s">
        <v>908</v>
      </c>
      <c r="C61" s="722" t="s">
        <v>909</v>
      </c>
      <c r="D61" s="723"/>
      <c r="E61" s="726" t="s">
        <v>900</v>
      </c>
      <c r="F61" s="725" t="s">
        <v>902</v>
      </c>
      <c r="G61" s="292"/>
    </row>
    <row r="62" spans="1:11" ht="66" customHeight="1">
      <c r="A62" s="701" t="s">
        <v>911</v>
      </c>
      <c r="B62" s="722" t="s">
        <v>912</v>
      </c>
      <c r="C62" s="722" t="s">
        <v>913</v>
      </c>
      <c r="D62" s="723"/>
      <c r="E62" s="726" t="s">
        <v>900</v>
      </c>
      <c r="F62" s="725" t="s">
        <v>902</v>
      </c>
      <c r="G62" s="292"/>
    </row>
    <row r="63" spans="1:11" ht="66" customHeight="1" thickBot="1">
      <c r="A63" s="727" t="s">
        <v>914</v>
      </c>
      <c r="B63" s="728" t="s">
        <v>915</v>
      </c>
      <c r="C63" s="728" t="s">
        <v>916</v>
      </c>
      <c r="D63" s="729"/>
      <c r="E63" s="730" t="s">
        <v>900</v>
      </c>
      <c r="F63" s="731" t="s">
        <v>902</v>
      </c>
      <c r="G63" s="292"/>
    </row>
    <row r="64" spans="1:11" ht="15.75" customHeight="1">
      <c r="G64" s="292"/>
    </row>
    <row r="65" spans="7:7" ht="15.75" customHeight="1">
      <c r="G65" s="292"/>
    </row>
    <row r="66" spans="7:7" ht="15.75" customHeight="1"/>
    <row r="67" spans="7:7" ht="15.75" customHeight="1"/>
    <row r="68" spans="7:7" ht="15.75" customHeight="1"/>
    <row r="69" spans="7:7" ht="15.75" customHeight="1"/>
    <row r="70" spans="7:7" ht="15.75" customHeight="1"/>
    <row r="71" spans="7:7" ht="15.75" customHeight="1"/>
    <row r="72" spans="7:7" ht="15.75" customHeight="1"/>
    <row r="73" spans="7:7" ht="15.75" customHeight="1"/>
    <row r="74" spans="7:7" ht="15.75" customHeight="1"/>
    <row r="75" spans="7:7" ht="15.75" customHeight="1"/>
    <row r="76" spans="7:7" ht="15.75" customHeight="1"/>
    <row r="77" spans="7:7" ht="15.75" customHeight="1"/>
    <row r="78" spans="7:7" ht="15.75" customHeight="1"/>
    <row r="79" spans="7:7" ht="15.75" customHeight="1"/>
    <row r="80" spans="7: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7:J37"/>
    <mergeCell ref="A28:J28"/>
    <mergeCell ref="A38:J46"/>
    <mergeCell ref="A47:J47"/>
    <mergeCell ref="A5:A26"/>
    <mergeCell ref="B5:B26"/>
    <mergeCell ref="C5:C26"/>
    <mergeCell ref="D5:D26"/>
    <mergeCell ref="F5:F13"/>
    <mergeCell ref="F15:F26"/>
  </mergeCells>
  <dataValidations count="2">
    <dataValidation type="list" allowBlank="1" sqref="B30:B36" xr:uid="{00000000-0002-0000-1400-000000000000}">
      <formula1>"character,date,decimal,integer,boolean"</formula1>
    </dataValidation>
    <dataValidation type="list" allowBlank="1" sqref="E30:E36" xr:uid="{00000000-0002-0000-1400-000001000000}">
      <formula1>"Nuevo,Existente PIP,BUC2 Reutiizado"</formula1>
    </dataValidation>
  </dataValidations>
  <pageMargins left="0.7" right="0.7" top="0.75" bottom="0.75" header="0" footer="0"/>
  <pageSetup orientation="portrait"/>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ummaryRight="0"/>
  </sheetPr>
  <dimension ref="A1:J1000"/>
  <sheetViews>
    <sheetView topLeftCell="A13" zoomScale="40" zoomScaleNormal="40" workbookViewId="0">
      <selection activeCell="J60" sqref="J60"/>
    </sheetView>
  </sheetViews>
  <sheetFormatPr baseColWidth="10" defaultColWidth="14.42578125" defaultRowHeight="15" customHeight="1"/>
  <cols>
    <col min="1" max="1" width="39.5703125" customWidth="1"/>
    <col min="2" max="2" width="41.5703125" customWidth="1"/>
    <col min="3" max="3" width="35.140625" customWidth="1"/>
    <col min="4" max="4" width="33" customWidth="1"/>
    <col min="5" max="5" width="67.140625" customWidth="1"/>
    <col min="6" max="6" width="45.85546875" customWidth="1"/>
    <col min="7" max="8" width="25" customWidth="1"/>
    <col min="10" max="10" width="123" bestFit="1" customWidth="1"/>
  </cols>
  <sheetData>
    <row r="1" spans="1:9" ht="15.75" customHeight="1">
      <c r="A1" s="235" t="s">
        <v>1164</v>
      </c>
    </row>
    <row r="2" spans="1:9" ht="23.25" customHeight="1">
      <c r="A2" s="363" t="s">
        <v>755</v>
      </c>
      <c r="B2" s="334"/>
      <c r="C2" s="334"/>
      <c r="D2" s="334"/>
      <c r="E2" s="335"/>
      <c r="I2" s="292"/>
    </row>
    <row r="3" spans="1:9" ht="15.75" customHeight="1">
      <c r="I3" s="292"/>
    </row>
    <row r="4" spans="1:9" ht="15.75" customHeight="1">
      <c r="A4" s="236" t="s">
        <v>761</v>
      </c>
      <c r="B4" s="236" t="s">
        <v>762</v>
      </c>
      <c r="C4" s="236" t="s">
        <v>763</v>
      </c>
      <c r="D4" s="237" t="s">
        <v>130</v>
      </c>
      <c r="F4" s="238" t="s">
        <v>764</v>
      </c>
      <c r="I4" s="292"/>
    </row>
    <row r="5" spans="1:9" ht="15.75" customHeight="1">
      <c r="A5" s="360" t="s">
        <v>1159</v>
      </c>
      <c r="B5" s="367" t="s">
        <v>1160</v>
      </c>
      <c r="C5" s="379" t="s">
        <v>364</v>
      </c>
      <c r="D5" s="367" t="s">
        <v>1169</v>
      </c>
      <c r="F5" s="362" t="s">
        <v>364</v>
      </c>
    </row>
    <row r="6" spans="1:9" ht="15.75" customHeight="1">
      <c r="A6" s="337"/>
      <c r="B6" s="337"/>
      <c r="C6" s="337"/>
      <c r="D6" s="337"/>
      <c r="F6" s="337"/>
    </row>
    <row r="7" spans="1:9" ht="15.75" customHeight="1">
      <c r="A7" s="337"/>
      <c r="B7" s="337"/>
      <c r="C7" s="337"/>
      <c r="D7" s="337"/>
      <c r="F7" s="337"/>
    </row>
    <row r="8" spans="1:9" ht="15.75" customHeight="1">
      <c r="A8" s="337"/>
      <c r="B8" s="337"/>
      <c r="C8" s="337"/>
      <c r="D8" s="337"/>
      <c r="F8" s="337"/>
    </row>
    <row r="9" spans="1:9" ht="15.75" customHeight="1">
      <c r="A9" s="337"/>
      <c r="B9" s="337"/>
      <c r="C9" s="337"/>
      <c r="D9" s="337"/>
      <c r="F9" s="337"/>
    </row>
    <row r="10" spans="1:9" ht="15.75" customHeight="1">
      <c r="A10" s="337"/>
      <c r="B10" s="337"/>
      <c r="C10" s="337"/>
      <c r="D10" s="337"/>
      <c r="F10" s="337"/>
    </row>
    <row r="11" spans="1:9" ht="15.75" customHeight="1">
      <c r="A11" s="337"/>
      <c r="B11" s="337"/>
      <c r="C11" s="337"/>
      <c r="D11" s="337"/>
      <c r="F11" s="337"/>
    </row>
    <row r="12" spans="1:9" ht="15.75" customHeight="1">
      <c r="A12" s="337"/>
      <c r="B12" s="337"/>
      <c r="C12" s="337"/>
      <c r="D12" s="337"/>
      <c r="F12" s="337"/>
    </row>
    <row r="13" spans="1:9" ht="15.75" customHeight="1">
      <c r="A13" s="337"/>
      <c r="B13" s="337"/>
      <c r="C13" s="337"/>
      <c r="D13" s="337"/>
      <c r="F13" s="338"/>
    </row>
    <row r="14" spans="1:9" ht="15.75" customHeight="1">
      <c r="A14" s="337"/>
      <c r="B14" s="337"/>
      <c r="C14" s="337"/>
      <c r="D14" s="337"/>
      <c r="F14" s="238" t="s">
        <v>777</v>
      </c>
    </row>
    <row r="15" spans="1:9" ht="15.75" customHeight="1">
      <c r="A15" s="337"/>
      <c r="B15" s="337"/>
      <c r="C15" s="337"/>
      <c r="D15" s="337"/>
      <c r="F15" s="362" t="s">
        <v>1162</v>
      </c>
    </row>
    <row r="16" spans="1:9"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c r="A30" s="676" t="s">
        <v>818</v>
      </c>
      <c r="B30" s="144" t="s">
        <v>211</v>
      </c>
      <c r="C30" s="106" t="s">
        <v>1183</v>
      </c>
      <c r="D30" s="106"/>
      <c r="E30" s="106" t="s">
        <v>815</v>
      </c>
      <c r="F30" s="106" t="s">
        <v>1184</v>
      </c>
      <c r="G30" s="260" t="s">
        <v>921</v>
      </c>
      <c r="H30" s="106" t="b">
        <v>1</v>
      </c>
      <c r="I30" s="106"/>
      <c r="J30" s="629"/>
    </row>
    <row r="31" spans="1:10" ht="15.75" customHeight="1">
      <c r="A31" s="676" t="s">
        <v>818</v>
      </c>
      <c r="B31" s="144" t="s">
        <v>211</v>
      </c>
      <c r="C31" s="106" t="s">
        <v>1185</v>
      </c>
      <c r="D31" s="106"/>
      <c r="E31" s="106" t="s">
        <v>815</v>
      </c>
      <c r="F31" s="106" t="s">
        <v>1185</v>
      </c>
      <c r="G31" s="260" t="s">
        <v>921</v>
      </c>
      <c r="H31" s="106" t="b">
        <v>1</v>
      </c>
      <c r="I31" s="106"/>
      <c r="J31" s="629"/>
    </row>
    <row r="32" spans="1:10" ht="15.75" customHeight="1">
      <c r="A32" s="676" t="s">
        <v>818</v>
      </c>
      <c r="B32" s="144" t="s">
        <v>211</v>
      </c>
      <c r="C32" s="106" t="s">
        <v>1187</v>
      </c>
      <c r="D32" s="106"/>
      <c r="E32" s="106" t="s">
        <v>815</v>
      </c>
      <c r="F32" s="106" t="s">
        <v>1187</v>
      </c>
      <c r="G32" s="260" t="s">
        <v>921</v>
      </c>
      <c r="H32" s="106" t="b">
        <v>1</v>
      </c>
      <c r="I32" s="106"/>
      <c r="J32" s="629"/>
    </row>
    <row r="33" spans="1:10" ht="15.75" customHeight="1">
      <c r="A33" s="676" t="s">
        <v>818</v>
      </c>
      <c r="B33" s="144" t="s">
        <v>211</v>
      </c>
      <c r="C33" s="106" t="s">
        <v>1188</v>
      </c>
      <c r="D33" s="106"/>
      <c r="E33" s="106" t="s">
        <v>815</v>
      </c>
      <c r="F33" s="106" t="s">
        <v>1188</v>
      </c>
      <c r="G33" s="260" t="s">
        <v>921</v>
      </c>
      <c r="H33" s="106" t="b">
        <v>1</v>
      </c>
      <c r="I33" s="106"/>
      <c r="J33" s="629"/>
    </row>
    <row r="34" spans="1:10" ht="15.75" customHeight="1">
      <c r="A34" s="676" t="s">
        <v>818</v>
      </c>
      <c r="B34" s="144" t="s">
        <v>211</v>
      </c>
      <c r="C34" s="106" t="s">
        <v>1189</v>
      </c>
      <c r="D34" s="106"/>
      <c r="E34" s="106" t="s">
        <v>815</v>
      </c>
      <c r="F34" s="106" t="s">
        <v>1189</v>
      </c>
      <c r="G34" s="260" t="s">
        <v>921</v>
      </c>
      <c r="H34" s="106" t="b">
        <v>1</v>
      </c>
      <c r="I34" s="106"/>
      <c r="J34" s="629"/>
    </row>
    <row r="35" spans="1:10" ht="15.75" customHeight="1">
      <c r="A35" s="676" t="s">
        <v>818</v>
      </c>
      <c r="B35" s="144" t="s">
        <v>211</v>
      </c>
      <c r="C35" s="106" t="s">
        <v>1190</v>
      </c>
      <c r="D35" s="106"/>
      <c r="E35" s="106" t="s">
        <v>815</v>
      </c>
      <c r="F35" s="106" t="s">
        <v>1191</v>
      </c>
      <c r="G35" s="260" t="s">
        <v>921</v>
      </c>
      <c r="H35" s="106" t="b">
        <v>1</v>
      </c>
      <c r="I35" s="106"/>
      <c r="J35" s="629"/>
    </row>
    <row r="36" spans="1:10" ht="15.75" customHeight="1">
      <c r="A36" s="676" t="s">
        <v>818</v>
      </c>
      <c r="B36" s="144" t="s">
        <v>292</v>
      </c>
      <c r="C36" s="106" t="s">
        <v>39</v>
      </c>
      <c r="D36" s="106" t="s">
        <v>811</v>
      </c>
      <c r="E36" s="106" t="s">
        <v>815</v>
      </c>
      <c r="F36" s="106" t="s">
        <v>39</v>
      </c>
      <c r="G36" s="260" t="s">
        <v>921</v>
      </c>
      <c r="H36" s="106" t="b">
        <v>1</v>
      </c>
      <c r="I36" s="106"/>
      <c r="J36" s="629"/>
    </row>
    <row r="37" spans="1:10" ht="15.75" customHeight="1">
      <c r="A37" s="676" t="s">
        <v>818</v>
      </c>
      <c r="B37" s="144" t="s">
        <v>165</v>
      </c>
      <c r="C37" s="106" t="s">
        <v>1192</v>
      </c>
      <c r="D37" s="106"/>
      <c r="E37" s="106" t="s">
        <v>815</v>
      </c>
      <c r="F37" s="106" t="s">
        <v>1193</v>
      </c>
      <c r="G37" s="260" t="s">
        <v>921</v>
      </c>
      <c r="H37" s="106" t="b">
        <v>1</v>
      </c>
      <c r="I37" s="106"/>
      <c r="J37" s="629"/>
    </row>
    <row r="38" spans="1:10" ht="15.75" customHeight="1">
      <c r="A38" s="676" t="s">
        <v>818</v>
      </c>
      <c r="B38" s="144" t="s">
        <v>830</v>
      </c>
      <c r="C38" s="106" t="s">
        <v>1194</v>
      </c>
      <c r="D38" s="106"/>
      <c r="E38" s="106" t="s">
        <v>815</v>
      </c>
      <c r="F38" s="106" t="s">
        <v>1196</v>
      </c>
      <c r="G38" s="260" t="s">
        <v>921</v>
      </c>
      <c r="H38" s="106" t="b">
        <v>1</v>
      </c>
      <c r="I38" s="106"/>
      <c r="J38" s="629"/>
    </row>
    <row r="39" spans="1:10" ht="15.75" customHeight="1">
      <c r="A39" s="631" t="s">
        <v>1197</v>
      </c>
      <c r="B39" s="144" t="s">
        <v>211</v>
      </c>
      <c r="C39" s="144" t="s">
        <v>1198</v>
      </c>
      <c r="D39" s="144"/>
      <c r="E39" s="106" t="s">
        <v>815</v>
      </c>
      <c r="F39" s="144" t="s">
        <v>1199</v>
      </c>
      <c r="G39" s="260" t="s">
        <v>921</v>
      </c>
      <c r="H39" s="106" t="b">
        <v>1</v>
      </c>
      <c r="I39" s="106"/>
      <c r="J39" s="629"/>
    </row>
    <row r="40" spans="1:10" ht="15.75" customHeight="1">
      <c r="A40" s="631" t="s">
        <v>1200</v>
      </c>
      <c r="B40" s="144" t="s">
        <v>292</v>
      </c>
      <c r="C40" s="144" t="s">
        <v>1201</v>
      </c>
      <c r="D40" s="106" t="s">
        <v>811</v>
      </c>
      <c r="E40" s="106" t="s">
        <v>815</v>
      </c>
      <c r="F40" s="144" t="s">
        <v>1203</v>
      </c>
      <c r="G40" s="260" t="s">
        <v>921</v>
      </c>
      <c r="H40" s="106" t="b">
        <v>1</v>
      </c>
      <c r="I40" s="106"/>
      <c r="J40" s="629"/>
    </row>
    <row r="41" spans="1:10" ht="15.75" customHeight="1">
      <c r="A41" s="631" t="s">
        <v>1204</v>
      </c>
      <c r="B41" s="144" t="s">
        <v>211</v>
      </c>
      <c r="C41" s="144" t="s">
        <v>1205</v>
      </c>
      <c r="D41" s="144"/>
      <c r="E41" s="106" t="s">
        <v>815</v>
      </c>
      <c r="F41" s="144" t="s">
        <v>1205</v>
      </c>
      <c r="G41" s="260" t="s">
        <v>921</v>
      </c>
      <c r="H41" s="106" t="b">
        <v>1</v>
      </c>
      <c r="I41" s="106"/>
      <c r="J41" s="629"/>
    </row>
    <row r="42" spans="1:10" ht="15.75" customHeight="1">
      <c r="A42" s="631" t="s">
        <v>1206</v>
      </c>
      <c r="B42" s="144" t="s">
        <v>211</v>
      </c>
      <c r="C42" s="106" t="s">
        <v>1207</v>
      </c>
      <c r="D42" s="106"/>
      <c r="E42" s="106" t="s">
        <v>815</v>
      </c>
      <c r="F42" s="106" t="s">
        <v>1207</v>
      </c>
      <c r="G42" s="260" t="s">
        <v>921</v>
      </c>
      <c r="H42" s="106" t="b">
        <v>1</v>
      </c>
      <c r="I42" s="106"/>
      <c r="J42" s="629"/>
    </row>
    <row r="43" spans="1:10" ht="15.75" customHeight="1">
      <c r="A43" s="631" t="s">
        <v>1208</v>
      </c>
      <c r="B43" s="144" t="s">
        <v>292</v>
      </c>
      <c r="C43" s="106" t="s">
        <v>1209</v>
      </c>
      <c r="D43" s="106" t="s">
        <v>811</v>
      </c>
      <c r="E43" s="106" t="s">
        <v>815</v>
      </c>
      <c r="F43" s="106" t="s">
        <v>1210</v>
      </c>
      <c r="G43" s="260" t="s">
        <v>921</v>
      </c>
      <c r="H43" s="106" t="b">
        <v>1</v>
      </c>
      <c r="I43" s="106"/>
      <c r="J43" s="629"/>
    </row>
    <row r="44" spans="1:10" ht="15.75" customHeight="1">
      <c r="A44" s="631" t="s">
        <v>1211</v>
      </c>
      <c r="B44" s="144" t="s">
        <v>292</v>
      </c>
      <c r="C44" s="106" t="s">
        <v>1212</v>
      </c>
      <c r="D44" s="106" t="s">
        <v>811</v>
      </c>
      <c r="E44" s="106" t="s">
        <v>815</v>
      </c>
      <c r="F44" s="106" t="s">
        <v>1213</v>
      </c>
      <c r="G44" s="260" t="s">
        <v>921</v>
      </c>
      <c r="H44" s="106" t="b">
        <v>1</v>
      </c>
      <c r="I44" s="106"/>
      <c r="J44" s="629"/>
    </row>
    <row r="45" spans="1:10" ht="15.75" customHeight="1">
      <c r="A45" s="676" t="s">
        <v>818</v>
      </c>
      <c r="B45" s="517" t="s">
        <v>165</v>
      </c>
      <c r="C45" s="548" t="s">
        <v>1214</v>
      </c>
      <c r="D45" s="680"/>
      <c r="E45" s="680" t="s">
        <v>815</v>
      </c>
      <c r="F45" s="548" t="s">
        <v>1214</v>
      </c>
      <c r="G45" s="260" t="s">
        <v>921</v>
      </c>
      <c r="H45" s="680" t="b">
        <v>1</v>
      </c>
      <c r="I45" s="680"/>
      <c r="J45" s="629" t="s">
        <v>1215</v>
      </c>
    </row>
    <row r="46" spans="1:10" ht="15.75" customHeight="1" thickBot="1">
      <c r="A46" s="739" t="s">
        <v>818</v>
      </c>
      <c r="B46" s="517" t="s">
        <v>830</v>
      </c>
      <c r="C46" s="680" t="s">
        <v>1216</v>
      </c>
      <c r="D46" s="680"/>
      <c r="E46" s="680" t="s">
        <v>815</v>
      </c>
      <c r="F46" s="680" t="s">
        <v>1216</v>
      </c>
      <c r="G46" s="681" t="s">
        <v>921</v>
      </c>
      <c r="H46" s="680" t="b">
        <v>1</v>
      </c>
      <c r="I46" s="680"/>
      <c r="J46" s="682" t="s">
        <v>1215</v>
      </c>
    </row>
    <row r="47" spans="1:10" ht="15.75" customHeight="1" thickBot="1">
      <c r="A47" s="665" t="s">
        <v>842</v>
      </c>
      <c r="B47" s="666"/>
      <c r="C47" s="666"/>
      <c r="D47" s="666"/>
      <c r="E47" s="666"/>
      <c r="F47" s="666"/>
      <c r="G47" s="666"/>
      <c r="H47" s="666"/>
      <c r="I47" s="666"/>
      <c r="J47" s="667"/>
    </row>
    <row r="48" spans="1:10" ht="15.75" customHeight="1">
      <c r="A48" s="675" t="s">
        <v>927</v>
      </c>
      <c r="B48" s="385"/>
      <c r="C48" s="385"/>
      <c r="D48" s="385"/>
      <c r="E48" s="385"/>
      <c r="F48" s="385"/>
      <c r="G48" s="385"/>
      <c r="H48" s="385"/>
      <c r="I48" s="385"/>
      <c r="J48" s="318"/>
    </row>
    <row r="49" spans="1:10" ht="15.75" customHeight="1">
      <c r="A49" s="359"/>
      <c r="B49" s="314"/>
      <c r="C49" s="314"/>
      <c r="D49" s="314"/>
      <c r="E49" s="314"/>
      <c r="F49" s="314"/>
      <c r="G49" s="314"/>
      <c r="H49" s="314"/>
      <c r="I49" s="314"/>
      <c r="J49" s="315"/>
    </row>
    <row r="50" spans="1:10" ht="15.75" customHeight="1">
      <c r="A50" s="359"/>
      <c r="B50" s="314"/>
      <c r="C50" s="314"/>
      <c r="D50" s="314"/>
      <c r="E50" s="314"/>
      <c r="F50" s="314"/>
      <c r="G50" s="314"/>
      <c r="H50" s="314"/>
      <c r="I50" s="314"/>
      <c r="J50" s="315"/>
    </row>
    <row r="51" spans="1:10" ht="15.75" customHeight="1">
      <c r="A51" s="359"/>
      <c r="B51" s="314"/>
      <c r="C51" s="314"/>
      <c r="D51" s="314"/>
      <c r="E51" s="314"/>
      <c r="F51" s="314"/>
      <c r="G51" s="314"/>
      <c r="H51" s="314"/>
      <c r="I51" s="314"/>
      <c r="J51" s="315"/>
    </row>
    <row r="52" spans="1:10" ht="15.75" customHeight="1">
      <c r="A52" s="359"/>
      <c r="B52" s="314"/>
      <c r="C52" s="314"/>
      <c r="D52" s="314"/>
      <c r="E52" s="314"/>
      <c r="F52" s="314"/>
      <c r="G52" s="314"/>
      <c r="H52" s="314"/>
      <c r="I52" s="314"/>
      <c r="J52" s="315"/>
    </row>
    <row r="53" spans="1:10" ht="15.75" customHeight="1">
      <c r="A53" s="359"/>
      <c r="B53" s="314"/>
      <c r="C53" s="314"/>
      <c r="D53" s="314"/>
      <c r="E53" s="314"/>
      <c r="F53" s="314"/>
      <c r="G53" s="314"/>
      <c r="H53" s="314"/>
      <c r="I53" s="314"/>
      <c r="J53" s="315"/>
    </row>
    <row r="54" spans="1:10" ht="15.75" customHeight="1">
      <c r="A54" s="359"/>
      <c r="B54" s="314"/>
      <c r="C54" s="314"/>
      <c r="D54" s="314"/>
      <c r="E54" s="314"/>
      <c r="F54" s="314"/>
      <c r="G54" s="314"/>
      <c r="H54" s="314"/>
      <c r="I54" s="314"/>
      <c r="J54" s="315"/>
    </row>
    <row r="55" spans="1:10" ht="15.75" customHeight="1">
      <c r="A55" s="359"/>
      <c r="B55" s="314"/>
      <c r="C55" s="314"/>
      <c r="D55" s="314"/>
      <c r="E55" s="314"/>
      <c r="F55" s="314"/>
      <c r="G55" s="314"/>
      <c r="H55" s="314"/>
      <c r="I55" s="314"/>
      <c r="J55" s="315"/>
    </row>
    <row r="56" spans="1:10" ht="15.75" customHeight="1" thickBot="1">
      <c r="A56" s="380"/>
      <c r="B56" s="385"/>
      <c r="C56" s="385"/>
      <c r="D56" s="385"/>
      <c r="E56" s="385"/>
      <c r="F56" s="385"/>
      <c r="G56" s="385"/>
      <c r="H56" s="385"/>
      <c r="I56" s="385"/>
      <c r="J56" s="318"/>
    </row>
    <row r="57" spans="1:10" ht="15.75" customHeight="1" thickBot="1">
      <c r="A57" s="665" t="s">
        <v>848</v>
      </c>
      <c r="B57" s="666"/>
      <c r="C57" s="666"/>
      <c r="D57" s="666"/>
      <c r="E57" s="666"/>
      <c r="F57" s="666"/>
      <c r="G57" s="666"/>
      <c r="H57" s="666"/>
      <c r="I57" s="666"/>
      <c r="J57" s="667"/>
    </row>
    <row r="58" spans="1:10" ht="15.75" customHeight="1" thickBot="1">
      <c r="A58" s="672" t="s">
        <v>849</v>
      </c>
      <c r="B58" s="672" t="s">
        <v>321</v>
      </c>
      <c r="C58" s="672" t="s">
        <v>850</v>
      </c>
      <c r="D58" s="672" t="s">
        <v>851</v>
      </c>
      <c r="E58" s="672" t="s">
        <v>852</v>
      </c>
      <c r="F58" s="672" t="s">
        <v>853</v>
      </c>
      <c r="G58" s="632"/>
      <c r="H58" s="632"/>
      <c r="I58" s="632"/>
      <c r="J58" s="632"/>
    </row>
    <row r="59" spans="1:10" ht="67.5" customHeight="1">
      <c r="A59" s="687" t="s">
        <v>855</v>
      </c>
      <c r="B59" s="688" t="s">
        <v>856</v>
      </c>
      <c r="C59" s="688" t="s">
        <v>857</v>
      </c>
      <c r="D59" s="711"/>
      <c r="E59" s="689" t="s">
        <v>1218</v>
      </c>
      <c r="F59" s="690" t="s">
        <v>1218</v>
      </c>
      <c r="G59" s="292"/>
      <c r="I59" s="280"/>
      <c r="J59" s="280"/>
    </row>
    <row r="60" spans="1:10" ht="67.5" customHeight="1">
      <c r="A60" s="691" t="s">
        <v>862</v>
      </c>
      <c r="B60" s="283" t="s">
        <v>863</v>
      </c>
      <c r="C60" s="283" t="s">
        <v>864</v>
      </c>
      <c r="D60" s="284"/>
      <c r="E60" s="299" t="s">
        <v>1218</v>
      </c>
      <c r="F60" s="692" t="s">
        <v>1218</v>
      </c>
      <c r="G60" s="292"/>
      <c r="I60" s="280"/>
      <c r="J60" s="280"/>
    </row>
    <row r="61" spans="1:10" ht="67.5" customHeight="1">
      <c r="A61" s="691" t="s">
        <v>866</v>
      </c>
      <c r="B61" s="283" t="s">
        <v>867</v>
      </c>
      <c r="C61" s="283" t="s">
        <v>868</v>
      </c>
      <c r="D61" s="284"/>
      <c r="E61" s="299" t="s">
        <v>1218</v>
      </c>
      <c r="F61" s="692" t="s">
        <v>1218</v>
      </c>
      <c r="G61" s="292"/>
      <c r="I61" s="280"/>
      <c r="J61" s="280"/>
    </row>
    <row r="62" spans="1:10" ht="67.5" customHeight="1">
      <c r="A62" s="691" t="s">
        <v>869</v>
      </c>
      <c r="B62" s="283" t="s">
        <v>870</v>
      </c>
      <c r="C62" s="283" t="s">
        <v>871</v>
      </c>
      <c r="D62" s="284"/>
      <c r="E62" s="299" t="s">
        <v>1219</v>
      </c>
      <c r="F62" s="692" t="s">
        <v>1218</v>
      </c>
      <c r="G62" s="292"/>
      <c r="I62" s="280"/>
      <c r="J62" s="280"/>
    </row>
    <row r="63" spans="1:10" ht="67.5" customHeight="1">
      <c r="A63" s="691" t="s">
        <v>873</v>
      </c>
      <c r="B63" s="283" t="s">
        <v>874</v>
      </c>
      <c r="C63" s="283" t="s">
        <v>875</v>
      </c>
      <c r="D63" s="284"/>
      <c r="E63" s="299" t="s">
        <v>1220</v>
      </c>
      <c r="F63" s="692" t="s">
        <v>1220</v>
      </c>
      <c r="G63" s="292"/>
      <c r="I63" s="280"/>
      <c r="J63" s="280"/>
    </row>
    <row r="64" spans="1:10" ht="67.5" customHeight="1">
      <c r="A64" s="691" t="s">
        <v>878</v>
      </c>
      <c r="B64" s="283" t="s">
        <v>879</v>
      </c>
      <c r="C64" s="283" t="s">
        <v>880</v>
      </c>
      <c r="D64" s="284"/>
      <c r="E64" s="299" t="s">
        <v>1221</v>
      </c>
      <c r="F64" s="692" t="s">
        <v>881</v>
      </c>
      <c r="G64" s="292"/>
      <c r="I64" s="280"/>
      <c r="J64" s="280"/>
    </row>
    <row r="65" spans="1:10" ht="67.5" customHeight="1">
      <c r="A65" s="691" t="s">
        <v>882</v>
      </c>
      <c r="B65" s="283" t="s">
        <v>883</v>
      </c>
      <c r="C65" s="283" t="s">
        <v>884</v>
      </c>
      <c r="D65" s="284"/>
      <c r="E65" s="299" t="s">
        <v>1221</v>
      </c>
      <c r="F65" s="692" t="s">
        <v>881</v>
      </c>
      <c r="G65" s="292"/>
      <c r="I65" s="280"/>
      <c r="J65" s="280"/>
    </row>
    <row r="66" spans="1:10" ht="67.5" customHeight="1">
      <c r="A66" s="691" t="s">
        <v>885</v>
      </c>
      <c r="B66" s="283" t="s">
        <v>886</v>
      </c>
      <c r="C66" s="283" t="s">
        <v>887</v>
      </c>
      <c r="D66" s="284"/>
      <c r="E66" s="299" t="s">
        <v>1221</v>
      </c>
      <c r="F66" s="692" t="s">
        <v>881</v>
      </c>
      <c r="G66" s="292"/>
      <c r="I66" s="280"/>
      <c r="J66" s="280"/>
    </row>
    <row r="67" spans="1:10" ht="67.5" customHeight="1">
      <c r="A67" s="691" t="s">
        <v>888</v>
      </c>
      <c r="B67" s="283" t="s">
        <v>889</v>
      </c>
      <c r="C67" s="283" t="s">
        <v>890</v>
      </c>
      <c r="D67" s="284"/>
      <c r="E67" s="299" t="s">
        <v>1221</v>
      </c>
      <c r="F67" s="692" t="s">
        <v>881</v>
      </c>
      <c r="G67" s="292"/>
      <c r="I67" s="280"/>
      <c r="J67" s="280"/>
    </row>
    <row r="68" spans="1:10" ht="67.5" customHeight="1">
      <c r="A68" s="691" t="s">
        <v>892</v>
      </c>
      <c r="B68" s="283" t="s">
        <v>893</v>
      </c>
      <c r="C68" s="283" t="s">
        <v>894</v>
      </c>
      <c r="D68" s="284"/>
      <c r="E68" s="299" t="s">
        <v>1223</v>
      </c>
      <c r="F68" s="692" t="s">
        <v>881</v>
      </c>
      <c r="G68" s="292"/>
      <c r="I68" s="280"/>
      <c r="J68" s="280"/>
    </row>
    <row r="69" spans="1:10" ht="67.5" customHeight="1">
      <c r="A69" s="691" t="s">
        <v>895</v>
      </c>
      <c r="B69" s="283" t="s">
        <v>896</v>
      </c>
      <c r="C69" s="283" t="s">
        <v>897</v>
      </c>
      <c r="D69" s="284"/>
      <c r="E69" s="477" t="s">
        <v>900</v>
      </c>
      <c r="F69" s="692" t="s">
        <v>902</v>
      </c>
      <c r="G69" s="292"/>
    </row>
    <row r="70" spans="1:10" ht="67.5" customHeight="1">
      <c r="A70" s="691" t="s">
        <v>903</v>
      </c>
      <c r="B70" s="283" t="s">
        <v>904</v>
      </c>
      <c r="C70" s="283" t="s">
        <v>905</v>
      </c>
      <c r="D70" s="284"/>
      <c r="E70" s="477" t="s">
        <v>900</v>
      </c>
      <c r="F70" s="692" t="s">
        <v>902</v>
      </c>
      <c r="G70" s="292"/>
    </row>
    <row r="71" spans="1:10" ht="67.5" customHeight="1">
      <c r="A71" s="691" t="s">
        <v>907</v>
      </c>
      <c r="B71" s="283" t="s">
        <v>908</v>
      </c>
      <c r="C71" s="283" t="s">
        <v>909</v>
      </c>
      <c r="D71" s="284"/>
      <c r="E71" s="477" t="s">
        <v>900</v>
      </c>
      <c r="F71" s="692" t="s">
        <v>902</v>
      </c>
      <c r="G71" s="292"/>
    </row>
    <row r="72" spans="1:10" ht="67.5" customHeight="1">
      <c r="A72" s="691" t="s">
        <v>911</v>
      </c>
      <c r="B72" s="283" t="s">
        <v>912</v>
      </c>
      <c r="C72" s="283" t="s">
        <v>913</v>
      </c>
      <c r="D72" s="284"/>
      <c r="E72" s="477" t="s">
        <v>900</v>
      </c>
      <c r="F72" s="692" t="s">
        <v>902</v>
      </c>
      <c r="G72" s="292"/>
    </row>
    <row r="73" spans="1:10" ht="67.5" customHeight="1" thickBot="1">
      <c r="A73" s="694" t="s">
        <v>914</v>
      </c>
      <c r="B73" s="695" t="s">
        <v>915</v>
      </c>
      <c r="C73" s="695" t="s">
        <v>916</v>
      </c>
      <c r="D73" s="712"/>
      <c r="E73" s="620" t="s">
        <v>900</v>
      </c>
      <c r="F73" s="697" t="s">
        <v>902</v>
      </c>
      <c r="G73" s="292"/>
    </row>
    <row r="74" spans="1:10" ht="15.75" customHeight="1">
      <c r="G74" s="292"/>
    </row>
    <row r="75" spans="1:10" ht="15.75" customHeight="1"/>
    <row r="76" spans="1:10" ht="15.75" customHeight="1"/>
    <row r="77" spans="1:10" ht="15.75" customHeight="1"/>
    <row r="78" spans="1:10" ht="15.75" customHeight="1"/>
    <row r="79" spans="1:10" ht="15.75" customHeight="1"/>
    <row r="80" spans="1:1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28:J28"/>
    <mergeCell ref="A48:J56"/>
    <mergeCell ref="A57:J57"/>
    <mergeCell ref="A47:J47"/>
    <mergeCell ref="B5:B26"/>
    <mergeCell ref="D5:D26"/>
    <mergeCell ref="C5:C26"/>
    <mergeCell ref="A5:A26"/>
    <mergeCell ref="F15:F26"/>
    <mergeCell ref="F5:F13"/>
  </mergeCells>
  <dataValidations count="2">
    <dataValidation type="list" allowBlank="1" sqref="B30:B46" xr:uid="{00000000-0002-0000-1500-000000000000}">
      <formula1>"character,date,decimal,integer,boolean"</formula1>
    </dataValidation>
    <dataValidation type="list" allowBlank="1" sqref="E30:E46" xr:uid="{00000000-0002-0000-1500-000001000000}">
      <formula1>"Nuevo,Existente PIP,BUC2 Reutiizado"</formula1>
    </dataValidation>
  </dataValidations>
  <pageMargins left="0.7" right="0.7" top="0.75" bottom="0.75" header="0" footer="0"/>
  <pageSetup orientation="portrait"/>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ummaryRight="0"/>
  </sheetPr>
  <dimension ref="A1:K1000"/>
  <sheetViews>
    <sheetView topLeftCell="A19" zoomScale="40" zoomScaleNormal="40" workbookViewId="0">
      <selection activeCell="Q28" sqref="Q28"/>
    </sheetView>
  </sheetViews>
  <sheetFormatPr baseColWidth="10" defaultColWidth="14.42578125" defaultRowHeight="15" customHeight="1"/>
  <cols>
    <col min="1" max="1" width="54.7109375" customWidth="1"/>
    <col min="2" max="2" width="41.5703125" customWidth="1"/>
    <col min="3" max="3" width="35.140625" customWidth="1"/>
    <col min="4" max="4" width="33" customWidth="1"/>
    <col min="5" max="5" width="64.140625" customWidth="1"/>
    <col min="6" max="6" width="39.5703125" customWidth="1"/>
    <col min="10" max="10" width="31.5703125" bestFit="1" customWidth="1"/>
  </cols>
  <sheetData>
    <row r="1" spans="1:6" ht="15.75" customHeight="1">
      <c r="A1" s="235" t="s">
        <v>628</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1159</v>
      </c>
      <c r="B5" s="367" t="s">
        <v>1160</v>
      </c>
      <c r="C5" s="379" t="s">
        <v>364</v>
      </c>
      <c r="D5" s="367" t="s">
        <v>1222</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1162</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33"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76" t="s">
        <v>1224</v>
      </c>
      <c r="B30" s="144" t="s">
        <v>211</v>
      </c>
      <c r="C30" s="106" t="s">
        <v>450</v>
      </c>
      <c r="D30" s="144"/>
      <c r="E30" s="106" t="s">
        <v>815</v>
      </c>
      <c r="F30" s="106" t="s">
        <v>450</v>
      </c>
      <c r="G30" s="260" t="s">
        <v>921</v>
      </c>
      <c r="H30" s="106" t="b">
        <v>1</v>
      </c>
      <c r="I30" s="106"/>
      <c r="J30" s="629"/>
    </row>
    <row r="31" spans="1:10" ht="15.75" customHeight="1">
      <c r="A31" s="676" t="s">
        <v>1227</v>
      </c>
      <c r="B31" s="144" t="s">
        <v>830</v>
      </c>
      <c r="C31" s="632" t="s">
        <v>1228</v>
      </c>
      <c r="D31" s="106"/>
      <c r="E31" s="106" t="s">
        <v>815</v>
      </c>
      <c r="F31" s="658" t="s">
        <v>1229</v>
      </c>
      <c r="G31" s="260" t="s">
        <v>921</v>
      </c>
      <c r="H31" s="106" t="b">
        <v>1</v>
      </c>
      <c r="I31" s="106"/>
      <c r="J31" s="629"/>
    </row>
    <row r="32" spans="1:10" ht="15.75" customHeight="1" thickBot="1">
      <c r="A32" s="740" t="s">
        <v>1230</v>
      </c>
      <c r="B32" s="471" t="s">
        <v>292</v>
      </c>
      <c r="C32" s="563" t="s">
        <v>814</v>
      </c>
      <c r="D32" s="563" t="s">
        <v>811</v>
      </c>
      <c r="E32" s="563" t="s">
        <v>815</v>
      </c>
      <c r="F32" s="563" t="s">
        <v>814</v>
      </c>
      <c r="G32" s="646" t="s">
        <v>921</v>
      </c>
      <c r="H32" s="563" t="b">
        <v>1</v>
      </c>
      <c r="I32" s="563"/>
      <c r="J32" s="635"/>
    </row>
    <row r="33" spans="1:11" ht="27" customHeight="1" thickBot="1">
      <c r="A33" s="665" t="s">
        <v>842</v>
      </c>
      <c r="B33" s="666"/>
      <c r="C33" s="666"/>
      <c r="D33" s="666"/>
      <c r="E33" s="666"/>
      <c r="F33" s="666"/>
      <c r="G33" s="666"/>
      <c r="H33" s="666"/>
      <c r="I33" s="666"/>
      <c r="J33" s="667"/>
    </row>
    <row r="34" spans="1:11" ht="15.75" customHeight="1">
      <c r="A34" s="675" t="s">
        <v>927</v>
      </c>
      <c r="B34" s="385"/>
      <c r="C34" s="385"/>
      <c r="D34" s="385"/>
      <c r="E34" s="385"/>
      <c r="F34" s="385"/>
      <c r="G34" s="385"/>
      <c r="H34" s="385"/>
      <c r="I34" s="385"/>
      <c r="J34" s="318"/>
    </row>
    <row r="35" spans="1:11" ht="15.75" customHeight="1">
      <c r="A35" s="359"/>
      <c r="B35" s="314"/>
      <c r="C35" s="314"/>
      <c r="D35" s="314"/>
      <c r="E35" s="314"/>
      <c r="F35" s="314"/>
      <c r="G35" s="314"/>
      <c r="H35" s="314"/>
      <c r="I35" s="314"/>
      <c r="J35" s="315"/>
    </row>
    <row r="36" spans="1:11" ht="15.75" customHeight="1">
      <c r="A36" s="359"/>
      <c r="B36" s="314"/>
      <c r="C36" s="314"/>
      <c r="D36" s="314"/>
      <c r="E36" s="314"/>
      <c r="F36" s="314"/>
      <c r="G36" s="314"/>
      <c r="H36" s="314"/>
      <c r="I36" s="314"/>
      <c r="J36" s="315"/>
    </row>
    <row r="37" spans="1:11" ht="15.75" customHeight="1">
      <c r="A37" s="359"/>
      <c r="B37" s="314"/>
      <c r="C37" s="314"/>
      <c r="D37" s="314"/>
      <c r="E37" s="314"/>
      <c r="F37" s="314"/>
      <c r="G37" s="314"/>
      <c r="H37" s="314"/>
      <c r="I37" s="314"/>
      <c r="J37" s="315"/>
    </row>
    <row r="38" spans="1:11" ht="15.75" customHeight="1">
      <c r="A38" s="359"/>
      <c r="B38" s="314"/>
      <c r="C38" s="314"/>
      <c r="D38" s="314"/>
      <c r="E38" s="314"/>
      <c r="F38" s="314"/>
      <c r="G38" s="314"/>
      <c r="H38" s="314"/>
      <c r="I38" s="314"/>
      <c r="J38" s="315"/>
    </row>
    <row r="39" spans="1:11" ht="15.75" customHeight="1">
      <c r="A39" s="359"/>
      <c r="B39" s="314"/>
      <c r="C39" s="314"/>
      <c r="D39" s="314"/>
      <c r="E39" s="314"/>
      <c r="F39" s="314"/>
      <c r="G39" s="314"/>
      <c r="H39" s="314"/>
      <c r="I39" s="314"/>
      <c r="J39" s="315"/>
    </row>
    <row r="40" spans="1:11" ht="15.75" customHeight="1">
      <c r="A40" s="359"/>
      <c r="B40" s="314"/>
      <c r="C40" s="314"/>
      <c r="D40" s="314"/>
      <c r="E40" s="314"/>
      <c r="F40" s="314"/>
      <c r="G40" s="314"/>
      <c r="H40" s="314"/>
      <c r="I40" s="314"/>
      <c r="J40" s="315"/>
    </row>
    <row r="41" spans="1:11" ht="15.75" customHeight="1">
      <c r="A41" s="359"/>
      <c r="B41" s="314"/>
      <c r="C41" s="314"/>
      <c r="D41" s="314"/>
      <c r="E41" s="314"/>
      <c r="F41" s="314"/>
      <c r="G41" s="314"/>
      <c r="H41" s="314"/>
      <c r="I41" s="314"/>
      <c r="J41" s="315"/>
    </row>
    <row r="42" spans="1:11" ht="15.75" customHeight="1" thickBot="1">
      <c r="A42" s="380"/>
      <c r="B42" s="385"/>
      <c r="C42" s="385"/>
      <c r="D42" s="385"/>
      <c r="E42" s="385"/>
      <c r="F42" s="385"/>
      <c r="G42" s="385"/>
      <c r="H42" s="385"/>
      <c r="I42" s="385"/>
      <c r="J42" s="318"/>
    </row>
    <row r="43" spans="1:11" ht="29.25" customHeight="1" thickBot="1">
      <c r="A43" s="665" t="s">
        <v>848</v>
      </c>
      <c r="B43" s="666"/>
      <c r="C43" s="666"/>
      <c r="D43" s="666"/>
      <c r="E43" s="666"/>
      <c r="F43" s="666"/>
      <c r="G43" s="666"/>
      <c r="H43" s="666"/>
      <c r="I43" s="666"/>
      <c r="J43" s="667"/>
    </row>
    <row r="44" spans="1:11" ht="15.75" customHeight="1" thickBot="1">
      <c r="A44" s="669" t="s">
        <v>849</v>
      </c>
      <c r="B44" s="669" t="s">
        <v>321</v>
      </c>
      <c r="C44" s="669" t="s">
        <v>850</v>
      </c>
      <c r="D44" s="669" t="s">
        <v>851</v>
      </c>
      <c r="E44" s="669" t="s">
        <v>852</v>
      </c>
      <c r="F44" s="669" t="s">
        <v>853</v>
      </c>
      <c r="G44" s="632"/>
      <c r="H44" s="632"/>
      <c r="I44" s="632"/>
      <c r="J44" s="632"/>
    </row>
    <row r="45" spans="1:11" ht="73.5" customHeight="1" thickTop="1">
      <c r="A45" s="281" t="s">
        <v>855</v>
      </c>
      <c r="B45" s="282" t="s">
        <v>856</v>
      </c>
      <c r="C45" s="282" t="s">
        <v>857</v>
      </c>
      <c r="D45" s="281"/>
      <c r="E45" s="299" t="s">
        <v>1232</v>
      </c>
      <c r="F45" s="299" t="s">
        <v>1232</v>
      </c>
      <c r="G45" s="292"/>
      <c r="I45" s="280"/>
      <c r="J45" s="280"/>
      <c r="K45" s="280"/>
    </row>
    <row r="46" spans="1:11" ht="73.5" customHeight="1">
      <c r="A46" s="281" t="s">
        <v>862</v>
      </c>
      <c r="B46" s="282" t="s">
        <v>863</v>
      </c>
      <c r="C46" s="282" t="s">
        <v>864</v>
      </c>
      <c r="D46" s="281"/>
      <c r="E46" s="299" t="s">
        <v>1232</v>
      </c>
      <c r="F46" s="299" t="s">
        <v>1232</v>
      </c>
      <c r="G46" s="292"/>
      <c r="I46" s="280"/>
      <c r="J46" s="280"/>
      <c r="K46" s="280"/>
    </row>
    <row r="47" spans="1:11" ht="73.5" customHeight="1">
      <c r="A47" s="281" t="s">
        <v>866</v>
      </c>
      <c r="B47" s="282" t="s">
        <v>867</v>
      </c>
      <c r="C47" s="282" t="s">
        <v>868</v>
      </c>
      <c r="D47" s="281"/>
      <c r="E47" s="299" t="s">
        <v>1232</v>
      </c>
      <c r="F47" s="299" t="s">
        <v>1232</v>
      </c>
      <c r="G47" s="292"/>
      <c r="I47" s="280"/>
      <c r="J47" s="280"/>
      <c r="K47" s="280"/>
    </row>
    <row r="48" spans="1:11" ht="73.5" customHeight="1">
      <c r="A48" s="281" t="s">
        <v>869</v>
      </c>
      <c r="B48" s="282" t="s">
        <v>870</v>
      </c>
      <c r="C48" s="282" t="s">
        <v>871</v>
      </c>
      <c r="D48" s="281"/>
      <c r="E48" s="299" t="s">
        <v>1232</v>
      </c>
      <c r="F48" s="299" t="s">
        <v>1232</v>
      </c>
      <c r="G48" s="292"/>
      <c r="I48" s="280"/>
      <c r="J48" s="280"/>
      <c r="K48" s="280"/>
    </row>
    <row r="49" spans="1:11" ht="73.5" customHeight="1">
      <c r="A49" s="281" t="s">
        <v>873</v>
      </c>
      <c r="B49" s="282" t="s">
        <v>874</v>
      </c>
      <c r="C49" s="282" t="s">
        <v>875</v>
      </c>
      <c r="D49" s="281"/>
      <c r="E49" s="299" t="s">
        <v>1233</v>
      </c>
      <c r="F49" s="299" t="s">
        <v>1233</v>
      </c>
      <c r="G49" s="292"/>
      <c r="I49" s="280"/>
      <c r="J49" s="280"/>
      <c r="K49" s="280"/>
    </row>
    <row r="50" spans="1:11" ht="73.5" customHeight="1">
      <c r="A50" s="281" t="s">
        <v>878</v>
      </c>
      <c r="B50" s="282" t="s">
        <v>879</v>
      </c>
      <c r="C50" s="282" t="s">
        <v>880</v>
      </c>
      <c r="D50" s="281"/>
      <c r="E50" s="299" t="s">
        <v>1234</v>
      </c>
      <c r="F50" s="299" t="s">
        <v>881</v>
      </c>
      <c r="G50" s="292"/>
      <c r="I50" s="280"/>
      <c r="J50" s="280"/>
      <c r="K50" s="280"/>
    </row>
    <row r="51" spans="1:11" ht="73.5" customHeight="1">
      <c r="A51" s="281" t="s">
        <v>882</v>
      </c>
      <c r="B51" s="282" t="s">
        <v>883</v>
      </c>
      <c r="C51" s="282" t="s">
        <v>884</v>
      </c>
      <c r="D51" s="281"/>
      <c r="E51" s="299" t="s">
        <v>1234</v>
      </c>
      <c r="F51" s="299" t="s">
        <v>881</v>
      </c>
      <c r="G51" s="292"/>
      <c r="I51" s="280"/>
      <c r="J51" s="280"/>
      <c r="K51" s="280"/>
    </row>
    <row r="52" spans="1:11" ht="73.5" customHeight="1">
      <c r="A52" s="281" t="s">
        <v>885</v>
      </c>
      <c r="B52" s="282" t="s">
        <v>886</v>
      </c>
      <c r="C52" s="282" t="s">
        <v>887</v>
      </c>
      <c r="D52" s="281"/>
      <c r="E52" s="299" t="s">
        <v>1234</v>
      </c>
      <c r="F52" s="299" t="s">
        <v>881</v>
      </c>
      <c r="G52" s="292"/>
      <c r="I52" s="280"/>
      <c r="J52" s="280"/>
      <c r="K52" s="280"/>
    </row>
    <row r="53" spans="1:11" ht="73.5" customHeight="1">
      <c r="A53" s="281" t="s">
        <v>888</v>
      </c>
      <c r="B53" s="282" t="s">
        <v>889</v>
      </c>
      <c r="C53" s="282" t="s">
        <v>890</v>
      </c>
      <c r="D53" s="281"/>
      <c r="E53" s="299" t="s">
        <v>1234</v>
      </c>
      <c r="F53" s="299" t="s">
        <v>881</v>
      </c>
      <c r="G53" s="292"/>
      <c r="I53" s="280"/>
      <c r="J53" s="280"/>
      <c r="K53" s="280"/>
    </row>
    <row r="54" spans="1:11" ht="73.5" customHeight="1">
      <c r="A54" s="281" t="s">
        <v>892</v>
      </c>
      <c r="B54" s="282" t="s">
        <v>893</v>
      </c>
      <c r="C54" s="282" t="s">
        <v>894</v>
      </c>
      <c r="D54" s="281"/>
      <c r="E54" s="299" t="s">
        <v>1235</v>
      </c>
      <c r="F54" s="299" t="s">
        <v>881</v>
      </c>
      <c r="G54" s="292"/>
      <c r="I54" s="280"/>
      <c r="J54" s="280"/>
      <c r="K54" s="280"/>
    </row>
    <row r="55" spans="1:11" ht="73.5" customHeight="1">
      <c r="A55" s="281" t="s">
        <v>895</v>
      </c>
      <c r="B55" s="282" t="s">
        <v>896</v>
      </c>
      <c r="C55" s="282" t="s">
        <v>897</v>
      </c>
      <c r="D55" s="281"/>
      <c r="E55" s="477" t="s">
        <v>900</v>
      </c>
      <c r="F55" s="299" t="s">
        <v>902</v>
      </c>
      <c r="G55" s="292"/>
      <c r="I55" s="280"/>
      <c r="J55" s="280"/>
      <c r="K55" s="280"/>
    </row>
    <row r="56" spans="1:11" ht="73.5" customHeight="1">
      <c r="A56" s="281" t="s">
        <v>903</v>
      </c>
      <c r="B56" s="282" t="s">
        <v>904</v>
      </c>
      <c r="C56" s="282" t="s">
        <v>905</v>
      </c>
      <c r="D56" s="281"/>
      <c r="E56" s="477" t="s">
        <v>900</v>
      </c>
      <c r="F56" s="299" t="s">
        <v>902</v>
      </c>
      <c r="G56" s="292"/>
      <c r="I56" s="280"/>
      <c r="J56" s="280"/>
      <c r="K56" s="280"/>
    </row>
    <row r="57" spans="1:11" ht="73.5" customHeight="1">
      <c r="A57" s="281" t="s">
        <v>907</v>
      </c>
      <c r="B57" s="282" t="s">
        <v>908</v>
      </c>
      <c r="C57" s="282" t="s">
        <v>909</v>
      </c>
      <c r="D57" s="281"/>
      <c r="E57" s="477" t="s">
        <v>900</v>
      </c>
      <c r="F57" s="299" t="s">
        <v>902</v>
      </c>
      <c r="G57" s="292"/>
    </row>
    <row r="58" spans="1:11" ht="73.5" customHeight="1">
      <c r="A58" s="281" t="s">
        <v>911</v>
      </c>
      <c r="B58" s="282" t="s">
        <v>912</v>
      </c>
      <c r="C58" s="282" t="s">
        <v>913</v>
      </c>
      <c r="D58" s="281"/>
      <c r="E58" s="477" t="s">
        <v>900</v>
      </c>
      <c r="F58" s="299" t="s">
        <v>902</v>
      </c>
      <c r="G58" s="292"/>
    </row>
    <row r="59" spans="1:11" ht="73.5" customHeight="1">
      <c r="A59" s="281" t="s">
        <v>914</v>
      </c>
      <c r="B59" s="282" t="s">
        <v>915</v>
      </c>
      <c r="C59" s="282" t="s">
        <v>916</v>
      </c>
      <c r="D59" s="281"/>
      <c r="E59" s="477" t="s">
        <v>900</v>
      </c>
      <c r="F59" s="299" t="s">
        <v>902</v>
      </c>
      <c r="G59" s="292"/>
    </row>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3:J33"/>
    <mergeCell ref="A28:J28"/>
    <mergeCell ref="A34:J42"/>
    <mergeCell ref="A43:J43"/>
    <mergeCell ref="F5:F13"/>
    <mergeCell ref="F15:F26"/>
    <mergeCell ref="A5:A26"/>
    <mergeCell ref="B5:B26"/>
    <mergeCell ref="D5:D26"/>
    <mergeCell ref="C5:C26"/>
  </mergeCells>
  <dataValidations count="2">
    <dataValidation type="list" allowBlank="1" sqref="B30:B32" xr:uid="{00000000-0002-0000-1600-000000000000}">
      <formula1>"character,date,decimal,integer,boolean"</formula1>
    </dataValidation>
    <dataValidation type="list" allowBlank="1" sqref="E30:E32" xr:uid="{00000000-0002-0000-1600-000001000000}">
      <formula1>"Nuevo,Existente PIP,BUC2 Reutiizado"</formula1>
    </dataValidation>
  </dataValidations>
  <pageMargins left="0.7" right="0.7" top="0.75" bottom="0.75" header="0" footer="0"/>
  <pageSetup orientation="portrait"/>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ummaryRight="0"/>
  </sheetPr>
  <dimension ref="A1:K1000"/>
  <sheetViews>
    <sheetView topLeftCell="A37" zoomScale="70" zoomScaleNormal="70" workbookViewId="0">
      <selection activeCell="F52" sqref="A52:F66"/>
    </sheetView>
  </sheetViews>
  <sheetFormatPr baseColWidth="10" defaultColWidth="14.42578125" defaultRowHeight="15" customHeight="1"/>
  <cols>
    <col min="1" max="1" width="39.5703125" customWidth="1"/>
    <col min="2" max="2" width="35.5703125" customWidth="1"/>
    <col min="3" max="3" width="36.42578125" customWidth="1"/>
    <col min="4" max="4" width="30" customWidth="1"/>
    <col min="5" max="5" width="62.140625" customWidth="1"/>
    <col min="6" max="6" width="39.5703125" customWidth="1"/>
  </cols>
  <sheetData>
    <row r="1" spans="1:6" ht="15.75" customHeight="1">
      <c r="A1" s="235" t="s">
        <v>320</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696</v>
      </c>
      <c r="B5" s="367" t="s">
        <v>1225</v>
      </c>
      <c r="C5" s="379" t="s">
        <v>364</v>
      </c>
      <c r="D5" s="483" t="s">
        <v>1226</v>
      </c>
      <c r="F5" s="362" t="s">
        <v>1231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1162</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1236</v>
      </c>
      <c r="B29" s="252" t="s">
        <v>789</v>
      </c>
      <c r="C29" s="252" t="s">
        <v>17</v>
      </c>
      <c r="D29" s="252" t="s">
        <v>790</v>
      </c>
      <c r="E29" s="252" t="s">
        <v>791</v>
      </c>
      <c r="F29" s="252" t="s">
        <v>792</v>
      </c>
      <c r="G29" s="252" t="s">
        <v>794</v>
      </c>
      <c r="H29" s="252" t="s">
        <v>795</v>
      </c>
      <c r="I29" s="252" t="s">
        <v>796</v>
      </c>
      <c r="J29" s="625" t="s">
        <v>797</v>
      </c>
    </row>
    <row r="30" spans="1:10" ht="15.75" customHeight="1">
      <c r="A30" s="630" t="s">
        <v>1237</v>
      </c>
      <c r="B30" s="144" t="s">
        <v>211</v>
      </c>
      <c r="C30" s="289" t="s">
        <v>1238</v>
      </c>
      <c r="D30" s="106"/>
      <c r="E30" s="106" t="s">
        <v>815</v>
      </c>
      <c r="F30" s="289" t="s">
        <v>450</v>
      </c>
      <c r="G30" s="260" t="s">
        <v>921</v>
      </c>
      <c r="H30" s="106" t="b">
        <v>1</v>
      </c>
      <c r="I30" s="106"/>
      <c r="J30" s="629"/>
    </row>
    <row r="31" spans="1:10" ht="15.75" customHeight="1">
      <c r="A31" s="630" t="s">
        <v>1240</v>
      </c>
      <c r="B31" s="144" t="s">
        <v>211</v>
      </c>
      <c r="C31" s="106" t="s">
        <v>1241</v>
      </c>
      <c r="D31" s="106"/>
      <c r="E31" s="106" t="s">
        <v>815</v>
      </c>
      <c r="F31" s="290" t="s">
        <v>1022</v>
      </c>
      <c r="G31" s="260" t="s">
        <v>921</v>
      </c>
      <c r="H31" s="106" t="b">
        <v>1</v>
      </c>
      <c r="I31" s="106"/>
      <c r="J31" s="629"/>
    </row>
    <row r="32" spans="1:10" ht="15.75" customHeight="1">
      <c r="A32" s="677" t="s">
        <v>818</v>
      </c>
      <c r="B32" s="144" t="s">
        <v>211</v>
      </c>
      <c r="C32" s="106" t="s">
        <v>1243</v>
      </c>
      <c r="D32" s="106"/>
      <c r="E32" s="106" t="s">
        <v>815</v>
      </c>
      <c r="F32" s="290" t="s">
        <v>1034</v>
      </c>
      <c r="G32" s="260" t="s">
        <v>921</v>
      </c>
      <c r="H32" s="106" t="b">
        <v>1</v>
      </c>
      <c r="I32" s="106"/>
      <c r="J32" s="629"/>
    </row>
    <row r="33" spans="1:10" ht="15.75" customHeight="1">
      <c r="A33" s="630" t="s">
        <v>1244</v>
      </c>
      <c r="B33" s="144" t="s">
        <v>292</v>
      </c>
      <c r="C33" s="289" t="s">
        <v>1245</v>
      </c>
      <c r="D33" s="144"/>
      <c r="E33" s="106" t="s">
        <v>815</v>
      </c>
      <c r="F33" s="289" t="s">
        <v>256</v>
      </c>
      <c r="G33" s="260" t="s">
        <v>921</v>
      </c>
      <c r="H33" s="106" t="b">
        <v>1</v>
      </c>
      <c r="I33" s="106"/>
      <c r="J33" s="629"/>
    </row>
    <row r="34" spans="1:10" ht="15.75" customHeight="1">
      <c r="A34" s="630" t="s">
        <v>1247</v>
      </c>
      <c r="B34" s="144" t="s">
        <v>211</v>
      </c>
      <c r="C34" s="289" t="s">
        <v>1248</v>
      </c>
      <c r="D34" s="144"/>
      <c r="E34" s="106" t="s">
        <v>815</v>
      </c>
      <c r="F34" s="289" t="s">
        <v>1249</v>
      </c>
      <c r="G34" s="260" t="s">
        <v>921</v>
      </c>
      <c r="H34" s="106" t="b">
        <v>1</v>
      </c>
      <c r="I34" s="106"/>
      <c r="J34" s="629"/>
    </row>
    <row r="35" spans="1:10" ht="15.75" customHeight="1">
      <c r="A35" s="630" t="s">
        <v>1250</v>
      </c>
      <c r="B35" s="144" t="s">
        <v>292</v>
      </c>
      <c r="C35" s="144" t="s">
        <v>1251</v>
      </c>
      <c r="D35" s="144"/>
      <c r="E35" s="106" t="s">
        <v>815</v>
      </c>
      <c r="F35" s="144" t="s">
        <v>39</v>
      </c>
      <c r="G35" s="260" t="s">
        <v>921</v>
      </c>
      <c r="H35" s="106" t="b">
        <v>1</v>
      </c>
      <c r="I35" s="106"/>
      <c r="J35" s="629"/>
    </row>
    <row r="36" spans="1:10" ht="15.75" customHeight="1">
      <c r="A36" s="630" t="s">
        <v>1252</v>
      </c>
      <c r="B36" s="144" t="s">
        <v>292</v>
      </c>
      <c r="C36" s="144" t="s">
        <v>1253</v>
      </c>
      <c r="D36" s="144"/>
      <c r="E36" s="106" t="s">
        <v>815</v>
      </c>
      <c r="F36" s="144" t="s">
        <v>814</v>
      </c>
      <c r="G36" s="260" t="s">
        <v>921</v>
      </c>
      <c r="H36" s="106" t="b">
        <v>1</v>
      </c>
      <c r="I36" s="106"/>
      <c r="J36" s="629"/>
    </row>
    <row r="37" spans="1:10" ht="15.75" customHeight="1">
      <c r="A37" s="677" t="s">
        <v>818</v>
      </c>
      <c r="B37" s="144" t="s">
        <v>211</v>
      </c>
      <c r="C37" s="144" t="s">
        <v>1254</v>
      </c>
      <c r="D37" s="144"/>
      <c r="E37" s="106" t="s">
        <v>815</v>
      </c>
      <c r="F37" s="144" t="s">
        <v>1044</v>
      </c>
      <c r="G37" s="260" t="s">
        <v>921</v>
      </c>
      <c r="H37" s="106" t="b">
        <v>1</v>
      </c>
      <c r="I37" s="106"/>
      <c r="J37" s="629"/>
    </row>
    <row r="38" spans="1:10" ht="15.75" customHeight="1">
      <c r="A38" s="677" t="s">
        <v>818</v>
      </c>
      <c r="B38" s="144" t="s">
        <v>211</v>
      </c>
      <c r="C38" s="144" t="s">
        <v>1255</v>
      </c>
      <c r="D38" s="144"/>
      <c r="E38" s="106" t="s">
        <v>815</v>
      </c>
      <c r="F38" s="144" t="s">
        <v>961</v>
      </c>
      <c r="G38" s="260" t="s">
        <v>921</v>
      </c>
      <c r="H38" s="106" t="b">
        <v>1</v>
      </c>
      <c r="I38" s="106"/>
      <c r="J38" s="629"/>
    </row>
    <row r="39" spans="1:10" ht="15.75" customHeight="1" thickBot="1">
      <c r="A39" s="741" t="s">
        <v>818</v>
      </c>
      <c r="B39" s="471" t="s">
        <v>211</v>
      </c>
      <c r="C39" s="471" t="s">
        <v>1256</v>
      </c>
      <c r="D39" s="471"/>
      <c r="E39" s="563" t="s">
        <v>815</v>
      </c>
      <c r="F39" s="471" t="s">
        <v>223</v>
      </c>
      <c r="G39" s="646" t="s">
        <v>921</v>
      </c>
      <c r="H39" s="563" t="b">
        <v>1</v>
      </c>
      <c r="I39" s="563"/>
      <c r="J39" s="635"/>
    </row>
    <row r="40" spans="1:10" ht="25.5" customHeight="1" thickBot="1">
      <c r="A40" s="665" t="s">
        <v>842</v>
      </c>
      <c r="B40" s="666"/>
      <c r="C40" s="666"/>
      <c r="D40" s="666"/>
      <c r="E40" s="666"/>
      <c r="F40" s="666"/>
      <c r="G40" s="666"/>
      <c r="H40" s="666"/>
      <c r="I40" s="666"/>
      <c r="J40" s="667"/>
    </row>
    <row r="41" spans="1:10" ht="15.75" customHeight="1">
      <c r="A41" s="675" t="s">
        <v>927</v>
      </c>
      <c r="B41" s="385"/>
      <c r="C41" s="385"/>
      <c r="D41" s="385"/>
      <c r="E41" s="385"/>
      <c r="F41" s="385"/>
      <c r="G41" s="385"/>
      <c r="H41" s="385"/>
      <c r="I41" s="385"/>
      <c r="J41" s="318"/>
    </row>
    <row r="42" spans="1:10" ht="15.75" customHeight="1">
      <c r="A42" s="359"/>
      <c r="B42" s="314"/>
      <c r="C42" s="314"/>
      <c r="D42" s="314"/>
      <c r="E42" s="314"/>
      <c r="F42" s="314"/>
      <c r="G42" s="314"/>
      <c r="H42" s="314"/>
      <c r="I42" s="314"/>
      <c r="J42" s="315"/>
    </row>
    <row r="43" spans="1:10" ht="15.75" customHeight="1">
      <c r="A43" s="359"/>
      <c r="B43" s="314"/>
      <c r="C43" s="314"/>
      <c r="D43" s="314"/>
      <c r="E43" s="314"/>
      <c r="F43" s="314"/>
      <c r="G43" s="314"/>
      <c r="H43" s="314"/>
      <c r="I43" s="314"/>
      <c r="J43" s="315"/>
    </row>
    <row r="44" spans="1:10" ht="15.75" customHeight="1">
      <c r="A44" s="359"/>
      <c r="B44" s="314"/>
      <c r="C44" s="314"/>
      <c r="D44" s="314"/>
      <c r="E44" s="314"/>
      <c r="F44" s="314"/>
      <c r="G44" s="314"/>
      <c r="H44" s="314"/>
      <c r="I44" s="314"/>
      <c r="J44" s="315"/>
    </row>
    <row r="45" spans="1:10" ht="15.75" customHeight="1">
      <c r="A45" s="359"/>
      <c r="B45" s="314"/>
      <c r="C45" s="314"/>
      <c r="D45" s="314"/>
      <c r="E45" s="314"/>
      <c r="F45" s="314"/>
      <c r="G45" s="314"/>
      <c r="H45" s="314"/>
      <c r="I45" s="314"/>
      <c r="J45" s="315"/>
    </row>
    <row r="46" spans="1:10" ht="15.75" customHeight="1">
      <c r="A46" s="359"/>
      <c r="B46" s="314"/>
      <c r="C46" s="314"/>
      <c r="D46" s="314"/>
      <c r="E46" s="314"/>
      <c r="F46" s="314"/>
      <c r="G46" s="314"/>
      <c r="H46" s="314"/>
      <c r="I46" s="314"/>
      <c r="J46" s="315"/>
    </row>
    <row r="47" spans="1:10" ht="15.75" customHeight="1">
      <c r="A47" s="359"/>
      <c r="B47" s="314"/>
      <c r="C47" s="314"/>
      <c r="D47" s="314"/>
      <c r="E47" s="314"/>
      <c r="F47" s="314"/>
      <c r="G47" s="314"/>
      <c r="H47" s="314"/>
      <c r="I47" s="314"/>
      <c r="J47" s="315"/>
    </row>
    <row r="48" spans="1:10" ht="15.75" customHeight="1">
      <c r="A48" s="359"/>
      <c r="B48" s="314"/>
      <c r="C48" s="314"/>
      <c r="D48" s="314"/>
      <c r="E48" s="314"/>
      <c r="F48" s="314"/>
      <c r="G48" s="314"/>
      <c r="H48" s="314"/>
      <c r="I48" s="314"/>
      <c r="J48" s="315"/>
    </row>
    <row r="49" spans="1:11" ht="15.75" customHeight="1">
      <c r="A49" s="307"/>
      <c r="B49" s="308"/>
      <c r="C49" s="308"/>
      <c r="D49" s="308"/>
      <c r="E49" s="308"/>
      <c r="F49" s="308"/>
      <c r="G49" s="308"/>
      <c r="H49" s="308"/>
      <c r="I49" s="308"/>
      <c r="J49" s="309"/>
    </row>
    <row r="50" spans="1:11" ht="15.75" customHeight="1" thickTop="1" thickBot="1">
      <c r="A50" s="356" t="s">
        <v>848</v>
      </c>
      <c r="B50" s="317"/>
      <c r="C50" s="317"/>
      <c r="D50" s="317"/>
      <c r="E50" s="317"/>
      <c r="F50" s="317"/>
      <c r="G50" s="317"/>
      <c r="H50" s="317"/>
      <c r="I50" s="317"/>
      <c r="J50" s="378"/>
    </row>
    <row r="51" spans="1:11" ht="15.75" customHeight="1" thickTop="1" thickBot="1">
      <c r="A51" s="609" t="s">
        <v>849</v>
      </c>
      <c r="B51" s="609" t="s">
        <v>321</v>
      </c>
      <c r="C51" s="609" t="s">
        <v>850</v>
      </c>
      <c r="D51" s="609" t="s">
        <v>851</v>
      </c>
      <c r="E51" s="609" t="s">
        <v>852</v>
      </c>
      <c r="F51" s="609" t="s">
        <v>853</v>
      </c>
      <c r="G51" s="292"/>
      <c r="H51" s="292"/>
    </row>
    <row r="52" spans="1:11" ht="58.5" customHeight="1">
      <c r="A52" s="687" t="s">
        <v>855</v>
      </c>
      <c r="B52" s="688" t="s">
        <v>856</v>
      </c>
      <c r="C52" s="688" t="s">
        <v>857</v>
      </c>
      <c r="D52" s="711"/>
      <c r="E52" s="689" t="s">
        <v>1258</v>
      </c>
      <c r="F52" s="690" t="s">
        <v>1258</v>
      </c>
      <c r="G52" s="292"/>
      <c r="H52" s="292"/>
      <c r="I52" s="280"/>
      <c r="J52" s="280"/>
      <c r="K52" s="280"/>
    </row>
    <row r="53" spans="1:11" ht="58.5" customHeight="1">
      <c r="A53" s="691" t="s">
        <v>862</v>
      </c>
      <c r="B53" s="283" t="s">
        <v>863</v>
      </c>
      <c r="C53" s="283" t="s">
        <v>864</v>
      </c>
      <c r="D53" s="284"/>
      <c r="E53" s="299" t="s">
        <v>1258</v>
      </c>
      <c r="F53" s="692" t="s">
        <v>1258</v>
      </c>
      <c r="G53" s="292"/>
      <c r="H53" s="292"/>
      <c r="I53" s="280"/>
      <c r="J53" s="280"/>
      <c r="K53" s="280"/>
    </row>
    <row r="54" spans="1:11" ht="58.5" customHeight="1">
      <c r="A54" s="691" t="s">
        <v>866</v>
      </c>
      <c r="B54" s="283" t="s">
        <v>867</v>
      </c>
      <c r="C54" s="283" t="s">
        <v>868</v>
      </c>
      <c r="D54" s="284"/>
      <c r="E54" s="299" t="s">
        <v>1258</v>
      </c>
      <c r="F54" s="692" t="s">
        <v>1258</v>
      </c>
      <c r="G54" s="292"/>
      <c r="H54" s="292"/>
      <c r="I54" s="280"/>
      <c r="J54" s="280"/>
      <c r="K54" s="280"/>
    </row>
    <row r="55" spans="1:11" ht="58.5" customHeight="1">
      <c r="A55" s="691" t="s">
        <v>869</v>
      </c>
      <c r="B55" s="283" t="s">
        <v>870</v>
      </c>
      <c r="C55" s="283" t="s">
        <v>871</v>
      </c>
      <c r="D55" s="284"/>
      <c r="E55" s="299" t="s">
        <v>1258</v>
      </c>
      <c r="F55" s="692" t="s">
        <v>1258</v>
      </c>
      <c r="G55" s="292"/>
      <c r="H55" s="292"/>
      <c r="I55" s="280"/>
      <c r="J55" s="280"/>
      <c r="K55" s="280"/>
    </row>
    <row r="56" spans="1:11" ht="58.5" customHeight="1">
      <c r="A56" s="691" t="s">
        <v>873</v>
      </c>
      <c r="B56" s="283" t="s">
        <v>874</v>
      </c>
      <c r="C56" s="283" t="s">
        <v>875</v>
      </c>
      <c r="D56" s="284"/>
      <c r="E56" s="299" t="s">
        <v>1259</v>
      </c>
      <c r="F56" s="692" t="s">
        <v>1259</v>
      </c>
      <c r="G56" s="292"/>
      <c r="I56" s="280"/>
      <c r="J56" s="280"/>
      <c r="K56" s="280"/>
    </row>
    <row r="57" spans="1:11" ht="58.5" customHeight="1">
      <c r="A57" s="691" t="s">
        <v>878</v>
      </c>
      <c r="B57" s="283" t="s">
        <v>879</v>
      </c>
      <c r="C57" s="283" t="s">
        <v>880</v>
      </c>
      <c r="D57" s="284"/>
      <c r="E57" s="299" t="s">
        <v>1260</v>
      </c>
      <c r="F57" s="692" t="s">
        <v>881</v>
      </c>
      <c r="G57" s="292"/>
      <c r="H57" s="292"/>
      <c r="I57" s="280"/>
      <c r="J57" s="280"/>
      <c r="K57" s="280"/>
    </row>
    <row r="58" spans="1:11" ht="58.5" customHeight="1">
      <c r="A58" s="691" t="s">
        <v>882</v>
      </c>
      <c r="B58" s="283" t="s">
        <v>883</v>
      </c>
      <c r="C58" s="283" t="s">
        <v>884</v>
      </c>
      <c r="D58" s="284"/>
      <c r="E58" s="299" t="s">
        <v>1260</v>
      </c>
      <c r="F58" s="692" t="s">
        <v>881</v>
      </c>
      <c r="G58" s="292"/>
      <c r="H58" s="292"/>
      <c r="I58" s="280"/>
      <c r="J58" s="280"/>
      <c r="K58" s="280"/>
    </row>
    <row r="59" spans="1:11" ht="58.5" customHeight="1">
      <c r="A59" s="691" t="s">
        <v>885</v>
      </c>
      <c r="B59" s="283" t="s">
        <v>886</v>
      </c>
      <c r="C59" s="283" t="s">
        <v>887</v>
      </c>
      <c r="D59" s="284"/>
      <c r="E59" s="299" t="s">
        <v>1260</v>
      </c>
      <c r="F59" s="692" t="s">
        <v>881</v>
      </c>
      <c r="G59" s="292"/>
      <c r="H59" s="292"/>
      <c r="I59" s="280"/>
      <c r="J59" s="280"/>
      <c r="K59" s="280"/>
    </row>
    <row r="60" spans="1:11" ht="58.5" customHeight="1">
      <c r="A60" s="691" t="s">
        <v>888</v>
      </c>
      <c r="B60" s="283" t="s">
        <v>889</v>
      </c>
      <c r="C60" s="283" t="s">
        <v>890</v>
      </c>
      <c r="D60" s="284"/>
      <c r="E60" s="299" t="s">
        <v>1260</v>
      </c>
      <c r="F60" s="692" t="s">
        <v>881</v>
      </c>
      <c r="G60" s="292"/>
      <c r="H60" s="292"/>
      <c r="I60" s="280"/>
      <c r="J60" s="280"/>
      <c r="K60" s="280"/>
    </row>
    <row r="61" spans="1:11" ht="58.5" customHeight="1">
      <c r="A61" s="691" t="s">
        <v>892</v>
      </c>
      <c r="B61" s="283" t="s">
        <v>893</v>
      </c>
      <c r="C61" s="283" t="s">
        <v>894</v>
      </c>
      <c r="D61" s="284"/>
      <c r="E61" s="299" t="s">
        <v>1267</v>
      </c>
      <c r="F61" s="692" t="s">
        <v>881</v>
      </c>
      <c r="G61" s="292"/>
      <c r="H61" s="292"/>
      <c r="I61" s="280"/>
      <c r="J61" s="280"/>
      <c r="K61" s="280"/>
    </row>
    <row r="62" spans="1:11" ht="58.5" customHeight="1">
      <c r="A62" s="691" t="s">
        <v>895</v>
      </c>
      <c r="B62" s="283" t="s">
        <v>896</v>
      </c>
      <c r="C62" s="283" t="s">
        <v>897</v>
      </c>
      <c r="D62" s="284"/>
      <c r="E62" s="477" t="s">
        <v>900</v>
      </c>
      <c r="F62" s="692" t="s">
        <v>902</v>
      </c>
      <c r="G62" s="292"/>
      <c r="H62" s="292"/>
      <c r="I62" s="280"/>
      <c r="J62" s="280"/>
      <c r="K62" s="280"/>
    </row>
    <row r="63" spans="1:11" ht="58.5" customHeight="1">
      <c r="A63" s="691" t="s">
        <v>903</v>
      </c>
      <c r="B63" s="283" t="s">
        <v>904</v>
      </c>
      <c r="C63" s="283" t="s">
        <v>905</v>
      </c>
      <c r="D63" s="284"/>
      <c r="E63" s="477" t="s">
        <v>900</v>
      </c>
      <c r="F63" s="692" t="s">
        <v>902</v>
      </c>
      <c r="G63" s="292"/>
      <c r="H63" s="292"/>
    </row>
    <row r="64" spans="1:11" ht="58.5" customHeight="1">
      <c r="A64" s="691" t="s">
        <v>907</v>
      </c>
      <c r="B64" s="283" t="s">
        <v>908</v>
      </c>
      <c r="C64" s="283" t="s">
        <v>909</v>
      </c>
      <c r="D64" s="284"/>
      <c r="E64" s="477" t="s">
        <v>900</v>
      </c>
      <c r="F64" s="692" t="s">
        <v>902</v>
      </c>
      <c r="G64" s="292"/>
      <c r="H64" s="292"/>
    </row>
    <row r="65" spans="1:8" ht="58.5" customHeight="1">
      <c r="A65" s="691" t="s">
        <v>911</v>
      </c>
      <c r="B65" s="283" t="s">
        <v>912</v>
      </c>
      <c r="C65" s="283" t="s">
        <v>913</v>
      </c>
      <c r="D65" s="284"/>
      <c r="E65" s="477" t="s">
        <v>900</v>
      </c>
      <c r="F65" s="692" t="s">
        <v>902</v>
      </c>
      <c r="G65" s="292"/>
      <c r="H65" s="292"/>
    </row>
    <row r="66" spans="1:8" ht="58.5" customHeight="1" thickBot="1">
      <c r="A66" s="694" t="s">
        <v>914</v>
      </c>
      <c r="B66" s="695" t="s">
        <v>915</v>
      </c>
      <c r="C66" s="695" t="s">
        <v>916</v>
      </c>
      <c r="D66" s="712"/>
      <c r="E66" s="620" t="s">
        <v>900</v>
      </c>
      <c r="F66" s="697" t="s">
        <v>902</v>
      </c>
      <c r="G66" s="292"/>
      <c r="H66" s="292"/>
    </row>
    <row r="67" spans="1:8" ht="15.75" customHeight="1">
      <c r="G67" s="292"/>
      <c r="H67" s="292"/>
    </row>
    <row r="68" spans="1:8" ht="15.75" customHeight="1">
      <c r="G68" s="292"/>
      <c r="H68" s="292"/>
    </row>
    <row r="69" spans="1:8" ht="15.75" customHeight="1"/>
    <row r="70" spans="1:8" ht="15.75" customHeight="1"/>
    <row r="71" spans="1:8" ht="15.75" customHeight="1"/>
    <row r="72" spans="1:8" ht="15.75" customHeight="1"/>
    <row r="73" spans="1:8" ht="15.75" customHeight="1"/>
    <row r="74" spans="1:8" ht="15.75" customHeight="1"/>
    <row r="75" spans="1:8" ht="15.75" customHeight="1"/>
    <row r="76" spans="1:8" ht="15.75" customHeight="1"/>
    <row r="77" spans="1:8" ht="15.75" customHeight="1"/>
    <row r="78" spans="1:8" ht="15.75" customHeight="1"/>
    <row r="79" spans="1:8" ht="15.75" customHeight="1"/>
    <row r="80" spans="1:8"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F5:F13"/>
    <mergeCell ref="A2:E2"/>
    <mergeCell ref="A41:J49"/>
    <mergeCell ref="A50:J50"/>
    <mergeCell ref="F15:F26"/>
    <mergeCell ref="A40:J40"/>
    <mergeCell ref="A28:J28"/>
    <mergeCell ref="B5:B26"/>
    <mergeCell ref="A5:A26"/>
    <mergeCell ref="C5:C26"/>
    <mergeCell ref="D5:D26"/>
  </mergeCells>
  <dataValidations count="2">
    <dataValidation type="list" allowBlank="1" sqref="B30:B39" xr:uid="{00000000-0002-0000-1700-000000000000}">
      <formula1>"character,date,decimal,integer,boolean"</formula1>
    </dataValidation>
    <dataValidation type="list" allowBlank="1" sqref="E30:E39" xr:uid="{00000000-0002-0000-1700-000001000000}">
      <formula1>"Nuevo,Existente PIP,BUC2 Reutiizado"</formula1>
    </dataValidation>
  </dataValidations>
  <pageMargins left="0.7" right="0.7" top="0.75" bottom="0.75" header="0" footer="0"/>
  <pageSetup orientation="portrait"/>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ummaryRight="0"/>
  </sheetPr>
  <dimension ref="A1:K1000"/>
  <sheetViews>
    <sheetView topLeftCell="A16" zoomScale="55" zoomScaleNormal="55" workbookViewId="0">
      <selection activeCell="I46" sqref="I46"/>
    </sheetView>
  </sheetViews>
  <sheetFormatPr baseColWidth="10" defaultColWidth="14.42578125" defaultRowHeight="15" customHeight="1"/>
  <cols>
    <col min="1" max="1" width="39.5703125" customWidth="1"/>
    <col min="2" max="2" width="41.5703125" customWidth="1"/>
    <col min="3" max="3" width="35.140625" customWidth="1"/>
    <col min="4" max="4" width="33" customWidth="1"/>
    <col min="5" max="5" width="68.85546875" customWidth="1"/>
    <col min="6" max="6" width="39.5703125" customWidth="1"/>
    <col min="10" max="10" width="25" bestFit="1" customWidth="1"/>
  </cols>
  <sheetData>
    <row r="1" spans="1:6" ht="15.75" customHeight="1">
      <c r="A1" s="235" t="s">
        <v>287</v>
      </c>
    </row>
    <row r="2" spans="1:6" ht="23.25" customHeight="1">
      <c r="A2" s="363" t="s">
        <v>755</v>
      </c>
      <c r="B2" s="334"/>
      <c r="C2" s="334"/>
      <c r="D2" s="334"/>
      <c r="E2" s="335"/>
    </row>
    <row r="3" spans="1:6" ht="15.75" customHeight="1"/>
    <row r="4" spans="1:6" ht="15.75" customHeight="1" thickBot="1">
      <c r="A4" s="274" t="s">
        <v>761</v>
      </c>
      <c r="B4" s="274" t="s">
        <v>762</v>
      </c>
      <c r="C4" s="274" t="s">
        <v>763</v>
      </c>
      <c r="D4" s="288" t="s">
        <v>130</v>
      </c>
      <c r="F4" s="238" t="s">
        <v>764</v>
      </c>
    </row>
    <row r="5" spans="1:6" ht="15.75" customHeight="1">
      <c r="A5" s="496" t="s">
        <v>1239</v>
      </c>
      <c r="B5" s="492" t="s">
        <v>1242</v>
      </c>
      <c r="C5" s="492" t="s">
        <v>1246</v>
      </c>
      <c r="D5" s="492" t="s">
        <v>1246</v>
      </c>
      <c r="F5" s="362" t="s">
        <v>1231</v>
      </c>
    </row>
    <row r="6" spans="1:6" ht="15.75" customHeight="1">
      <c r="A6" s="495"/>
      <c r="B6" s="495"/>
      <c r="C6" s="493"/>
      <c r="D6" s="493"/>
      <c r="F6" s="337"/>
    </row>
    <row r="7" spans="1:6" ht="15.75" customHeight="1">
      <c r="A7" s="495"/>
      <c r="B7" s="495"/>
      <c r="C7" s="493"/>
      <c r="D7" s="493"/>
      <c r="F7" s="337"/>
    </row>
    <row r="8" spans="1:6" ht="15.75" customHeight="1">
      <c r="A8" s="495"/>
      <c r="B8" s="495"/>
      <c r="C8" s="493"/>
      <c r="D8" s="493"/>
      <c r="F8" s="337"/>
    </row>
    <row r="9" spans="1:6" ht="15.75" customHeight="1">
      <c r="A9" s="495"/>
      <c r="B9" s="495"/>
      <c r="C9" s="493"/>
      <c r="D9" s="493"/>
      <c r="F9" s="337"/>
    </row>
    <row r="10" spans="1:6" ht="15.75" customHeight="1">
      <c r="A10" s="495"/>
      <c r="B10" s="495"/>
      <c r="C10" s="493"/>
      <c r="D10" s="493"/>
      <c r="F10" s="337"/>
    </row>
    <row r="11" spans="1:6" ht="15.75" customHeight="1">
      <c r="A11" s="495"/>
      <c r="B11" s="495"/>
      <c r="C11" s="493"/>
      <c r="D11" s="493"/>
      <c r="F11" s="337"/>
    </row>
    <row r="12" spans="1:6" ht="15.75" customHeight="1">
      <c r="A12" s="495"/>
      <c r="B12" s="495"/>
      <c r="C12" s="493"/>
      <c r="D12" s="493"/>
      <c r="F12" s="337"/>
    </row>
    <row r="13" spans="1:6" ht="15.75" customHeight="1" thickBot="1">
      <c r="A13" s="495"/>
      <c r="B13" s="495"/>
      <c r="C13" s="493"/>
      <c r="D13" s="493"/>
      <c r="F13" s="338"/>
    </row>
    <row r="14" spans="1:6" ht="15.75" customHeight="1" thickBot="1">
      <c r="A14" s="495"/>
      <c r="B14" s="495"/>
      <c r="C14" s="493"/>
      <c r="D14" s="493"/>
      <c r="F14" s="238" t="s">
        <v>777</v>
      </c>
    </row>
    <row r="15" spans="1:6" ht="15.75" customHeight="1">
      <c r="A15" s="495"/>
      <c r="B15" s="495"/>
      <c r="C15" s="493"/>
      <c r="D15" s="493"/>
      <c r="F15" s="362" t="s">
        <v>1257</v>
      </c>
    </row>
    <row r="16" spans="1:6" ht="15.75" customHeight="1">
      <c r="A16" s="495"/>
      <c r="B16" s="495"/>
      <c r="C16" s="493"/>
      <c r="D16" s="493"/>
      <c r="F16" s="337"/>
    </row>
    <row r="17" spans="1:10" ht="15.75" customHeight="1">
      <c r="A17" s="495"/>
      <c r="B17" s="495"/>
      <c r="C17" s="493"/>
      <c r="D17" s="493"/>
      <c r="F17" s="337"/>
    </row>
    <row r="18" spans="1:10" ht="15.75" customHeight="1">
      <c r="A18" s="495"/>
      <c r="B18" s="495"/>
      <c r="C18" s="493"/>
      <c r="D18" s="493"/>
      <c r="F18" s="337"/>
    </row>
    <row r="19" spans="1:10" ht="15.75" customHeight="1">
      <c r="A19" s="495"/>
      <c r="B19" s="495"/>
      <c r="C19" s="493"/>
      <c r="D19" s="493"/>
      <c r="F19" s="337"/>
    </row>
    <row r="20" spans="1:10" ht="15.75" customHeight="1">
      <c r="A20" s="495"/>
      <c r="B20" s="495"/>
      <c r="C20" s="493"/>
      <c r="D20" s="493"/>
      <c r="F20" s="337"/>
    </row>
    <row r="21" spans="1:10" ht="15.75" customHeight="1">
      <c r="A21" s="495"/>
      <c r="B21" s="495"/>
      <c r="C21" s="493"/>
      <c r="D21" s="493"/>
      <c r="F21" s="337"/>
    </row>
    <row r="22" spans="1:10" ht="15.75" customHeight="1">
      <c r="A22" s="495"/>
      <c r="B22" s="495"/>
      <c r="C22" s="493"/>
      <c r="D22" s="493"/>
      <c r="F22" s="337"/>
    </row>
    <row r="23" spans="1:10" ht="15.75" customHeight="1">
      <c r="A23" s="495"/>
      <c r="B23" s="495"/>
      <c r="C23" s="493"/>
      <c r="D23" s="493"/>
      <c r="F23" s="337"/>
    </row>
    <row r="24" spans="1:10" ht="15.75" customHeight="1">
      <c r="A24" s="495"/>
      <c r="B24" s="495"/>
      <c r="C24" s="493"/>
      <c r="D24" s="493"/>
      <c r="F24" s="337"/>
    </row>
    <row r="25" spans="1:10" ht="15.75" customHeight="1">
      <c r="A25" s="495"/>
      <c r="B25" s="495"/>
      <c r="C25" s="493"/>
      <c r="D25" s="493"/>
      <c r="F25" s="337"/>
    </row>
    <row r="26" spans="1:10" ht="15.75" customHeight="1" thickBot="1">
      <c r="A26" s="494"/>
      <c r="B26" s="494"/>
      <c r="C26" s="494"/>
      <c r="D26" s="494"/>
      <c r="F26" s="338"/>
    </row>
    <row r="27" spans="1:10" ht="15.75" customHeight="1" thickBot="1"/>
    <row r="28" spans="1:10" ht="25.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76" t="s">
        <v>1146</v>
      </c>
      <c r="B30" s="144" t="s">
        <v>292</v>
      </c>
      <c r="C30" s="106" t="s">
        <v>1261</v>
      </c>
      <c r="D30" s="144" t="s">
        <v>811</v>
      </c>
      <c r="E30" s="106" t="s">
        <v>803</v>
      </c>
      <c r="F30" s="106" t="s">
        <v>1261</v>
      </c>
      <c r="G30" s="260" t="s">
        <v>9</v>
      </c>
      <c r="H30" s="106" t="b">
        <v>1</v>
      </c>
      <c r="I30" s="106"/>
      <c r="J30" s="629"/>
    </row>
    <row r="31" spans="1:10" ht="15.75" customHeight="1">
      <c r="A31" s="676" t="s">
        <v>1262</v>
      </c>
      <c r="B31" s="144" t="s">
        <v>165</v>
      </c>
      <c r="C31" s="144" t="s">
        <v>1263</v>
      </c>
      <c r="D31" s="106"/>
      <c r="E31" s="106" t="s">
        <v>803</v>
      </c>
      <c r="F31" s="144" t="s">
        <v>1263</v>
      </c>
      <c r="G31" s="260" t="s">
        <v>9</v>
      </c>
      <c r="H31" s="106" t="b">
        <v>1</v>
      </c>
      <c r="I31" s="106"/>
      <c r="J31" s="629"/>
    </row>
    <row r="32" spans="1:10" ht="15.75" customHeight="1" thickBot="1">
      <c r="A32" s="740" t="s">
        <v>1264</v>
      </c>
      <c r="B32" s="471" t="s">
        <v>830</v>
      </c>
      <c r="C32" s="565" t="s">
        <v>1265</v>
      </c>
      <c r="D32" s="563" t="s">
        <v>1266</v>
      </c>
      <c r="E32" s="563" t="s">
        <v>803</v>
      </c>
      <c r="F32" s="565" t="s">
        <v>1265</v>
      </c>
      <c r="G32" s="742" t="s">
        <v>9</v>
      </c>
      <c r="H32" s="563" t="b">
        <v>1</v>
      </c>
      <c r="I32" s="563"/>
      <c r="J32" s="635"/>
    </row>
    <row r="33" spans="1:11" ht="32.25" customHeight="1" thickBot="1">
      <c r="A33" s="665" t="s">
        <v>842</v>
      </c>
      <c r="B33" s="666"/>
      <c r="C33" s="666"/>
      <c r="D33" s="666"/>
      <c r="E33" s="666"/>
      <c r="F33" s="666"/>
      <c r="G33" s="666"/>
      <c r="H33" s="666"/>
      <c r="I33" s="666"/>
      <c r="J33" s="667"/>
    </row>
    <row r="34" spans="1:11" ht="15.75" customHeight="1">
      <c r="A34" s="664" t="s">
        <v>1269</v>
      </c>
      <c r="B34" s="385"/>
      <c r="C34" s="385"/>
      <c r="D34" s="385"/>
      <c r="E34" s="385"/>
      <c r="F34" s="385"/>
      <c r="G34" s="385"/>
      <c r="H34" s="385"/>
      <c r="I34" s="385"/>
      <c r="J34" s="318"/>
    </row>
    <row r="35" spans="1:11" ht="15.75" customHeight="1">
      <c r="A35" s="359"/>
      <c r="B35" s="314"/>
      <c r="C35" s="314"/>
      <c r="D35" s="314"/>
      <c r="E35" s="314"/>
      <c r="F35" s="314"/>
      <c r="G35" s="314"/>
      <c r="H35" s="314"/>
      <c r="I35" s="314"/>
      <c r="J35" s="315"/>
    </row>
    <row r="36" spans="1:11" ht="15.75" customHeight="1">
      <c r="A36" s="359"/>
      <c r="B36" s="314"/>
      <c r="C36" s="314"/>
      <c r="D36" s="314"/>
      <c r="E36" s="314"/>
      <c r="F36" s="314"/>
      <c r="G36" s="314"/>
      <c r="H36" s="314"/>
      <c r="I36" s="314"/>
      <c r="J36" s="315"/>
    </row>
    <row r="37" spans="1:11" ht="15.75" customHeight="1">
      <c r="A37" s="359"/>
      <c r="B37" s="314"/>
      <c r="C37" s="314"/>
      <c r="D37" s="314"/>
      <c r="E37" s="314"/>
      <c r="F37" s="314"/>
      <c r="G37" s="314"/>
      <c r="H37" s="314"/>
      <c r="I37" s="314"/>
      <c r="J37" s="315"/>
    </row>
    <row r="38" spans="1:11" ht="15.75" customHeight="1">
      <c r="A38" s="359"/>
      <c r="B38" s="314"/>
      <c r="C38" s="314"/>
      <c r="D38" s="314"/>
      <c r="E38" s="314"/>
      <c r="F38" s="314"/>
      <c r="G38" s="314"/>
      <c r="H38" s="314"/>
      <c r="I38" s="314"/>
      <c r="J38" s="315"/>
    </row>
    <row r="39" spans="1:11" ht="15.75" customHeight="1">
      <c r="A39" s="359"/>
      <c r="B39" s="314"/>
      <c r="C39" s="314"/>
      <c r="D39" s="314"/>
      <c r="E39" s="314"/>
      <c r="F39" s="314"/>
      <c r="G39" s="314"/>
      <c r="H39" s="314"/>
      <c r="I39" s="314"/>
      <c r="J39" s="315"/>
    </row>
    <row r="40" spans="1:11" ht="15.75" customHeight="1">
      <c r="A40" s="359"/>
      <c r="B40" s="314"/>
      <c r="C40" s="314"/>
      <c r="D40" s="314"/>
      <c r="E40" s="314"/>
      <c r="F40" s="314"/>
      <c r="G40" s="314"/>
      <c r="H40" s="314"/>
      <c r="I40" s="314"/>
      <c r="J40" s="315"/>
    </row>
    <row r="41" spans="1:11" ht="15.75" customHeight="1">
      <c r="A41" s="359"/>
      <c r="B41" s="314"/>
      <c r="C41" s="314"/>
      <c r="D41" s="314"/>
      <c r="E41" s="314"/>
      <c r="F41" s="314"/>
      <c r="G41" s="314"/>
      <c r="H41" s="314"/>
      <c r="I41" s="314"/>
      <c r="J41" s="315"/>
    </row>
    <row r="42" spans="1:11" ht="15.75" customHeight="1" thickBot="1">
      <c r="A42" s="380"/>
      <c r="B42" s="385"/>
      <c r="C42" s="385"/>
      <c r="D42" s="385"/>
      <c r="E42" s="385"/>
      <c r="F42" s="385"/>
      <c r="G42" s="385"/>
      <c r="H42" s="385"/>
      <c r="I42" s="385"/>
      <c r="J42" s="318"/>
    </row>
    <row r="43" spans="1:11" ht="15.75" customHeight="1" thickBot="1">
      <c r="A43" s="665" t="s">
        <v>848</v>
      </c>
      <c r="B43" s="666"/>
      <c r="C43" s="666"/>
      <c r="D43" s="666"/>
      <c r="E43" s="666"/>
      <c r="F43" s="666"/>
      <c r="G43" s="666"/>
      <c r="H43" s="666"/>
      <c r="I43" s="666"/>
      <c r="J43" s="667"/>
    </row>
    <row r="44" spans="1:11" ht="15.75" customHeight="1" thickBot="1">
      <c r="A44" s="672" t="s">
        <v>849</v>
      </c>
      <c r="B44" s="672" t="s">
        <v>321</v>
      </c>
      <c r="C44" s="672" t="s">
        <v>850</v>
      </c>
      <c r="D44" s="672" t="s">
        <v>851</v>
      </c>
      <c r="E44" s="672" t="s">
        <v>852</v>
      </c>
      <c r="F44" s="672" t="s">
        <v>853</v>
      </c>
      <c r="G44" s="632"/>
      <c r="H44" s="632"/>
      <c r="I44" s="632"/>
      <c r="J44" s="632"/>
    </row>
    <row r="45" spans="1:11" ht="78.75" customHeight="1">
      <c r="A45" s="687" t="s">
        <v>855</v>
      </c>
      <c r="B45" s="688" t="s">
        <v>856</v>
      </c>
      <c r="C45" s="688" t="s">
        <v>857</v>
      </c>
      <c r="D45" s="711"/>
      <c r="E45" s="689" t="s">
        <v>1272</v>
      </c>
      <c r="F45" s="690" t="s">
        <v>1272</v>
      </c>
      <c r="G45" s="292"/>
      <c r="I45" s="280"/>
      <c r="J45" s="280"/>
      <c r="K45" s="280"/>
    </row>
    <row r="46" spans="1:11" ht="78.75" customHeight="1">
      <c r="A46" s="691" t="s">
        <v>862</v>
      </c>
      <c r="B46" s="283" t="s">
        <v>863</v>
      </c>
      <c r="C46" s="283" t="s">
        <v>864</v>
      </c>
      <c r="D46" s="284"/>
      <c r="E46" s="299" t="s">
        <v>1272</v>
      </c>
      <c r="F46" s="692" t="s">
        <v>1272</v>
      </c>
      <c r="G46" s="292"/>
      <c r="I46" s="280"/>
      <c r="J46" s="280"/>
      <c r="K46" s="280"/>
    </row>
    <row r="47" spans="1:11" ht="78.75" customHeight="1">
      <c r="A47" s="691" t="s">
        <v>866</v>
      </c>
      <c r="B47" s="283" t="s">
        <v>867</v>
      </c>
      <c r="C47" s="283" t="s">
        <v>868</v>
      </c>
      <c r="D47" s="284"/>
      <c r="E47" s="299" t="s">
        <v>1272</v>
      </c>
      <c r="F47" s="692" t="s">
        <v>1272</v>
      </c>
      <c r="G47" s="292"/>
      <c r="I47" s="280"/>
      <c r="J47" s="280"/>
      <c r="K47" s="280"/>
    </row>
    <row r="48" spans="1:11" ht="78.75" customHeight="1">
      <c r="A48" s="691" t="s">
        <v>869</v>
      </c>
      <c r="B48" s="283" t="s">
        <v>870</v>
      </c>
      <c r="C48" s="283" t="s">
        <v>871</v>
      </c>
      <c r="D48" s="284"/>
      <c r="E48" s="299" t="s">
        <v>1272</v>
      </c>
      <c r="F48" s="692" t="s">
        <v>1272</v>
      </c>
      <c r="G48" s="292"/>
      <c r="I48" s="280"/>
      <c r="J48" s="280"/>
      <c r="K48" s="280"/>
    </row>
    <row r="49" spans="1:11" ht="78.75" customHeight="1">
      <c r="A49" s="691" t="s">
        <v>873</v>
      </c>
      <c r="B49" s="283" t="s">
        <v>874</v>
      </c>
      <c r="C49" s="283" t="s">
        <v>875</v>
      </c>
      <c r="D49" s="284"/>
      <c r="E49" s="299" t="s">
        <v>1273</v>
      </c>
      <c r="F49" s="692" t="s">
        <v>1273</v>
      </c>
      <c r="G49" s="292"/>
      <c r="I49" s="280"/>
      <c r="J49" s="280"/>
      <c r="K49" s="280"/>
    </row>
    <row r="50" spans="1:11" ht="78.75" customHeight="1">
      <c r="A50" s="691" t="s">
        <v>878</v>
      </c>
      <c r="B50" s="283" t="s">
        <v>879</v>
      </c>
      <c r="C50" s="283" t="s">
        <v>880</v>
      </c>
      <c r="D50" s="284"/>
      <c r="E50" s="299" t="s">
        <v>1274</v>
      </c>
      <c r="F50" s="692" t="s">
        <v>881</v>
      </c>
      <c r="G50" s="292"/>
      <c r="I50" s="280"/>
      <c r="J50" s="280"/>
      <c r="K50" s="280"/>
    </row>
    <row r="51" spans="1:11" ht="78.75" customHeight="1">
      <c r="A51" s="691" t="s">
        <v>882</v>
      </c>
      <c r="B51" s="283" t="s">
        <v>883</v>
      </c>
      <c r="C51" s="283" t="s">
        <v>884</v>
      </c>
      <c r="D51" s="284"/>
      <c r="E51" s="299" t="s">
        <v>1274</v>
      </c>
      <c r="F51" s="692" t="s">
        <v>881</v>
      </c>
      <c r="G51" s="292"/>
      <c r="I51" s="280"/>
      <c r="J51" s="280"/>
      <c r="K51" s="280"/>
    </row>
    <row r="52" spans="1:11" ht="78.75" customHeight="1">
      <c r="A52" s="691" t="s">
        <v>885</v>
      </c>
      <c r="B52" s="283" t="s">
        <v>886</v>
      </c>
      <c r="C52" s="283" t="s">
        <v>887</v>
      </c>
      <c r="D52" s="284"/>
      <c r="E52" s="299" t="s">
        <v>1274</v>
      </c>
      <c r="F52" s="692" t="s">
        <v>881</v>
      </c>
      <c r="G52" s="292"/>
      <c r="I52" s="280"/>
      <c r="J52" s="280"/>
      <c r="K52" s="280"/>
    </row>
    <row r="53" spans="1:11" ht="78.75" customHeight="1">
      <c r="A53" s="691" t="s">
        <v>888</v>
      </c>
      <c r="B53" s="283" t="s">
        <v>889</v>
      </c>
      <c r="C53" s="283" t="s">
        <v>890</v>
      </c>
      <c r="D53" s="284"/>
      <c r="E53" s="299" t="s">
        <v>1274</v>
      </c>
      <c r="F53" s="692" t="s">
        <v>881</v>
      </c>
      <c r="G53" s="292"/>
      <c r="I53" s="280"/>
      <c r="J53" s="280"/>
      <c r="K53" s="280"/>
    </row>
    <row r="54" spans="1:11" ht="78.75" customHeight="1">
      <c r="A54" s="691" t="s">
        <v>892</v>
      </c>
      <c r="B54" s="283" t="s">
        <v>893</v>
      </c>
      <c r="C54" s="283" t="s">
        <v>894</v>
      </c>
      <c r="D54" s="284"/>
      <c r="E54" s="299" t="s">
        <v>1275</v>
      </c>
      <c r="F54" s="692" t="s">
        <v>881</v>
      </c>
      <c r="G54" s="292"/>
      <c r="I54" s="280"/>
      <c r="J54" s="280"/>
      <c r="K54" s="280"/>
    </row>
    <row r="55" spans="1:11" ht="78.75" customHeight="1">
      <c r="A55" s="691" t="s">
        <v>895</v>
      </c>
      <c r="B55" s="283" t="s">
        <v>896</v>
      </c>
      <c r="C55" s="283" t="s">
        <v>897</v>
      </c>
      <c r="D55" s="284"/>
      <c r="E55" s="477" t="s">
        <v>900</v>
      </c>
      <c r="F55" s="692" t="s">
        <v>902</v>
      </c>
      <c r="G55" s="292"/>
      <c r="I55" s="280"/>
      <c r="J55" s="280"/>
      <c r="K55" s="280"/>
    </row>
    <row r="56" spans="1:11" ht="78.75" customHeight="1">
      <c r="A56" s="691" t="s">
        <v>903</v>
      </c>
      <c r="B56" s="283" t="s">
        <v>904</v>
      </c>
      <c r="C56" s="283" t="s">
        <v>905</v>
      </c>
      <c r="D56" s="284"/>
      <c r="E56" s="477" t="s">
        <v>900</v>
      </c>
      <c r="F56" s="692" t="s">
        <v>902</v>
      </c>
      <c r="G56" s="292"/>
    </row>
    <row r="57" spans="1:11" ht="78.75" customHeight="1">
      <c r="A57" s="691" t="s">
        <v>907</v>
      </c>
      <c r="B57" s="283" t="s">
        <v>908</v>
      </c>
      <c r="C57" s="283" t="s">
        <v>909</v>
      </c>
      <c r="D57" s="284"/>
      <c r="E57" s="477" t="s">
        <v>900</v>
      </c>
      <c r="F57" s="692" t="s">
        <v>902</v>
      </c>
      <c r="G57" s="292"/>
    </row>
    <row r="58" spans="1:11" ht="78.75" customHeight="1">
      <c r="A58" s="691" t="s">
        <v>911</v>
      </c>
      <c r="B58" s="283" t="s">
        <v>912</v>
      </c>
      <c r="C58" s="283" t="s">
        <v>913</v>
      </c>
      <c r="D58" s="284"/>
      <c r="E58" s="477" t="s">
        <v>900</v>
      </c>
      <c r="F58" s="692" t="s">
        <v>902</v>
      </c>
      <c r="G58" s="292"/>
    </row>
    <row r="59" spans="1:11" ht="78.75" customHeight="1" thickBot="1">
      <c r="A59" s="694" t="s">
        <v>914</v>
      </c>
      <c r="B59" s="695" t="s">
        <v>915</v>
      </c>
      <c r="C59" s="695" t="s">
        <v>916</v>
      </c>
      <c r="D59" s="712"/>
      <c r="E59" s="620" t="s">
        <v>900</v>
      </c>
      <c r="F59" s="697" t="s">
        <v>902</v>
      </c>
      <c r="G59" s="292"/>
    </row>
    <row r="60" spans="1:11" ht="15.75" customHeight="1">
      <c r="G60" s="292"/>
    </row>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3:J33"/>
    <mergeCell ref="A28:J28"/>
    <mergeCell ref="A34:J42"/>
    <mergeCell ref="A43:J43"/>
    <mergeCell ref="D5:D26"/>
    <mergeCell ref="F5:F13"/>
    <mergeCell ref="F15:F26"/>
    <mergeCell ref="C5:C26"/>
    <mergeCell ref="B5:B26"/>
    <mergeCell ref="A5:A26"/>
  </mergeCells>
  <dataValidations count="2">
    <dataValidation type="list" allowBlank="1" sqref="B30:B32" xr:uid="{00000000-0002-0000-1800-000000000000}">
      <formula1>"character,date,decimal,integer,boolean"</formula1>
    </dataValidation>
    <dataValidation type="list" allowBlank="1" sqref="E30:E32" xr:uid="{00000000-0002-0000-1800-000001000000}">
      <formula1>"Nuevo,Existente PIP,BUC2 Reutiizado"</formula1>
    </dataValidation>
  </dataValidations>
  <pageMargins left="0.7" right="0.7" top="0.75" bottom="0.75" header="0" footer="0"/>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ummaryRight="0"/>
  </sheetPr>
  <dimension ref="A1:K1000"/>
  <sheetViews>
    <sheetView topLeftCell="A30" zoomScale="40" zoomScaleNormal="40" workbookViewId="0">
      <selection activeCell="K61" sqref="K61"/>
    </sheetView>
  </sheetViews>
  <sheetFormatPr baseColWidth="10" defaultColWidth="14.42578125" defaultRowHeight="15" customHeight="1"/>
  <cols>
    <col min="1" max="1" width="55.140625" customWidth="1"/>
    <col min="2" max="2" width="47.140625" customWidth="1"/>
    <col min="3" max="3" width="37.7109375" customWidth="1"/>
    <col min="4" max="4" width="41.85546875" customWidth="1"/>
    <col min="5" max="5" width="66.140625" customWidth="1"/>
    <col min="6" max="6" width="39.5703125" customWidth="1"/>
    <col min="10" max="10" width="25" bestFit="1" customWidth="1"/>
  </cols>
  <sheetData>
    <row r="1" spans="1:6" ht="15.75" customHeight="1">
      <c r="A1" s="235" t="s">
        <v>332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502</v>
      </c>
      <c r="B5" s="367" t="s">
        <v>1268</v>
      </c>
      <c r="C5" s="379" t="s">
        <v>364</v>
      </c>
      <c r="D5" s="367" t="s">
        <v>1270</v>
      </c>
      <c r="F5" s="362" t="s">
        <v>1271</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28" t="s">
        <v>345</v>
      </c>
      <c r="B30" s="144" t="s">
        <v>292</v>
      </c>
      <c r="C30" s="106" t="s">
        <v>513</v>
      </c>
      <c r="D30" s="106" t="s">
        <v>970</v>
      </c>
      <c r="E30" s="106" t="s">
        <v>803</v>
      </c>
      <c r="F30" s="144" t="s">
        <v>513</v>
      </c>
      <c r="G30" s="260" t="s">
        <v>921</v>
      </c>
      <c r="H30" s="106" t="b">
        <v>1</v>
      </c>
      <c r="I30" s="106"/>
      <c r="J30" s="629"/>
    </row>
    <row r="31" spans="1:10" ht="15.75" customHeight="1">
      <c r="A31" s="630" t="s">
        <v>1276</v>
      </c>
      <c r="B31" s="144" t="s">
        <v>211</v>
      </c>
      <c r="C31" s="106" t="s">
        <v>515</v>
      </c>
      <c r="D31" s="106" t="s">
        <v>1277</v>
      </c>
      <c r="E31" s="106" t="s">
        <v>803</v>
      </c>
      <c r="F31" s="144" t="s">
        <v>515</v>
      </c>
      <c r="G31" s="260" t="s">
        <v>921</v>
      </c>
      <c r="H31" s="106" t="b">
        <v>1</v>
      </c>
      <c r="I31" s="106"/>
      <c r="J31" s="629"/>
    </row>
    <row r="32" spans="1:10" ht="15.75" customHeight="1">
      <c r="A32" s="676" t="s">
        <v>1278</v>
      </c>
      <c r="B32" s="144" t="s">
        <v>830</v>
      </c>
      <c r="C32" s="144" t="s">
        <v>1078</v>
      </c>
      <c r="D32" s="144"/>
      <c r="E32" s="106" t="s">
        <v>815</v>
      </c>
      <c r="F32" s="144" t="s">
        <v>1078</v>
      </c>
      <c r="G32" s="260" t="s">
        <v>921</v>
      </c>
      <c r="H32" s="106" t="b">
        <v>1</v>
      </c>
      <c r="I32" s="106"/>
      <c r="J32" s="629"/>
    </row>
    <row r="33" spans="1:10" ht="15.75" customHeight="1">
      <c r="A33" s="676" t="s">
        <v>1279</v>
      </c>
      <c r="B33" s="144" t="s">
        <v>830</v>
      </c>
      <c r="C33" s="144" t="s">
        <v>1104</v>
      </c>
      <c r="D33" s="144"/>
      <c r="E33" s="106" t="s">
        <v>815</v>
      </c>
      <c r="F33" s="144" t="s">
        <v>1104</v>
      </c>
      <c r="G33" s="260" t="s">
        <v>921</v>
      </c>
      <c r="H33" s="106" t="b">
        <v>1</v>
      </c>
      <c r="I33" s="106"/>
      <c r="J33" s="629"/>
    </row>
    <row r="34" spans="1:10" ht="15.75" customHeight="1">
      <c r="A34" s="676" t="s">
        <v>1279</v>
      </c>
      <c r="B34" s="144" t="s">
        <v>830</v>
      </c>
      <c r="C34" s="144" t="s">
        <v>1081</v>
      </c>
      <c r="D34" s="144"/>
      <c r="E34" s="106" t="s">
        <v>815</v>
      </c>
      <c r="F34" s="144" t="s">
        <v>1081</v>
      </c>
      <c r="G34" s="260" t="s">
        <v>921</v>
      </c>
      <c r="H34" s="106" t="b">
        <v>1</v>
      </c>
      <c r="I34" s="106"/>
      <c r="J34" s="629"/>
    </row>
    <row r="35" spans="1:10" ht="15.75" customHeight="1">
      <c r="A35" s="676" t="s">
        <v>1280</v>
      </c>
      <c r="B35" s="144" t="s">
        <v>830</v>
      </c>
      <c r="C35" s="144" t="s">
        <v>1006</v>
      </c>
      <c r="D35" s="144"/>
      <c r="E35" s="106" t="s">
        <v>815</v>
      </c>
      <c r="F35" s="144" t="s">
        <v>1006</v>
      </c>
      <c r="G35" s="260" t="s">
        <v>921</v>
      </c>
      <c r="H35" s="106" t="b">
        <v>1</v>
      </c>
      <c r="I35" s="106"/>
      <c r="J35" s="629"/>
    </row>
    <row r="36" spans="1:10" ht="15.75" customHeight="1">
      <c r="A36" s="676" t="s">
        <v>1279</v>
      </c>
      <c r="B36" s="144" t="s">
        <v>830</v>
      </c>
      <c r="C36" s="144" t="s">
        <v>1083</v>
      </c>
      <c r="D36" s="144"/>
      <c r="E36" s="106" t="s">
        <v>815</v>
      </c>
      <c r="F36" s="144" t="s">
        <v>1083</v>
      </c>
      <c r="G36" s="260" t="s">
        <v>921</v>
      </c>
      <c r="H36" s="106" t="b">
        <v>1</v>
      </c>
      <c r="I36" s="106"/>
      <c r="J36" s="629"/>
    </row>
    <row r="37" spans="1:10" ht="15.75" customHeight="1">
      <c r="A37" s="676" t="s">
        <v>1279</v>
      </c>
      <c r="B37" s="144" t="s">
        <v>211</v>
      </c>
      <c r="C37" s="144" t="s">
        <v>1084</v>
      </c>
      <c r="D37" s="106"/>
      <c r="E37" s="106" t="s">
        <v>815</v>
      </c>
      <c r="F37" s="144" t="s">
        <v>1084</v>
      </c>
      <c r="G37" s="260" t="s">
        <v>921</v>
      </c>
      <c r="H37" s="106" t="b">
        <v>1</v>
      </c>
      <c r="I37" s="106"/>
      <c r="J37" s="629"/>
    </row>
    <row r="38" spans="1:10" ht="15.75" customHeight="1">
      <c r="A38" s="676" t="s">
        <v>1279</v>
      </c>
      <c r="B38" s="144" t="s">
        <v>830</v>
      </c>
      <c r="C38" s="144" t="s">
        <v>1085</v>
      </c>
      <c r="D38" s="106"/>
      <c r="E38" s="106" t="s">
        <v>815</v>
      </c>
      <c r="F38" s="144" t="s">
        <v>1087</v>
      </c>
      <c r="G38" s="260" t="s">
        <v>921</v>
      </c>
      <c r="H38" s="106" t="b">
        <v>1</v>
      </c>
      <c r="I38" s="106"/>
      <c r="J38" s="629"/>
    </row>
    <row r="39" spans="1:10" ht="15.75" customHeight="1">
      <c r="A39" s="676" t="s">
        <v>1279</v>
      </c>
      <c r="B39" s="144" t="s">
        <v>830</v>
      </c>
      <c r="C39" s="268" t="s">
        <v>1089</v>
      </c>
      <c r="D39" s="106"/>
      <c r="E39" s="106" t="s">
        <v>815</v>
      </c>
      <c r="F39" s="268" t="s">
        <v>1089</v>
      </c>
      <c r="G39" s="269" t="s">
        <v>921</v>
      </c>
      <c r="H39" s="106" t="b">
        <v>1</v>
      </c>
      <c r="I39" s="106"/>
      <c r="J39" s="629"/>
    </row>
    <row r="40" spans="1:10" ht="15.75" customHeight="1">
      <c r="A40" s="676" t="s">
        <v>1281</v>
      </c>
      <c r="B40" s="144" t="s">
        <v>830</v>
      </c>
      <c r="C40" s="144" t="s">
        <v>1090</v>
      </c>
      <c r="D40" s="106"/>
      <c r="E40" s="106" t="s">
        <v>815</v>
      </c>
      <c r="F40" s="144" t="s">
        <v>1090</v>
      </c>
      <c r="G40" s="260" t="s">
        <v>921</v>
      </c>
      <c r="H40" s="106" t="b">
        <v>1</v>
      </c>
      <c r="I40" s="106"/>
      <c r="J40" s="629"/>
    </row>
    <row r="41" spans="1:10" ht="15.75" customHeight="1">
      <c r="A41" s="676" t="s">
        <v>1283</v>
      </c>
      <c r="B41" s="144" t="s">
        <v>830</v>
      </c>
      <c r="C41" s="144" t="s">
        <v>1091</v>
      </c>
      <c r="D41" s="106"/>
      <c r="E41" s="106" t="s">
        <v>815</v>
      </c>
      <c r="F41" s="144" t="s">
        <v>1091</v>
      </c>
      <c r="G41" s="260" t="s">
        <v>921</v>
      </c>
      <c r="H41" s="106" t="b">
        <v>1</v>
      </c>
      <c r="I41" s="106"/>
      <c r="J41" s="629"/>
    </row>
    <row r="42" spans="1:10" ht="15.75" customHeight="1">
      <c r="A42" s="676" t="s">
        <v>1284</v>
      </c>
      <c r="B42" s="144" t="s">
        <v>830</v>
      </c>
      <c r="C42" s="144" t="s">
        <v>1093</v>
      </c>
      <c r="D42" s="144"/>
      <c r="E42" s="106" t="s">
        <v>815</v>
      </c>
      <c r="F42" s="144" t="s">
        <v>1093</v>
      </c>
      <c r="G42" s="260" t="s">
        <v>921</v>
      </c>
      <c r="H42" s="106" t="b">
        <v>1</v>
      </c>
      <c r="I42" s="106"/>
      <c r="J42" s="629"/>
    </row>
    <row r="43" spans="1:10" ht="15.75" customHeight="1">
      <c r="A43" s="630" t="s">
        <v>40</v>
      </c>
      <c r="B43" s="144" t="s">
        <v>211</v>
      </c>
      <c r="C43" s="144" t="s">
        <v>180</v>
      </c>
      <c r="D43" s="144" t="s">
        <v>1277</v>
      </c>
      <c r="E43" s="106" t="s">
        <v>803</v>
      </c>
      <c r="F43" s="144" t="s">
        <v>180</v>
      </c>
      <c r="G43" s="260" t="s">
        <v>921</v>
      </c>
      <c r="H43" s="106" t="b">
        <v>1</v>
      </c>
      <c r="I43" s="106"/>
      <c r="J43" s="629"/>
    </row>
    <row r="44" spans="1:10" ht="15.75" customHeight="1">
      <c r="A44" s="630" t="s">
        <v>818</v>
      </c>
      <c r="B44" s="144" t="s">
        <v>211</v>
      </c>
      <c r="C44" s="548" t="s">
        <v>956</v>
      </c>
      <c r="D44" s="144"/>
      <c r="E44" s="106" t="s">
        <v>815</v>
      </c>
      <c r="F44" s="548" t="s">
        <v>956</v>
      </c>
      <c r="G44" s="260" t="s">
        <v>921</v>
      </c>
      <c r="H44" s="106" t="b">
        <v>1</v>
      </c>
      <c r="I44" s="106"/>
      <c r="J44" s="629"/>
    </row>
    <row r="45" spans="1:10" ht="15.75" customHeight="1">
      <c r="A45" s="630" t="s">
        <v>1285</v>
      </c>
      <c r="B45" s="144" t="s">
        <v>211</v>
      </c>
      <c r="C45" s="144" t="s">
        <v>185</v>
      </c>
      <c r="D45" s="144" t="s">
        <v>1277</v>
      </c>
      <c r="E45" s="106" t="s">
        <v>803</v>
      </c>
      <c r="F45" s="144" t="s">
        <v>185</v>
      </c>
      <c r="G45" s="260" t="s">
        <v>921</v>
      </c>
      <c r="H45" s="106" t="b">
        <v>1</v>
      </c>
      <c r="I45" s="106"/>
      <c r="J45" s="629"/>
    </row>
    <row r="46" spans="1:10" ht="15.75" customHeight="1" thickBot="1">
      <c r="A46" s="741" t="s">
        <v>1286</v>
      </c>
      <c r="B46" s="471" t="s">
        <v>211</v>
      </c>
      <c r="C46" s="471" t="s">
        <v>1097</v>
      </c>
      <c r="D46" s="471"/>
      <c r="E46" s="563" t="s">
        <v>815</v>
      </c>
      <c r="F46" s="471" t="s">
        <v>1097</v>
      </c>
      <c r="G46" s="646" t="s">
        <v>921</v>
      </c>
      <c r="H46" s="563" t="b">
        <v>1</v>
      </c>
      <c r="I46" s="563"/>
      <c r="J46" s="635"/>
    </row>
    <row r="47" spans="1:10" ht="15.75" customHeight="1" thickBot="1">
      <c r="A47" s="665" t="s">
        <v>842</v>
      </c>
      <c r="B47" s="666"/>
      <c r="C47" s="666"/>
      <c r="D47" s="666"/>
      <c r="E47" s="666"/>
      <c r="F47" s="666"/>
      <c r="G47" s="666"/>
      <c r="H47" s="666"/>
      <c r="I47" s="666"/>
      <c r="J47" s="667"/>
    </row>
    <row r="48" spans="1:10" ht="15.75" customHeight="1">
      <c r="A48" s="675" t="s">
        <v>927</v>
      </c>
      <c r="B48" s="385"/>
      <c r="C48" s="385"/>
      <c r="D48" s="385"/>
      <c r="E48" s="385"/>
      <c r="F48" s="385"/>
      <c r="G48" s="385"/>
      <c r="H48" s="385"/>
      <c r="I48" s="385"/>
      <c r="J48" s="318"/>
    </row>
    <row r="49" spans="1:11" ht="15.75" customHeight="1">
      <c r="A49" s="359"/>
      <c r="B49" s="314"/>
      <c r="C49" s="314"/>
      <c r="D49" s="314"/>
      <c r="E49" s="314"/>
      <c r="F49" s="314"/>
      <c r="G49" s="314"/>
      <c r="H49" s="314"/>
      <c r="I49" s="314"/>
      <c r="J49" s="315"/>
    </row>
    <row r="50" spans="1:11" ht="15.75" customHeight="1">
      <c r="A50" s="359"/>
      <c r="B50" s="314"/>
      <c r="C50" s="314"/>
      <c r="D50" s="314"/>
      <c r="E50" s="314"/>
      <c r="F50" s="314"/>
      <c r="G50" s="314"/>
      <c r="H50" s="314"/>
      <c r="I50" s="314"/>
      <c r="J50" s="315"/>
    </row>
    <row r="51" spans="1:11" ht="15.75" customHeight="1">
      <c r="A51" s="359"/>
      <c r="B51" s="314"/>
      <c r="C51" s="314"/>
      <c r="D51" s="314"/>
      <c r="E51" s="314"/>
      <c r="F51" s="314"/>
      <c r="G51" s="314"/>
      <c r="H51" s="314"/>
      <c r="I51" s="314"/>
      <c r="J51" s="315"/>
    </row>
    <row r="52" spans="1:11" ht="15.75" customHeight="1">
      <c r="A52" s="359"/>
      <c r="B52" s="314"/>
      <c r="C52" s="314"/>
      <c r="D52" s="314"/>
      <c r="E52" s="314"/>
      <c r="F52" s="314"/>
      <c r="G52" s="314"/>
      <c r="H52" s="314"/>
      <c r="I52" s="314"/>
      <c r="J52" s="315"/>
    </row>
    <row r="53" spans="1:11" ht="15.75" customHeight="1">
      <c r="A53" s="359"/>
      <c r="B53" s="314"/>
      <c r="C53" s="314"/>
      <c r="D53" s="314"/>
      <c r="E53" s="314"/>
      <c r="F53" s="314"/>
      <c r="G53" s="314"/>
      <c r="H53" s="314"/>
      <c r="I53" s="314"/>
      <c r="J53" s="315"/>
    </row>
    <row r="54" spans="1:11" ht="15.75" customHeight="1">
      <c r="A54" s="359"/>
      <c r="B54" s="314"/>
      <c r="C54" s="314"/>
      <c r="D54" s="314"/>
      <c r="E54" s="314"/>
      <c r="F54" s="314"/>
      <c r="G54" s="314"/>
      <c r="H54" s="314"/>
      <c r="I54" s="314"/>
      <c r="J54" s="315"/>
    </row>
    <row r="55" spans="1:11" ht="15.75" customHeight="1">
      <c r="A55" s="359"/>
      <c r="B55" s="314"/>
      <c r="C55" s="314"/>
      <c r="D55" s="314"/>
      <c r="E55" s="314"/>
      <c r="F55" s="314"/>
      <c r="G55" s="314"/>
      <c r="H55" s="314"/>
      <c r="I55" s="314"/>
      <c r="J55" s="315"/>
    </row>
    <row r="56" spans="1:11" ht="15.75" customHeight="1" thickBot="1">
      <c r="A56" s="380"/>
      <c r="B56" s="385"/>
      <c r="C56" s="385"/>
      <c r="D56" s="385"/>
      <c r="E56" s="385"/>
      <c r="F56" s="385"/>
      <c r="G56" s="385"/>
      <c r="H56" s="385"/>
      <c r="I56" s="385"/>
      <c r="J56" s="318"/>
    </row>
    <row r="57" spans="1:11" ht="15.75" customHeight="1" thickBot="1">
      <c r="A57" s="665" t="s">
        <v>848</v>
      </c>
      <c r="B57" s="666"/>
      <c r="C57" s="666"/>
      <c r="D57" s="666"/>
      <c r="E57" s="666"/>
      <c r="F57" s="666"/>
      <c r="G57" s="666"/>
      <c r="H57" s="666"/>
      <c r="I57" s="666"/>
      <c r="J57" s="667"/>
    </row>
    <row r="58" spans="1:11" ht="15.75" customHeight="1" thickBot="1">
      <c r="A58" s="672" t="s">
        <v>849</v>
      </c>
      <c r="B58" s="672" t="s">
        <v>321</v>
      </c>
      <c r="C58" s="672" t="s">
        <v>850</v>
      </c>
      <c r="D58" s="672" t="s">
        <v>851</v>
      </c>
      <c r="E58" s="672" t="s">
        <v>852</v>
      </c>
      <c r="F58" s="672" t="s">
        <v>853</v>
      </c>
      <c r="G58" s="632"/>
      <c r="H58" s="632"/>
      <c r="I58" s="632"/>
      <c r="J58" s="632"/>
      <c r="K58" s="280"/>
    </row>
    <row r="59" spans="1:11" ht="57.75" customHeight="1">
      <c r="A59" s="687" t="s">
        <v>855</v>
      </c>
      <c r="B59" s="688" t="s">
        <v>856</v>
      </c>
      <c r="C59" s="688" t="s">
        <v>857</v>
      </c>
      <c r="D59" s="711"/>
      <c r="E59" s="689" t="s">
        <v>1289</v>
      </c>
      <c r="F59" s="690" t="s">
        <v>1289</v>
      </c>
      <c r="G59" s="292"/>
      <c r="H59" s="292"/>
      <c r="I59" s="280"/>
      <c r="J59" s="280"/>
      <c r="K59" s="280"/>
    </row>
    <row r="60" spans="1:11" ht="57.75" customHeight="1">
      <c r="A60" s="691" t="s">
        <v>862</v>
      </c>
      <c r="B60" s="283" t="s">
        <v>863</v>
      </c>
      <c r="C60" s="283" t="s">
        <v>864</v>
      </c>
      <c r="D60" s="284"/>
      <c r="E60" s="283" t="s">
        <v>1289</v>
      </c>
      <c r="F60" s="692" t="s">
        <v>1289</v>
      </c>
      <c r="G60" s="292"/>
      <c r="H60" s="292"/>
      <c r="I60" s="280"/>
      <c r="J60" s="280"/>
      <c r="K60" s="280"/>
    </row>
    <row r="61" spans="1:11" ht="57.75" customHeight="1">
      <c r="A61" s="691" t="s">
        <v>866</v>
      </c>
      <c r="B61" s="283" t="s">
        <v>867</v>
      </c>
      <c r="C61" s="283" t="s">
        <v>868</v>
      </c>
      <c r="D61" s="284"/>
      <c r="E61" s="299" t="s">
        <v>1289</v>
      </c>
      <c r="F61" s="692" t="s">
        <v>1289</v>
      </c>
      <c r="G61" s="292"/>
      <c r="H61" s="292"/>
      <c r="I61" s="280"/>
      <c r="J61" s="280"/>
      <c r="K61" s="280"/>
    </row>
    <row r="62" spans="1:11" ht="57.75" customHeight="1">
      <c r="A62" s="691" t="s">
        <v>869</v>
      </c>
      <c r="B62" s="283" t="s">
        <v>870</v>
      </c>
      <c r="C62" s="283" t="s">
        <v>871</v>
      </c>
      <c r="D62" s="284"/>
      <c r="E62" s="299" t="s">
        <v>1289</v>
      </c>
      <c r="F62" s="692" t="s">
        <v>1289</v>
      </c>
      <c r="G62" s="292"/>
      <c r="H62" s="292"/>
      <c r="I62" s="280"/>
      <c r="J62" s="280"/>
      <c r="K62" s="280"/>
    </row>
    <row r="63" spans="1:11" ht="57.75" customHeight="1">
      <c r="A63" s="691" t="s">
        <v>873</v>
      </c>
      <c r="B63" s="283" t="s">
        <v>874</v>
      </c>
      <c r="C63" s="283" t="s">
        <v>875</v>
      </c>
      <c r="D63" s="284"/>
      <c r="E63" s="299" t="s">
        <v>1291</v>
      </c>
      <c r="F63" s="692" t="s">
        <v>1291</v>
      </c>
      <c r="G63" s="292"/>
      <c r="H63" s="292"/>
      <c r="I63" s="280"/>
      <c r="J63" s="280"/>
      <c r="K63" s="280"/>
    </row>
    <row r="64" spans="1:11" ht="57.75" customHeight="1">
      <c r="A64" s="691" t="s">
        <v>878</v>
      </c>
      <c r="B64" s="283" t="s">
        <v>879</v>
      </c>
      <c r="C64" s="283" t="s">
        <v>880</v>
      </c>
      <c r="D64" s="284"/>
      <c r="E64" s="299" t="s">
        <v>1293</v>
      </c>
      <c r="F64" s="692" t="s">
        <v>881</v>
      </c>
      <c r="G64" s="292"/>
      <c r="H64" s="292"/>
      <c r="I64" s="280"/>
      <c r="J64" s="280"/>
      <c r="K64" s="280"/>
    </row>
    <row r="65" spans="1:11" ht="57.75" customHeight="1">
      <c r="A65" s="691" t="s">
        <v>882</v>
      </c>
      <c r="B65" s="283" t="s">
        <v>883</v>
      </c>
      <c r="C65" s="283" t="s">
        <v>884</v>
      </c>
      <c r="D65" s="284"/>
      <c r="E65" s="299" t="s">
        <v>1293</v>
      </c>
      <c r="F65" s="692" t="s">
        <v>881</v>
      </c>
      <c r="G65" s="292"/>
      <c r="H65" s="292"/>
      <c r="I65" s="280"/>
      <c r="J65" s="280"/>
      <c r="K65" s="280"/>
    </row>
    <row r="66" spans="1:11" ht="57.75" customHeight="1">
      <c r="A66" s="691" t="s">
        <v>885</v>
      </c>
      <c r="B66" s="283" t="s">
        <v>886</v>
      </c>
      <c r="C66" s="283" t="s">
        <v>887</v>
      </c>
      <c r="D66" s="284"/>
      <c r="E66" s="299" t="s">
        <v>1293</v>
      </c>
      <c r="F66" s="692" t="s">
        <v>881</v>
      </c>
      <c r="G66" s="292"/>
      <c r="H66" s="292"/>
      <c r="I66" s="280"/>
      <c r="J66" s="280"/>
      <c r="K66" s="280"/>
    </row>
    <row r="67" spans="1:11" ht="57.75" customHeight="1">
      <c r="A67" s="691" t="s">
        <v>888</v>
      </c>
      <c r="B67" s="283" t="s">
        <v>889</v>
      </c>
      <c r="C67" s="283" t="s">
        <v>890</v>
      </c>
      <c r="D67" s="284"/>
      <c r="E67" s="299" t="s">
        <v>1293</v>
      </c>
      <c r="F67" s="692" t="s">
        <v>881</v>
      </c>
      <c r="G67" s="292"/>
      <c r="H67" s="292"/>
      <c r="I67" s="280"/>
      <c r="J67" s="280"/>
      <c r="K67" s="280"/>
    </row>
    <row r="68" spans="1:11" ht="57.75" customHeight="1">
      <c r="A68" s="691" t="s">
        <v>892</v>
      </c>
      <c r="B68" s="283" t="s">
        <v>893</v>
      </c>
      <c r="C68" s="283" t="s">
        <v>894</v>
      </c>
      <c r="D68" s="284"/>
      <c r="E68" s="299" t="s">
        <v>1297</v>
      </c>
      <c r="F68" s="692" t="s">
        <v>881</v>
      </c>
      <c r="G68" s="292"/>
      <c r="H68" s="292"/>
      <c r="I68" s="280"/>
      <c r="J68" s="280"/>
      <c r="K68" s="280"/>
    </row>
    <row r="69" spans="1:11" ht="57.75" customHeight="1">
      <c r="A69" s="691" t="s">
        <v>895</v>
      </c>
      <c r="B69" s="283" t="s">
        <v>896</v>
      </c>
      <c r="C69" s="283" t="s">
        <v>897</v>
      </c>
      <c r="D69" s="284"/>
      <c r="E69" s="477" t="s">
        <v>900</v>
      </c>
      <c r="F69" s="692" t="s">
        <v>902</v>
      </c>
      <c r="G69" s="292"/>
      <c r="H69" s="292"/>
      <c r="I69" s="280"/>
      <c r="J69" s="280"/>
      <c r="K69" s="280"/>
    </row>
    <row r="70" spans="1:11" ht="57.75" customHeight="1">
      <c r="A70" s="691" t="s">
        <v>903</v>
      </c>
      <c r="B70" s="283" t="s">
        <v>904</v>
      </c>
      <c r="C70" s="283" t="s">
        <v>905</v>
      </c>
      <c r="D70" s="284"/>
      <c r="E70" s="477" t="s">
        <v>900</v>
      </c>
      <c r="F70" s="692" t="s">
        <v>902</v>
      </c>
      <c r="G70" s="292"/>
      <c r="H70" s="292"/>
    </row>
    <row r="71" spans="1:11" ht="57.75" customHeight="1">
      <c r="A71" s="691" t="s">
        <v>907</v>
      </c>
      <c r="B71" s="283" t="s">
        <v>908</v>
      </c>
      <c r="C71" s="283" t="s">
        <v>909</v>
      </c>
      <c r="D71" s="284"/>
      <c r="E71" s="477" t="s">
        <v>900</v>
      </c>
      <c r="F71" s="692" t="s">
        <v>902</v>
      </c>
      <c r="G71" s="292"/>
      <c r="H71" s="292"/>
    </row>
    <row r="72" spans="1:11" ht="57.75" customHeight="1">
      <c r="A72" s="691" t="s">
        <v>911</v>
      </c>
      <c r="B72" s="283" t="s">
        <v>912</v>
      </c>
      <c r="C72" s="283" t="s">
        <v>913</v>
      </c>
      <c r="D72" s="284"/>
      <c r="E72" s="477" t="s">
        <v>900</v>
      </c>
      <c r="F72" s="692" t="s">
        <v>902</v>
      </c>
      <c r="G72" s="292"/>
      <c r="H72" s="292"/>
    </row>
    <row r="73" spans="1:11" ht="57.75" customHeight="1" thickBot="1">
      <c r="A73" s="694" t="s">
        <v>914</v>
      </c>
      <c r="B73" s="695" t="s">
        <v>915</v>
      </c>
      <c r="C73" s="695" t="s">
        <v>916</v>
      </c>
      <c r="D73" s="712"/>
      <c r="E73" s="620" t="s">
        <v>900</v>
      </c>
      <c r="F73" s="697" t="s">
        <v>902</v>
      </c>
      <c r="G73" s="292"/>
      <c r="H73" s="292"/>
    </row>
    <row r="74" spans="1:11" ht="15.75" customHeight="1"/>
    <row r="75" spans="1:11" ht="15.75" customHeight="1"/>
    <row r="76" spans="1:11" ht="15.75" customHeight="1"/>
    <row r="77" spans="1:11" ht="15.75" customHeight="1"/>
    <row r="78" spans="1:11" ht="15.75" customHeight="1"/>
    <row r="79" spans="1:11" ht="15.75" customHeight="1"/>
    <row r="80" spans="1:1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5:A26"/>
    <mergeCell ref="B5:B26"/>
    <mergeCell ref="A57:J57"/>
    <mergeCell ref="A47:J47"/>
    <mergeCell ref="A28:J28"/>
    <mergeCell ref="F5:F13"/>
    <mergeCell ref="F15:F26"/>
    <mergeCell ref="A48:J56"/>
    <mergeCell ref="C5:C26"/>
    <mergeCell ref="D5:D26"/>
  </mergeCells>
  <dataValidations count="2">
    <dataValidation type="list" allowBlank="1" sqref="B30:B46" xr:uid="{00000000-0002-0000-1900-000000000000}">
      <formula1>"character,date,decimal,integer,boolean"</formula1>
    </dataValidation>
    <dataValidation type="list" allowBlank="1" sqref="E30:E46" xr:uid="{00000000-0002-0000-1900-000001000000}">
      <formula1>"Nuevo,Existente PIP,BUC2 Reutiizado"</formula1>
    </dataValidation>
  </dataValidations>
  <pageMargins left="0.7" right="0.7" top="0.75" bottom="0.75" header="0" footer="0"/>
  <pageSetup orientation="portrait"/>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outlinePr summaryBelow="0" summaryRight="0"/>
  </sheetPr>
  <dimension ref="A1:K1000"/>
  <sheetViews>
    <sheetView topLeftCell="A44" zoomScale="70" zoomScaleNormal="70" workbookViewId="0">
      <selection activeCell="A32" sqref="A32:J40"/>
    </sheetView>
  </sheetViews>
  <sheetFormatPr baseColWidth="10" defaultColWidth="14.42578125" defaultRowHeight="15" customHeight="1"/>
  <cols>
    <col min="1" max="1" width="39.5703125" customWidth="1"/>
    <col min="2" max="2" width="41.5703125" customWidth="1"/>
    <col min="3" max="3" width="39" customWidth="1"/>
    <col min="4" max="4" width="41.42578125" customWidth="1"/>
    <col min="5" max="5" width="65.28515625" customWidth="1"/>
    <col min="6" max="6" width="42.42578125" customWidth="1"/>
    <col min="7" max="8" width="25" customWidth="1"/>
    <col min="9" max="9" width="24.5703125" customWidth="1"/>
    <col min="10" max="10" width="42.42578125" bestFit="1" customWidth="1"/>
  </cols>
  <sheetData>
    <row r="1" spans="1:6" ht="15.75" customHeight="1">
      <c r="A1" s="235" t="s">
        <v>1282</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1287</v>
      </c>
      <c r="F5" s="481" t="s">
        <v>1288</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c r="A30" s="705" t="s">
        <v>818</v>
      </c>
      <c r="B30" s="144" t="s">
        <v>211</v>
      </c>
      <c r="C30" s="267" t="s">
        <v>1292</v>
      </c>
      <c r="D30" s="144"/>
      <c r="E30" s="106" t="s">
        <v>815</v>
      </c>
      <c r="F30" s="291" t="s">
        <v>1294</v>
      </c>
      <c r="G30" s="260" t="s">
        <v>1296</v>
      </c>
      <c r="H30" s="106"/>
      <c r="I30" s="106"/>
      <c r="J30" s="629"/>
    </row>
    <row r="31" spans="1:10" ht="15.75" customHeight="1">
      <c r="A31" s="706" t="s">
        <v>842</v>
      </c>
      <c r="B31" s="385"/>
      <c r="C31" s="385"/>
      <c r="D31" s="385"/>
      <c r="E31" s="385"/>
      <c r="F31" s="385"/>
      <c r="G31" s="385"/>
      <c r="H31" s="385"/>
      <c r="I31" s="385"/>
      <c r="J31" s="707"/>
    </row>
    <row r="32" spans="1:10" ht="15.75" customHeight="1">
      <c r="A32" s="708" t="s">
        <v>927</v>
      </c>
      <c r="B32" s="486"/>
      <c r="C32" s="486"/>
      <c r="D32" s="486"/>
      <c r="E32" s="486"/>
      <c r="F32" s="486"/>
      <c r="G32" s="486"/>
      <c r="H32" s="486"/>
      <c r="I32" s="486"/>
      <c r="J32" s="487"/>
    </row>
    <row r="33" spans="1:11" ht="15.75" customHeight="1">
      <c r="A33" s="484"/>
      <c r="B33" s="486"/>
      <c r="C33" s="486"/>
      <c r="D33" s="486"/>
      <c r="E33" s="486"/>
      <c r="F33" s="486"/>
      <c r="G33" s="486"/>
      <c r="H33" s="486"/>
      <c r="I33" s="486"/>
      <c r="J33" s="487"/>
    </row>
    <row r="34" spans="1:11" ht="15.75" customHeight="1">
      <c r="A34" s="484"/>
      <c r="B34" s="486"/>
      <c r="C34" s="486"/>
      <c r="D34" s="486"/>
      <c r="E34" s="486"/>
      <c r="F34" s="486"/>
      <c r="G34" s="486"/>
      <c r="H34" s="486"/>
      <c r="I34" s="486"/>
      <c r="J34" s="487"/>
    </row>
    <row r="35" spans="1:11" ht="15.75" customHeight="1">
      <c r="A35" s="484"/>
      <c r="B35" s="486"/>
      <c r="C35" s="486"/>
      <c r="D35" s="486"/>
      <c r="E35" s="486"/>
      <c r="F35" s="486"/>
      <c r="G35" s="486"/>
      <c r="H35" s="486"/>
      <c r="I35" s="486"/>
      <c r="J35" s="487"/>
    </row>
    <row r="36" spans="1:11" ht="15.75" customHeight="1">
      <c r="A36" s="484"/>
      <c r="B36" s="486"/>
      <c r="C36" s="486"/>
      <c r="D36" s="486"/>
      <c r="E36" s="486"/>
      <c r="F36" s="486"/>
      <c r="G36" s="486"/>
      <c r="H36" s="486"/>
      <c r="I36" s="486"/>
      <c r="J36" s="487"/>
    </row>
    <row r="37" spans="1:11" ht="15.75" customHeight="1">
      <c r="A37" s="484"/>
      <c r="B37" s="486"/>
      <c r="C37" s="486"/>
      <c r="D37" s="486"/>
      <c r="E37" s="486"/>
      <c r="F37" s="486"/>
      <c r="G37" s="486"/>
      <c r="H37" s="486"/>
      <c r="I37" s="486"/>
      <c r="J37" s="487"/>
    </row>
    <row r="38" spans="1:11" ht="15.75" customHeight="1">
      <c r="A38" s="484"/>
      <c r="B38" s="486"/>
      <c r="C38" s="486"/>
      <c r="D38" s="486"/>
      <c r="E38" s="486"/>
      <c r="F38" s="486"/>
      <c r="G38" s="486"/>
      <c r="H38" s="486"/>
      <c r="I38" s="486"/>
      <c r="J38" s="487"/>
    </row>
    <row r="39" spans="1:11" ht="15.75" customHeight="1">
      <c r="A39" s="484"/>
      <c r="B39" s="486"/>
      <c r="C39" s="486"/>
      <c r="D39" s="486"/>
      <c r="E39" s="486"/>
      <c r="F39" s="486"/>
      <c r="G39" s="486"/>
      <c r="H39" s="486"/>
      <c r="I39" s="486"/>
      <c r="J39" s="487"/>
    </row>
    <row r="40" spans="1:11" ht="15.75" customHeight="1" thickBot="1">
      <c r="A40" s="484"/>
      <c r="B40" s="486"/>
      <c r="C40" s="486"/>
      <c r="D40" s="486"/>
      <c r="E40" s="486"/>
      <c r="F40" s="486"/>
      <c r="G40" s="486"/>
      <c r="H40" s="486"/>
      <c r="I40" s="486"/>
      <c r="J40" s="487"/>
    </row>
    <row r="41" spans="1:11" ht="22.5" customHeight="1" thickBot="1">
      <c r="A41" s="665" t="s">
        <v>848</v>
      </c>
      <c r="B41" s="666"/>
      <c r="C41" s="666"/>
      <c r="D41" s="666"/>
      <c r="E41" s="666"/>
      <c r="F41" s="666"/>
      <c r="G41" s="666"/>
      <c r="H41" s="666"/>
      <c r="I41" s="666"/>
      <c r="J41" s="667"/>
    </row>
    <row r="42" spans="1:11" ht="15.75" customHeight="1" thickBot="1">
      <c r="A42" s="672" t="s">
        <v>849</v>
      </c>
      <c r="B42" s="672" t="s">
        <v>321</v>
      </c>
      <c r="C42" s="672" t="s">
        <v>850</v>
      </c>
      <c r="D42" s="672" t="s">
        <v>851</v>
      </c>
      <c r="E42" s="672" t="s">
        <v>852</v>
      </c>
      <c r="F42" s="672" t="s">
        <v>853</v>
      </c>
      <c r="G42" s="632"/>
      <c r="H42" s="632"/>
      <c r="I42" s="632"/>
      <c r="J42" s="632"/>
    </row>
    <row r="43" spans="1:11" ht="51.75" customHeight="1">
      <c r="A43" s="687" t="s">
        <v>855</v>
      </c>
      <c r="B43" s="688" t="s">
        <v>856</v>
      </c>
      <c r="C43" s="688" t="s">
        <v>857</v>
      </c>
      <c r="D43" s="711"/>
      <c r="E43" s="689" t="s">
        <v>1298</v>
      </c>
      <c r="F43" s="690" t="s">
        <v>1298</v>
      </c>
      <c r="G43" s="292"/>
      <c r="I43" s="280"/>
      <c r="J43" s="280"/>
      <c r="K43" s="280"/>
    </row>
    <row r="44" spans="1:11" ht="51.75" customHeight="1">
      <c r="A44" s="691" t="s">
        <v>862</v>
      </c>
      <c r="B44" s="283" t="s">
        <v>863</v>
      </c>
      <c r="C44" s="283" t="s">
        <v>864</v>
      </c>
      <c r="D44" s="284"/>
      <c r="E44" s="299" t="s">
        <v>1298</v>
      </c>
      <c r="F44" s="692" t="s">
        <v>1298</v>
      </c>
      <c r="G44" s="292"/>
      <c r="I44" s="280"/>
      <c r="J44" s="280"/>
      <c r="K44" s="280"/>
    </row>
    <row r="45" spans="1:11" ht="51.75" customHeight="1">
      <c r="A45" s="691" t="s">
        <v>866</v>
      </c>
      <c r="B45" s="283" t="s">
        <v>867</v>
      </c>
      <c r="C45" s="283" t="s">
        <v>868</v>
      </c>
      <c r="D45" s="284"/>
      <c r="E45" s="299" t="s">
        <v>1298</v>
      </c>
      <c r="F45" s="692" t="s">
        <v>1298</v>
      </c>
      <c r="G45" s="292"/>
      <c r="I45" s="280"/>
      <c r="J45" s="280"/>
      <c r="K45" s="280"/>
    </row>
    <row r="46" spans="1:11" ht="51.75" customHeight="1">
      <c r="A46" s="691" t="s">
        <v>869</v>
      </c>
      <c r="B46" s="283" t="s">
        <v>870</v>
      </c>
      <c r="C46" s="283" t="s">
        <v>871</v>
      </c>
      <c r="D46" s="284"/>
      <c r="E46" s="299" t="s">
        <v>1298</v>
      </c>
      <c r="F46" s="692" t="s">
        <v>1298</v>
      </c>
      <c r="G46" s="292"/>
      <c r="I46" s="280"/>
      <c r="J46" s="280"/>
      <c r="K46" s="280"/>
    </row>
    <row r="47" spans="1:11" ht="51.75" customHeight="1">
      <c r="A47" s="691" t="s">
        <v>873</v>
      </c>
      <c r="B47" s="283" t="s">
        <v>874</v>
      </c>
      <c r="C47" s="283" t="s">
        <v>875</v>
      </c>
      <c r="D47" s="284"/>
      <c r="E47" s="299" t="s">
        <v>1299</v>
      </c>
      <c r="F47" s="692" t="s">
        <v>1299</v>
      </c>
      <c r="G47" s="292"/>
      <c r="I47" s="280"/>
      <c r="J47" s="280"/>
      <c r="K47" s="280"/>
    </row>
    <row r="48" spans="1:11" ht="51.75" customHeight="1">
      <c r="A48" s="691" t="s">
        <v>878</v>
      </c>
      <c r="B48" s="283" t="s">
        <v>879</v>
      </c>
      <c r="C48" s="283" t="s">
        <v>880</v>
      </c>
      <c r="D48" s="284"/>
      <c r="E48" s="299" t="s">
        <v>1300</v>
      </c>
      <c r="F48" s="692" t="s">
        <v>881</v>
      </c>
      <c r="G48" s="292"/>
      <c r="I48" s="280"/>
      <c r="J48" s="280"/>
      <c r="K48" s="280"/>
    </row>
    <row r="49" spans="1:11" ht="51.75" customHeight="1">
      <c r="A49" s="691" t="s">
        <v>882</v>
      </c>
      <c r="B49" s="283" t="s">
        <v>883</v>
      </c>
      <c r="C49" s="283" t="s">
        <v>884</v>
      </c>
      <c r="D49" s="284"/>
      <c r="E49" s="299" t="s">
        <v>1300</v>
      </c>
      <c r="F49" s="692" t="s">
        <v>881</v>
      </c>
      <c r="G49" s="292"/>
      <c r="I49" s="280"/>
      <c r="J49" s="280"/>
      <c r="K49" s="280"/>
    </row>
    <row r="50" spans="1:11" ht="51.75" customHeight="1">
      <c r="A50" s="691" t="s">
        <v>885</v>
      </c>
      <c r="B50" s="283" t="s">
        <v>886</v>
      </c>
      <c r="C50" s="283" t="s">
        <v>887</v>
      </c>
      <c r="D50" s="284"/>
      <c r="E50" s="299" t="s">
        <v>1300</v>
      </c>
      <c r="F50" s="692" t="s">
        <v>881</v>
      </c>
      <c r="G50" s="292"/>
      <c r="I50" s="280"/>
      <c r="J50" s="280"/>
      <c r="K50" s="280"/>
    </row>
    <row r="51" spans="1:11" ht="51.75" customHeight="1">
      <c r="A51" s="691" t="s">
        <v>888</v>
      </c>
      <c r="B51" s="283" t="s">
        <v>889</v>
      </c>
      <c r="C51" s="283" t="s">
        <v>890</v>
      </c>
      <c r="D51" s="284"/>
      <c r="E51" s="299" t="s">
        <v>1300</v>
      </c>
      <c r="F51" s="692" t="s">
        <v>881</v>
      </c>
      <c r="G51" s="292"/>
      <c r="I51" s="280"/>
      <c r="J51" s="280"/>
      <c r="K51" s="280"/>
    </row>
    <row r="52" spans="1:11" ht="51.75" customHeight="1">
      <c r="A52" s="691" t="s">
        <v>892</v>
      </c>
      <c r="B52" s="283" t="s">
        <v>893</v>
      </c>
      <c r="C52" s="283" t="s">
        <v>894</v>
      </c>
      <c r="D52" s="284"/>
      <c r="E52" s="299" t="s">
        <v>1301</v>
      </c>
      <c r="F52" s="692" t="s">
        <v>881</v>
      </c>
      <c r="G52" s="292"/>
      <c r="I52" s="280"/>
      <c r="J52" s="280"/>
      <c r="K52" s="280"/>
    </row>
    <row r="53" spans="1:11" ht="51.75" customHeight="1">
      <c r="A53" s="691" t="s">
        <v>895</v>
      </c>
      <c r="B53" s="283" t="s">
        <v>896</v>
      </c>
      <c r="C53" s="283" t="s">
        <v>897</v>
      </c>
      <c r="D53" s="284"/>
      <c r="E53" s="477" t="s">
        <v>900</v>
      </c>
      <c r="F53" s="692" t="s">
        <v>902</v>
      </c>
      <c r="G53" s="292"/>
    </row>
    <row r="54" spans="1:11" ht="51.75" customHeight="1">
      <c r="A54" s="691" t="s">
        <v>903</v>
      </c>
      <c r="B54" s="283" t="s">
        <v>904</v>
      </c>
      <c r="C54" s="283" t="s">
        <v>905</v>
      </c>
      <c r="D54" s="284"/>
      <c r="E54" s="477" t="s">
        <v>900</v>
      </c>
      <c r="F54" s="692" t="s">
        <v>902</v>
      </c>
      <c r="G54" s="292"/>
    </row>
    <row r="55" spans="1:11" ht="51.75" customHeight="1">
      <c r="A55" s="691" t="s">
        <v>907</v>
      </c>
      <c r="B55" s="283" t="s">
        <v>908</v>
      </c>
      <c r="C55" s="283" t="s">
        <v>909</v>
      </c>
      <c r="D55" s="284"/>
      <c r="E55" s="477" t="s">
        <v>900</v>
      </c>
      <c r="F55" s="692" t="s">
        <v>902</v>
      </c>
      <c r="G55" s="292"/>
    </row>
    <row r="56" spans="1:11" ht="51.75" customHeight="1">
      <c r="A56" s="691" t="s">
        <v>911</v>
      </c>
      <c r="B56" s="283" t="s">
        <v>912</v>
      </c>
      <c r="C56" s="283" t="s">
        <v>913</v>
      </c>
      <c r="D56" s="284"/>
      <c r="E56" s="477" t="s">
        <v>900</v>
      </c>
      <c r="F56" s="692" t="s">
        <v>902</v>
      </c>
      <c r="G56" s="292"/>
    </row>
    <row r="57" spans="1:11" ht="51.75" customHeight="1" thickBot="1">
      <c r="A57" s="694" t="s">
        <v>914</v>
      </c>
      <c r="B57" s="695" t="s">
        <v>915</v>
      </c>
      <c r="C57" s="695" t="s">
        <v>916</v>
      </c>
      <c r="D57" s="712"/>
      <c r="E57" s="620" t="s">
        <v>900</v>
      </c>
      <c r="F57" s="697" t="s">
        <v>902</v>
      </c>
      <c r="G57" s="292"/>
    </row>
    <row r="58" spans="1:11" ht="15.75" customHeight="1"/>
    <row r="59" spans="1:11" ht="15.75" customHeight="1"/>
    <row r="60" spans="1:11" ht="15.75" customHeight="1"/>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1:J31"/>
    <mergeCell ref="A32:J40"/>
    <mergeCell ref="A41:J41"/>
    <mergeCell ref="A28:J28"/>
    <mergeCell ref="B5:B26"/>
    <mergeCell ref="A5:A26"/>
    <mergeCell ref="F15:F26"/>
    <mergeCell ref="F5:F13"/>
    <mergeCell ref="D5:D26"/>
    <mergeCell ref="C5:C26"/>
  </mergeCells>
  <dataValidations count="2">
    <dataValidation type="list" allowBlank="1" sqref="B30" xr:uid="{00000000-0002-0000-1A00-000000000000}">
      <formula1>"character,date,decimal,integer,boolean"</formula1>
    </dataValidation>
    <dataValidation type="list" allowBlank="1" sqref="E30" xr:uid="{00000000-0002-0000-1A00-000001000000}">
      <formula1>"Nuevo,Existente PIP,BUC2 Reutiizado"</formula1>
    </dataValidation>
  </dataValidations>
  <pageMargins left="0.7" right="0.7" top="0.75" bottom="0.75" header="0" footer="0"/>
  <pageSetup orientation="landscape"/>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outlinePr summaryBelow="0" summaryRight="0"/>
  </sheetPr>
  <dimension ref="A1:J1000"/>
  <sheetViews>
    <sheetView topLeftCell="A15" zoomScale="40" zoomScaleNormal="40" workbookViewId="0">
      <selection activeCell="I43" sqref="I43"/>
    </sheetView>
  </sheetViews>
  <sheetFormatPr baseColWidth="10" defaultColWidth="14.42578125" defaultRowHeight="15" customHeight="1"/>
  <cols>
    <col min="1" max="1" width="39.5703125" customWidth="1"/>
    <col min="2" max="2" width="41.5703125" customWidth="1"/>
    <col min="3" max="3" width="39" customWidth="1"/>
    <col min="4" max="4" width="41.42578125" customWidth="1"/>
    <col min="5" max="5" width="64.85546875" customWidth="1"/>
    <col min="6" max="6" width="42.42578125" customWidth="1"/>
    <col min="7" max="8" width="25" customWidth="1"/>
    <col min="9" max="9" width="24.5703125" customWidth="1"/>
    <col min="10" max="10" width="31.5703125" bestFit="1" customWidth="1"/>
  </cols>
  <sheetData>
    <row r="1" spans="1:6" ht="15.75" customHeight="1">
      <c r="A1" s="235" t="s">
        <v>1290</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79" t="s">
        <v>364</v>
      </c>
      <c r="B5" s="379" t="s">
        <v>364</v>
      </c>
      <c r="C5" s="379" t="s">
        <v>364</v>
      </c>
      <c r="D5" s="367" t="s">
        <v>1295</v>
      </c>
      <c r="F5" s="362" t="s">
        <v>1288</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693</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thickBot="1">
      <c r="A26" s="338"/>
      <c r="B26" s="338"/>
      <c r="C26" s="338"/>
      <c r="D26" s="338"/>
      <c r="F26" s="338"/>
    </row>
    <row r="27" spans="1:10" ht="15.75" customHeight="1" thickBot="1"/>
    <row r="28" spans="1:10" ht="18" customHeight="1">
      <c r="A28" s="622" t="s">
        <v>783</v>
      </c>
      <c r="B28" s="568"/>
      <c r="C28" s="568"/>
      <c r="D28" s="568"/>
      <c r="E28" s="568"/>
      <c r="F28" s="568"/>
      <c r="G28" s="568"/>
      <c r="H28" s="568"/>
      <c r="I28" s="568"/>
      <c r="J28" s="623"/>
    </row>
    <row r="29" spans="1:10" ht="15.75" customHeight="1">
      <c r="A29" s="624" t="s">
        <v>1088</v>
      </c>
      <c r="B29" s="252" t="s">
        <v>789</v>
      </c>
      <c r="C29" s="252" t="s">
        <v>17</v>
      </c>
      <c r="D29" s="252" t="s">
        <v>790</v>
      </c>
      <c r="E29" s="252" t="s">
        <v>791</v>
      </c>
      <c r="F29" s="252" t="s">
        <v>792</v>
      </c>
      <c r="G29" s="252" t="s">
        <v>794</v>
      </c>
      <c r="H29" s="252" t="s">
        <v>795</v>
      </c>
      <c r="I29" s="252" t="s">
        <v>796</v>
      </c>
      <c r="J29" s="625" t="s">
        <v>797</v>
      </c>
    </row>
    <row r="30" spans="1:10" ht="15.75" customHeight="1">
      <c r="A30" s="705" t="s">
        <v>818</v>
      </c>
      <c r="B30" s="144" t="s">
        <v>292</v>
      </c>
      <c r="C30" s="267" t="s">
        <v>1302</v>
      </c>
      <c r="D30" s="144"/>
      <c r="E30" s="106" t="s">
        <v>815</v>
      </c>
      <c r="F30" s="144" t="s">
        <v>1303</v>
      </c>
      <c r="G30" s="260" t="s">
        <v>976</v>
      </c>
      <c r="H30" s="106"/>
      <c r="I30" s="106"/>
      <c r="J30" s="629"/>
    </row>
    <row r="31" spans="1:10" ht="15.75" customHeight="1">
      <c r="A31" s="706" t="s">
        <v>842</v>
      </c>
      <c r="B31" s="385"/>
      <c r="C31" s="385"/>
      <c r="D31" s="385"/>
      <c r="E31" s="385"/>
      <c r="F31" s="385"/>
      <c r="G31" s="385"/>
      <c r="H31" s="385"/>
      <c r="I31" s="385"/>
      <c r="J31" s="707"/>
    </row>
    <row r="32" spans="1:10" ht="15.75" customHeight="1">
      <c r="A32" s="708" t="s">
        <v>927</v>
      </c>
      <c r="B32" s="486"/>
      <c r="C32" s="486"/>
      <c r="D32" s="486"/>
      <c r="E32" s="486"/>
      <c r="F32" s="486"/>
      <c r="G32" s="486"/>
      <c r="H32" s="486"/>
      <c r="I32" s="486"/>
      <c r="J32" s="487"/>
    </row>
    <row r="33" spans="1:10" ht="15.75" customHeight="1">
      <c r="A33" s="484"/>
      <c r="B33" s="486"/>
      <c r="C33" s="486"/>
      <c r="D33" s="486"/>
      <c r="E33" s="486"/>
      <c r="F33" s="486"/>
      <c r="G33" s="486"/>
      <c r="H33" s="486"/>
      <c r="I33" s="486"/>
      <c r="J33" s="487"/>
    </row>
    <row r="34" spans="1:10" ht="15.75" customHeight="1">
      <c r="A34" s="484"/>
      <c r="B34" s="486"/>
      <c r="C34" s="486"/>
      <c r="D34" s="486"/>
      <c r="E34" s="486"/>
      <c r="F34" s="486"/>
      <c r="G34" s="486"/>
      <c r="H34" s="486"/>
      <c r="I34" s="486"/>
      <c r="J34" s="487"/>
    </row>
    <row r="35" spans="1:10" ht="15.75" customHeight="1">
      <c r="A35" s="484"/>
      <c r="B35" s="486"/>
      <c r="C35" s="486"/>
      <c r="D35" s="486"/>
      <c r="E35" s="486"/>
      <c r="F35" s="486"/>
      <c r="G35" s="486"/>
      <c r="H35" s="486"/>
      <c r="I35" s="486"/>
      <c r="J35" s="487"/>
    </row>
    <row r="36" spans="1:10" ht="15.75" customHeight="1">
      <c r="A36" s="484"/>
      <c r="B36" s="486"/>
      <c r="C36" s="486"/>
      <c r="D36" s="486"/>
      <c r="E36" s="486"/>
      <c r="F36" s="486"/>
      <c r="G36" s="486"/>
      <c r="H36" s="486"/>
      <c r="I36" s="486"/>
      <c r="J36" s="487"/>
    </row>
    <row r="37" spans="1:10" ht="15.75" customHeight="1">
      <c r="A37" s="484"/>
      <c r="B37" s="486"/>
      <c r="C37" s="486"/>
      <c r="D37" s="486"/>
      <c r="E37" s="486"/>
      <c r="F37" s="486"/>
      <c r="G37" s="486"/>
      <c r="H37" s="486"/>
      <c r="I37" s="486"/>
      <c r="J37" s="487"/>
    </row>
    <row r="38" spans="1:10" ht="15.75" customHeight="1">
      <c r="A38" s="484"/>
      <c r="B38" s="486"/>
      <c r="C38" s="486"/>
      <c r="D38" s="486"/>
      <c r="E38" s="486"/>
      <c r="F38" s="486"/>
      <c r="G38" s="486"/>
      <c r="H38" s="486"/>
      <c r="I38" s="486"/>
      <c r="J38" s="487"/>
    </row>
    <row r="39" spans="1:10" ht="15.75" customHeight="1">
      <c r="A39" s="484"/>
      <c r="B39" s="486"/>
      <c r="C39" s="486"/>
      <c r="D39" s="486"/>
      <c r="E39" s="486"/>
      <c r="F39" s="486"/>
      <c r="G39" s="486"/>
      <c r="H39" s="486"/>
      <c r="I39" s="486"/>
      <c r="J39" s="487"/>
    </row>
    <row r="40" spans="1:10" ht="15.75" customHeight="1">
      <c r="A40" s="484"/>
      <c r="B40" s="486"/>
      <c r="C40" s="486"/>
      <c r="D40" s="486"/>
      <c r="E40" s="486"/>
      <c r="F40" s="486"/>
      <c r="G40" s="486"/>
      <c r="H40" s="486"/>
      <c r="I40" s="486"/>
      <c r="J40" s="487"/>
    </row>
    <row r="41" spans="1:10" ht="25.5" customHeight="1" thickBot="1">
      <c r="A41" s="678" t="s">
        <v>848</v>
      </c>
      <c r="B41" s="490"/>
      <c r="C41" s="490"/>
      <c r="D41" s="490"/>
      <c r="E41" s="490"/>
      <c r="F41" s="490"/>
      <c r="G41" s="490"/>
      <c r="H41" s="490"/>
      <c r="I41" s="490"/>
      <c r="J41" s="491"/>
    </row>
    <row r="42" spans="1:10" ht="15.75" customHeight="1" thickBot="1">
      <c r="A42" s="672" t="s">
        <v>849</v>
      </c>
      <c r="B42" s="672" t="s">
        <v>321</v>
      </c>
      <c r="C42" s="672" t="s">
        <v>850</v>
      </c>
      <c r="D42" s="672" t="s">
        <v>851</v>
      </c>
      <c r="E42" s="672" t="s">
        <v>852</v>
      </c>
      <c r="F42" s="672" t="s">
        <v>853</v>
      </c>
      <c r="G42" s="632"/>
      <c r="H42" s="632"/>
      <c r="I42" s="632"/>
      <c r="J42" s="632"/>
    </row>
    <row r="43" spans="1:10" ht="63.75" customHeight="1">
      <c r="A43" s="687" t="s">
        <v>855</v>
      </c>
      <c r="B43" s="688" t="s">
        <v>856</v>
      </c>
      <c r="C43" s="688" t="s">
        <v>857</v>
      </c>
      <c r="D43" s="711"/>
      <c r="E43" s="689" t="s">
        <v>1304</v>
      </c>
      <c r="F43" s="690" t="s">
        <v>1304</v>
      </c>
      <c r="G43" s="292"/>
    </row>
    <row r="44" spans="1:10" ht="63.75" customHeight="1">
      <c r="A44" s="691" t="s">
        <v>862</v>
      </c>
      <c r="B44" s="283" t="s">
        <v>863</v>
      </c>
      <c r="C44" s="283" t="s">
        <v>864</v>
      </c>
      <c r="D44" s="284"/>
      <c r="E44" s="299" t="s">
        <v>1304</v>
      </c>
      <c r="F44" s="692" t="s">
        <v>1304</v>
      </c>
      <c r="G44" s="292"/>
    </row>
    <row r="45" spans="1:10" ht="63.75" customHeight="1">
      <c r="A45" s="691" t="s">
        <v>866</v>
      </c>
      <c r="B45" s="283" t="s">
        <v>867</v>
      </c>
      <c r="C45" s="283" t="s">
        <v>868</v>
      </c>
      <c r="D45" s="284"/>
      <c r="E45" s="299" t="s">
        <v>1304</v>
      </c>
      <c r="F45" s="692" t="s">
        <v>1304</v>
      </c>
      <c r="G45" s="292"/>
    </row>
    <row r="46" spans="1:10" ht="63.75" customHeight="1">
      <c r="A46" s="691" t="s">
        <v>869</v>
      </c>
      <c r="B46" s="283" t="s">
        <v>870</v>
      </c>
      <c r="C46" s="283" t="s">
        <v>871</v>
      </c>
      <c r="D46" s="284"/>
      <c r="E46" s="299" t="s">
        <v>1304</v>
      </c>
      <c r="F46" s="692" t="s">
        <v>1304</v>
      </c>
      <c r="G46" s="292"/>
    </row>
    <row r="47" spans="1:10" ht="63.75" customHeight="1">
      <c r="A47" s="691" t="s">
        <v>873</v>
      </c>
      <c r="B47" s="283" t="s">
        <v>874</v>
      </c>
      <c r="C47" s="283" t="s">
        <v>875</v>
      </c>
      <c r="D47" s="284"/>
      <c r="E47" s="299" t="s">
        <v>1305</v>
      </c>
      <c r="F47" s="692" t="s">
        <v>1305</v>
      </c>
      <c r="G47" s="292"/>
    </row>
    <row r="48" spans="1:10" ht="63.75" customHeight="1">
      <c r="A48" s="691" t="s">
        <v>878</v>
      </c>
      <c r="B48" s="283" t="s">
        <v>879</v>
      </c>
      <c r="C48" s="283" t="s">
        <v>880</v>
      </c>
      <c r="D48" s="284"/>
      <c r="E48" s="299" t="s">
        <v>1306</v>
      </c>
      <c r="F48" s="692" t="s">
        <v>881</v>
      </c>
      <c r="G48" s="292"/>
    </row>
    <row r="49" spans="1:7" ht="63.75" customHeight="1">
      <c r="A49" s="691" t="s">
        <v>882</v>
      </c>
      <c r="B49" s="283" t="s">
        <v>883</v>
      </c>
      <c r="C49" s="283" t="s">
        <v>884</v>
      </c>
      <c r="D49" s="284"/>
      <c r="E49" s="299" t="s">
        <v>1306</v>
      </c>
      <c r="F49" s="692" t="s">
        <v>881</v>
      </c>
      <c r="G49" s="292"/>
    </row>
    <row r="50" spans="1:7" ht="63.75" customHeight="1">
      <c r="A50" s="691" t="s">
        <v>885</v>
      </c>
      <c r="B50" s="283" t="s">
        <v>886</v>
      </c>
      <c r="C50" s="283" t="s">
        <v>887</v>
      </c>
      <c r="D50" s="284"/>
      <c r="E50" s="299" t="s">
        <v>1306</v>
      </c>
      <c r="F50" s="692" t="s">
        <v>881</v>
      </c>
      <c r="G50" s="292"/>
    </row>
    <row r="51" spans="1:7" ht="63.75" customHeight="1">
      <c r="A51" s="691" t="s">
        <v>888</v>
      </c>
      <c r="B51" s="283" t="s">
        <v>889</v>
      </c>
      <c r="C51" s="283" t="s">
        <v>890</v>
      </c>
      <c r="D51" s="284"/>
      <c r="E51" s="299" t="s">
        <v>1306</v>
      </c>
      <c r="F51" s="692" t="s">
        <v>881</v>
      </c>
      <c r="G51" s="292"/>
    </row>
    <row r="52" spans="1:7" ht="63.75" customHeight="1">
      <c r="A52" s="691" t="s">
        <v>892</v>
      </c>
      <c r="B52" s="283" t="s">
        <v>893</v>
      </c>
      <c r="C52" s="283" t="s">
        <v>894</v>
      </c>
      <c r="D52" s="284"/>
      <c r="E52" s="299" t="s">
        <v>1307</v>
      </c>
      <c r="F52" s="692" t="s">
        <v>881</v>
      </c>
      <c r="G52" s="292"/>
    </row>
    <row r="53" spans="1:7" ht="63.75" customHeight="1">
      <c r="A53" s="691" t="s">
        <v>895</v>
      </c>
      <c r="B53" s="283" t="s">
        <v>896</v>
      </c>
      <c r="C53" s="283" t="s">
        <v>897</v>
      </c>
      <c r="D53" s="284"/>
      <c r="E53" s="477" t="s">
        <v>900</v>
      </c>
      <c r="F53" s="692" t="s">
        <v>902</v>
      </c>
      <c r="G53" s="292"/>
    </row>
    <row r="54" spans="1:7" ht="63.75" customHeight="1">
      <c r="A54" s="691" t="s">
        <v>903</v>
      </c>
      <c r="B54" s="283" t="s">
        <v>904</v>
      </c>
      <c r="C54" s="283" t="s">
        <v>905</v>
      </c>
      <c r="D54" s="284"/>
      <c r="E54" s="477" t="s">
        <v>900</v>
      </c>
      <c r="F54" s="692" t="s">
        <v>902</v>
      </c>
      <c r="G54" s="292"/>
    </row>
    <row r="55" spans="1:7" ht="63.75" customHeight="1">
      <c r="A55" s="691" t="s">
        <v>907</v>
      </c>
      <c r="B55" s="283" t="s">
        <v>908</v>
      </c>
      <c r="C55" s="283" t="s">
        <v>909</v>
      </c>
      <c r="D55" s="284"/>
      <c r="E55" s="477" t="s">
        <v>900</v>
      </c>
      <c r="F55" s="692" t="s">
        <v>902</v>
      </c>
      <c r="G55" s="292"/>
    </row>
    <row r="56" spans="1:7" ht="63.75" customHeight="1">
      <c r="A56" s="691" t="s">
        <v>911</v>
      </c>
      <c r="B56" s="283" t="s">
        <v>912</v>
      </c>
      <c r="C56" s="283" t="s">
        <v>913</v>
      </c>
      <c r="D56" s="284"/>
      <c r="E56" s="477" t="s">
        <v>900</v>
      </c>
      <c r="F56" s="692" t="s">
        <v>902</v>
      </c>
      <c r="G56" s="292"/>
    </row>
    <row r="57" spans="1:7" ht="63.75" customHeight="1" thickBot="1">
      <c r="A57" s="694" t="s">
        <v>914</v>
      </c>
      <c r="B57" s="695" t="s">
        <v>915</v>
      </c>
      <c r="C57" s="695" t="s">
        <v>916</v>
      </c>
      <c r="D57" s="712"/>
      <c r="E57" s="620" t="s">
        <v>900</v>
      </c>
      <c r="F57" s="697" t="s">
        <v>902</v>
      </c>
      <c r="G57" s="292"/>
    </row>
    <row r="58" spans="1:7" ht="15.75" customHeight="1">
      <c r="G58" s="292"/>
    </row>
    <row r="59" spans="1:7" ht="15.75" customHeight="1"/>
    <row r="60" spans="1:7" ht="15.75" customHeight="1"/>
    <row r="61" spans="1:7" ht="15.75" customHeight="1"/>
    <row r="62" spans="1:7" ht="15.75" customHeight="1"/>
    <row r="63" spans="1:7" ht="15.75" customHeight="1"/>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2:J40"/>
    <mergeCell ref="A41:J41"/>
    <mergeCell ref="A31:J31"/>
    <mergeCell ref="A28:J28"/>
    <mergeCell ref="B5:B26"/>
    <mergeCell ref="A5:A26"/>
    <mergeCell ref="C5:C26"/>
    <mergeCell ref="D5:D26"/>
    <mergeCell ref="F15:F26"/>
    <mergeCell ref="F5:F13"/>
  </mergeCells>
  <dataValidations count="2">
    <dataValidation type="list" allowBlank="1" sqref="B30" xr:uid="{00000000-0002-0000-1B00-000000000000}">
      <formula1>"character,date,decimal,integer,boolean"</formula1>
    </dataValidation>
    <dataValidation type="list" allowBlank="1" sqref="E30" xr:uid="{00000000-0002-0000-1B00-000001000000}">
      <formula1>"Nuevo,Existente PIP,BUC2 Reutiizado"</formula1>
    </dataValidation>
  </dataValidations>
  <pageMargins left="0.7" right="0.7" top="0.75" bottom="0.75" header="0" footer="0"/>
  <pageSetup orientation="landscape"/>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outlinePr summaryBelow="0" summaryRight="0"/>
  </sheetPr>
  <dimension ref="A1:K1000"/>
  <sheetViews>
    <sheetView topLeftCell="B1" zoomScale="70" zoomScaleNormal="70" workbookViewId="0">
      <selection activeCell="E15" sqref="E15"/>
    </sheetView>
  </sheetViews>
  <sheetFormatPr baseColWidth="10" defaultColWidth="14.42578125" defaultRowHeight="15" customHeight="1"/>
  <cols>
    <col min="1" max="1" width="39.5703125" customWidth="1"/>
    <col min="2" max="2" width="41.5703125" customWidth="1"/>
    <col min="3" max="3" width="35.140625" customWidth="1"/>
    <col min="4" max="4" width="33" customWidth="1"/>
    <col min="5" max="5" width="67.5703125" customWidth="1"/>
    <col min="6" max="6" width="43.85546875" customWidth="1"/>
    <col min="7" max="7" width="29.85546875" customWidth="1"/>
    <col min="10" max="10" width="39.42578125" customWidth="1"/>
  </cols>
  <sheetData>
    <row r="1" spans="1:6" ht="15.75" customHeight="1">
      <c r="A1" s="235" t="s">
        <v>591</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1308</v>
      </c>
      <c r="B5" s="367" t="s">
        <v>1310</v>
      </c>
      <c r="C5" s="379" t="s">
        <v>364</v>
      </c>
      <c r="D5" s="367" t="s">
        <v>1311</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1162</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76" t="s">
        <v>1313</v>
      </c>
      <c r="B30" s="144" t="s">
        <v>211</v>
      </c>
      <c r="C30" s="106" t="s">
        <v>822</v>
      </c>
      <c r="D30" s="144"/>
      <c r="E30" s="106" t="s">
        <v>815</v>
      </c>
      <c r="F30" s="106" t="s">
        <v>1315</v>
      </c>
      <c r="G30" s="260" t="s">
        <v>976</v>
      </c>
      <c r="H30" s="106" t="b">
        <v>1</v>
      </c>
      <c r="I30" s="106"/>
      <c r="J30" s="629"/>
    </row>
    <row r="31" spans="1:10" ht="15.75" customHeight="1">
      <c r="A31" s="676" t="s">
        <v>1313</v>
      </c>
      <c r="B31" s="144" t="s">
        <v>830</v>
      </c>
      <c r="C31" s="658" t="s">
        <v>1316</v>
      </c>
      <c r="D31" s="106"/>
      <c r="E31" s="106" t="s">
        <v>815</v>
      </c>
      <c r="F31" s="658" t="s">
        <v>1317</v>
      </c>
      <c r="G31" s="260" t="s">
        <v>976</v>
      </c>
      <c r="H31" s="106" t="b">
        <v>1</v>
      </c>
      <c r="I31" s="106"/>
      <c r="J31" s="629"/>
    </row>
    <row r="32" spans="1:10" ht="15.75" customHeight="1">
      <c r="A32" s="676" t="s">
        <v>1313</v>
      </c>
      <c r="B32" s="144" t="s">
        <v>292</v>
      </c>
      <c r="C32" s="106" t="s">
        <v>1318</v>
      </c>
      <c r="D32" s="106"/>
      <c r="E32" s="106" t="s">
        <v>815</v>
      </c>
      <c r="F32" s="106" t="s">
        <v>1319</v>
      </c>
      <c r="G32" s="260" t="s">
        <v>976</v>
      </c>
      <c r="H32" s="106" t="b">
        <v>1</v>
      </c>
      <c r="I32" s="106"/>
      <c r="J32" s="629"/>
    </row>
    <row r="33" spans="1:11" ht="15.75" customHeight="1" thickBot="1">
      <c r="A33" s="678" t="s">
        <v>842</v>
      </c>
      <c r="B33" s="490"/>
      <c r="C33" s="490"/>
      <c r="D33" s="490"/>
      <c r="E33" s="490"/>
      <c r="F33" s="490"/>
      <c r="G33" s="490"/>
      <c r="H33" s="490"/>
      <c r="I33" s="490"/>
      <c r="J33" s="491"/>
    </row>
    <row r="34" spans="1:11" ht="15.75" customHeight="1">
      <c r="A34" s="675" t="s">
        <v>927</v>
      </c>
      <c r="B34" s="385"/>
      <c r="C34" s="385"/>
      <c r="D34" s="385"/>
      <c r="E34" s="385"/>
      <c r="F34" s="385"/>
      <c r="G34" s="385"/>
      <c r="H34" s="385"/>
      <c r="I34" s="385"/>
      <c r="J34" s="318"/>
    </row>
    <row r="35" spans="1:11" ht="15.75" customHeight="1">
      <c r="A35" s="359"/>
      <c r="B35" s="314"/>
      <c r="C35" s="314"/>
      <c r="D35" s="314"/>
      <c r="E35" s="314"/>
      <c r="F35" s="314"/>
      <c r="G35" s="314"/>
      <c r="H35" s="314"/>
      <c r="I35" s="314"/>
      <c r="J35" s="315"/>
    </row>
    <row r="36" spans="1:11" ht="15.75" customHeight="1">
      <c r="A36" s="359"/>
      <c r="B36" s="314"/>
      <c r="C36" s="314"/>
      <c r="D36" s="314"/>
      <c r="E36" s="314"/>
      <c r="F36" s="314"/>
      <c r="G36" s="314"/>
      <c r="H36" s="314"/>
      <c r="I36" s="314"/>
      <c r="J36" s="315"/>
    </row>
    <row r="37" spans="1:11" ht="15.75" customHeight="1">
      <c r="A37" s="359"/>
      <c r="B37" s="314"/>
      <c r="C37" s="314"/>
      <c r="D37" s="314"/>
      <c r="E37" s="314"/>
      <c r="F37" s="314"/>
      <c r="G37" s="314"/>
      <c r="H37" s="314"/>
      <c r="I37" s="314"/>
      <c r="J37" s="315"/>
    </row>
    <row r="38" spans="1:11" ht="15.75" customHeight="1">
      <c r="A38" s="359"/>
      <c r="B38" s="314"/>
      <c r="C38" s="314"/>
      <c r="D38" s="314"/>
      <c r="E38" s="314"/>
      <c r="F38" s="314"/>
      <c r="G38" s="314"/>
      <c r="H38" s="314"/>
      <c r="I38" s="314"/>
      <c r="J38" s="315"/>
    </row>
    <row r="39" spans="1:11" ht="15.75" customHeight="1">
      <c r="A39" s="359"/>
      <c r="B39" s="314"/>
      <c r="C39" s="314"/>
      <c r="D39" s="314"/>
      <c r="E39" s="314"/>
      <c r="F39" s="314"/>
      <c r="G39" s="314"/>
      <c r="H39" s="314"/>
      <c r="I39" s="314"/>
      <c r="J39" s="315"/>
    </row>
    <row r="40" spans="1:11" ht="15.75" customHeight="1">
      <c r="A40" s="359"/>
      <c r="B40" s="314"/>
      <c r="C40" s="314"/>
      <c r="D40" s="314"/>
      <c r="E40" s="314"/>
      <c r="F40" s="314"/>
      <c r="G40" s="314"/>
      <c r="H40" s="314"/>
      <c r="I40" s="314"/>
      <c r="J40" s="315"/>
    </row>
    <row r="41" spans="1:11" ht="15.75" customHeight="1">
      <c r="A41" s="359"/>
      <c r="B41" s="314"/>
      <c r="C41" s="314"/>
      <c r="D41" s="314"/>
      <c r="E41" s="314"/>
      <c r="F41" s="314"/>
      <c r="G41" s="314"/>
      <c r="H41" s="314"/>
      <c r="I41" s="314"/>
      <c r="J41" s="315"/>
    </row>
    <row r="42" spans="1:11" ht="15.75" customHeight="1" thickBot="1">
      <c r="A42" s="380"/>
      <c r="B42" s="385"/>
      <c r="C42" s="385"/>
      <c r="D42" s="385"/>
      <c r="E42" s="385"/>
      <c r="F42" s="385"/>
      <c r="G42" s="385"/>
      <c r="H42" s="385"/>
      <c r="I42" s="385"/>
      <c r="J42" s="318"/>
    </row>
    <row r="43" spans="1:11" ht="15.75" customHeight="1" thickBot="1">
      <c r="A43" s="665" t="s">
        <v>848</v>
      </c>
      <c r="B43" s="666"/>
      <c r="C43" s="666"/>
      <c r="D43" s="666"/>
      <c r="E43" s="666"/>
      <c r="F43" s="666"/>
      <c r="G43" s="666"/>
      <c r="H43" s="666"/>
      <c r="I43" s="666"/>
      <c r="J43" s="667"/>
    </row>
    <row r="44" spans="1:11" ht="15.75" customHeight="1" thickBot="1">
      <c r="A44" s="672" t="s">
        <v>849</v>
      </c>
      <c r="B44" s="672" t="s">
        <v>321</v>
      </c>
      <c r="C44" s="672" t="s">
        <v>850</v>
      </c>
      <c r="D44" s="672" t="s">
        <v>851</v>
      </c>
      <c r="E44" s="672" t="s">
        <v>852</v>
      </c>
      <c r="F44" s="672" t="s">
        <v>853</v>
      </c>
      <c r="G44" s="632"/>
      <c r="H44" s="632"/>
      <c r="I44" s="632"/>
      <c r="J44" s="632"/>
    </row>
    <row r="45" spans="1:11" ht="56.25" customHeight="1">
      <c r="A45" s="687" t="s">
        <v>855</v>
      </c>
      <c r="B45" s="688" t="s">
        <v>856</v>
      </c>
      <c r="C45" s="688" t="s">
        <v>857</v>
      </c>
      <c r="D45" s="711"/>
      <c r="E45" s="689" t="s">
        <v>1320</v>
      </c>
      <c r="F45" s="690" t="s">
        <v>1320</v>
      </c>
      <c r="G45" s="292"/>
      <c r="H45" s="292"/>
      <c r="I45" s="292"/>
      <c r="J45" s="292"/>
      <c r="K45" s="292"/>
    </row>
    <row r="46" spans="1:11" ht="56.25" customHeight="1">
      <c r="A46" s="691" t="s">
        <v>862</v>
      </c>
      <c r="B46" s="283" t="s">
        <v>863</v>
      </c>
      <c r="C46" s="283" t="s">
        <v>864</v>
      </c>
      <c r="D46" s="284"/>
      <c r="E46" s="299" t="s">
        <v>1320</v>
      </c>
      <c r="F46" s="692" t="s">
        <v>1320</v>
      </c>
      <c r="G46" s="292"/>
      <c r="H46" s="292"/>
      <c r="I46" s="292"/>
      <c r="J46" s="292"/>
      <c r="K46" s="292"/>
    </row>
    <row r="47" spans="1:11" ht="56.25" customHeight="1">
      <c r="A47" s="691" t="s">
        <v>866</v>
      </c>
      <c r="B47" s="283" t="s">
        <v>867</v>
      </c>
      <c r="C47" s="283" t="s">
        <v>868</v>
      </c>
      <c r="D47" s="284"/>
      <c r="E47" s="299" t="s">
        <v>1320</v>
      </c>
      <c r="F47" s="692" t="s">
        <v>1320</v>
      </c>
      <c r="G47" s="292"/>
      <c r="H47" s="292"/>
      <c r="I47" s="292"/>
      <c r="J47" s="292"/>
      <c r="K47" s="292"/>
    </row>
    <row r="48" spans="1:11" ht="56.25" customHeight="1">
      <c r="A48" s="691" t="s">
        <v>869</v>
      </c>
      <c r="B48" s="283" t="s">
        <v>870</v>
      </c>
      <c r="C48" s="283" t="s">
        <v>871</v>
      </c>
      <c r="D48" s="284"/>
      <c r="E48" s="299" t="s">
        <v>1320</v>
      </c>
      <c r="F48" s="692" t="s">
        <v>1320</v>
      </c>
      <c r="G48" s="292"/>
      <c r="H48" s="292"/>
      <c r="I48" s="292"/>
      <c r="J48" s="292"/>
      <c r="K48" s="292"/>
    </row>
    <row r="49" spans="1:11" ht="56.25" customHeight="1">
      <c r="A49" s="691" t="s">
        <v>873</v>
      </c>
      <c r="B49" s="283" t="s">
        <v>874</v>
      </c>
      <c r="C49" s="283" t="s">
        <v>875</v>
      </c>
      <c r="D49" s="284"/>
      <c r="E49" s="299" t="s">
        <v>1322</v>
      </c>
      <c r="F49" s="692" t="s">
        <v>1322</v>
      </c>
      <c r="G49" s="292"/>
      <c r="H49" s="292"/>
      <c r="I49" s="292"/>
      <c r="J49" s="292"/>
      <c r="K49" s="292"/>
    </row>
    <row r="50" spans="1:11" ht="56.25" customHeight="1">
      <c r="A50" s="691" t="s">
        <v>878</v>
      </c>
      <c r="B50" s="283" t="s">
        <v>879</v>
      </c>
      <c r="C50" s="283" t="s">
        <v>880</v>
      </c>
      <c r="D50" s="284"/>
      <c r="E50" s="299" t="s">
        <v>1324</v>
      </c>
      <c r="F50" s="692" t="s">
        <v>881</v>
      </c>
      <c r="G50" s="292"/>
      <c r="H50" s="292"/>
      <c r="I50" s="292"/>
      <c r="J50" s="292"/>
      <c r="K50" s="292"/>
    </row>
    <row r="51" spans="1:11" ht="56.25" customHeight="1">
      <c r="A51" s="691" t="s">
        <v>882</v>
      </c>
      <c r="B51" s="283" t="s">
        <v>883</v>
      </c>
      <c r="C51" s="283" t="s">
        <v>884</v>
      </c>
      <c r="D51" s="284"/>
      <c r="E51" s="299" t="s">
        <v>1324</v>
      </c>
      <c r="F51" s="692" t="s">
        <v>881</v>
      </c>
      <c r="G51" s="292"/>
      <c r="H51" s="292"/>
      <c r="I51" s="292"/>
      <c r="J51" s="292"/>
      <c r="K51" s="292"/>
    </row>
    <row r="52" spans="1:11" ht="56.25" customHeight="1">
      <c r="A52" s="691" t="s">
        <v>885</v>
      </c>
      <c r="B52" s="283" t="s">
        <v>886</v>
      </c>
      <c r="C52" s="283" t="s">
        <v>887</v>
      </c>
      <c r="D52" s="284"/>
      <c r="E52" s="299" t="s">
        <v>1324</v>
      </c>
      <c r="F52" s="692" t="s">
        <v>881</v>
      </c>
      <c r="G52" s="292"/>
      <c r="H52" s="292"/>
      <c r="I52" s="292"/>
      <c r="J52" s="292"/>
      <c r="K52" s="292"/>
    </row>
    <row r="53" spans="1:11" ht="56.25" customHeight="1">
      <c r="A53" s="691" t="s">
        <v>888</v>
      </c>
      <c r="B53" s="283" t="s">
        <v>889</v>
      </c>
      <c r="C53" s="283" t="s">
        <v>890</v>
      </c>
      <c r="D53" s="284"/>
      <c r="E53" s="299" t="s">
        <v>1324</v>
      </c>
      <c r="F53" s="692" t="s">
        <v>881</v>
      </c>
      <c r="G53" s="292"/>
      <c r="H53" s="292"/>
      <c r="I53" s="292"/>
      <c r="J53" s="292"/>
      <c r="K53" s="292"/>
    </row>
    <row r="54" spans="1:11" ht="56.25" customHeight="1">
      <c r="A54" s="691" t="s">
        <v>892</v>
      </c>
      <c r="B54" s="283" t="s">
        <v>893</v>
      </c>
      <c r="C54" s="283" t="s">
        <v>894</v>
      </c>
      <c r="D54" s="284"/>
      <c r="E54" s="299" t="s">
        <v>1326</v>
      </c>
      <c r="F54" s="692" t="s">
        <v>881</v>
      </c>
      <c r="G54" s="292"/>
      <c r="H54" s="292"/>
      <c r="I54" s="292"/>
      <c r="J54" s="292"/>
      <c r="K54" s="292"/>
    </row>
    <row r="55" spans="1:11" ht="56.25" customHeight="1">
      <c r="A55" s="691" t="s">
        <v>895</v>
      </c>
      <c r="B55" s="283" t="s">
        <v>896</v>
      </c>
      <c r="C55" s="283" t="s">
        <v>897</v>
      </c>
      <c r="D55" s="284"/>
      <c r="E55" s="477" t="s">
        <v>900</v>
      </c>
      <c r="F55" s="692" t="s">
        <v>902</v>
      </c>
      <c r="G55" s="292"/>
    </row>
    <row r="56" spans="1:11" ht="56.25" customHeight="1">
      <c r="A56" s="691" t="s">
        <v>903</v>
      </c>
      <c r="B56" s="283" t="s">
        <v>904</v>
      </c>
      <c r="C56" s="283" t="s">
        <v>905</v>
      </c>
      <c r="D56" s="284"/>
      <c r="E56" s="477" t="s">
        <v>900</v>
      </c>
      <c r="F56" s="692" t="s">
        <v>902</v>
      </c>
      <c r="G56" s="292"/>
    </row>
    <row r="57" spans="1:11" ht="56.25" customHeight="1">
      <c r="A57" s="691" t="s">
        <v>907</v>
      </c>
      <c r="B57" s="283" t="s">
        <v>908</v>
      </c>
      <c r="C57" s="283" t="s">
        <v>909</v>
      </c>
      <c r="D57" s="284"/>
      <c r="E57" s="477" t="s">
        <v>900</v>
      </c>
      <c r="F57" s="692" t="s">
        <v>902</v>
      </c>
      <c r="G57" s="292"/>
    </row>
    <row r="58" spans="1:11" ht="56.25" customHeight="1">
      <c r="A58" s="691" t="s">
        <v>911</v>
      </c>
      <c r="B58" s="283" t="s">
        <v>912</v>
      </c>
      <c r="C58" s="283" t="s">
        <v>913</v>
      </c>
      <c r="D58" s="284"/>
      <c r="E58" s="477" t="s">
        <v>900</v>
      </c>
      <c r="F58" s="692" t="s">
        <v>902</v>
      </c>
      <c r="G58" s="292"/>
    </row>
    <row r="59" spans="1:11" ht="56.25" customHeight="1" thickBot="1">
      <c r="A59" s="694" t="s">
        <v>914</v>
      </c>
      <c r="B59" s="695" t="s">
        <v>915</v>
      </c>
      <c r="C59" s="695" t="s">
        <v>916</v>
      </c>
      <c r="D59" s="712"/>
      <c r="E59" s="620" t="s">
        <v>900</v>
      </c>
      <c r="F59" s="697" t="s">
        <v>902</v>
      </c>
      <c r="G59" s="292"/>
    </row>
    <row r="60" spans="1:11" ht="15.75" customHeight="1">
      <c r="G60" s="292"/>
    </row>
    <row r="61" spans="1:11" ht="15.75" customHeight="1"/>
    <row r="62" spans="1:11" ht="15.75" customHeight="1"/>
    <row r="63" spans="1:11" ht="15.75" customHeight="1"/>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43:J43"/>
    <mergeCell ref="A34:J42"/>
    <mergeCell ref="A33:J33"/>
    <mergeCell ref="A5:A26"/>
    <mergeCell ref="F15:F26"/>
    <mergeCell ref="F5:F13"/>
    <mergeCell ref="A2:E2"/>
    <mergeCell ref="A28:J28"/>
    <mergeCell ref="B5:B26"/>
    <mergeCell ref="D5:D26"/>
    <mergeCell ref="C5:C26"/>
  </mergeCells>
  <dataValidations disablePrompts="1" count="2">
    <dataValidation type="list" allowBlank="1" sqref="B30:B32" xr:uid="{00000000-0002-0000-1C00-000000000000}">
      <formula1>"character,date,decimal,integer,boolean"</formula1>
    </dataValidation>
    <dataValidation type="list" allowBlank="1" sqref="E30:E32" xr:uid="{00000000-0002-0000-1C00-000001000000}">
      <formula1>"Nuevo,Existente PIP,BUC2 Reutiizado"</formula1>
    </dataValidation>
  </dataValidation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000"/>
  <sheetViews>
    <sheetView topLeftCell="A52" zoomScale="47" zoomScaleNormal="208" workbookViewId="0">
      <selection activeCell="V80" sqref="V80"/>
    </sheetView>
  </sheetViews>
  <sheetFormatPr baseColWidth="10" defaultColWidth="14.42578125" defaultRowHeight="15" customHeight="1"/>
  <cols>
    <col min="1" max="6" width="10.7109375" customWidth="1"/>
  </cols>
  <sheetData>
    <row r="1" spans="1:21" ht="12.75" customHeight="1">
      <c r="A1" s="343"/>
      <c r="B1" s="314"/>
    </row>
    <row r="2" spans="1:21" ht="12.75" customHeight="1"/>
    <row r="3" spans="1:21" ht="12.75" customHeight="1"/>
    <row r="4" spans="1:21" ht="12.75" customHeight="1">
      <c r="B4" s="345" t="s">
        <v>2</v>
      </c>
      <c r="C4" s="346"/>
      <c r="D4" s="346"/>
      <c r="E4" s="346"/>
      <c r="F4" s="346"/>
      <c r="G4" s="346"/>
      <c r="H4" s="347"/>
      <c r="J4" s="348" t="s">
        <v>32</v>
      </c>
      <c r="K4" s="346"/>
      <c r="L4" s="346"/>
      <c r="M4" s="346"/>
      <c r="N4" s="346"/>
      <c r="O4" s="346"/>
      <c r="P4" s="346"/>
      <c r="Q4" s="346"/>
      <c r="R4" s="346"/>
      <c r="S4" s="346"/>
      <c r="T4" s="346"/>
      <c r="U4" s="347"/>
    </row>
    <row r="5" spans="1:21" ht="12.75" customHeight="1">
      <c r="B5" s="17"/>
      <c r="H5" s="19"/>
      <c r="J5" s="20"/>
      <c r="U5" s="19"/>
    </row>
    <row r="6" spans="1:21" ht="12.75" customHeight="1">
      <c r="B6" s="17"/>
      <c r="H6" s="19"/>
      <c r="J6" s="20"/>
      <c r="U6" s="19"/>
    </row>
    <row r="7" spans="1:21" ht="12.75" customHeight="1">
      <c r="B7" s="17"/>
      <c r="H7" s="19"/>
      <c r="J7" s="20"/>
      <c r="U7" s="19"/>
    </row>
    <row r="8" spans="1:21" ht="12.75" customHeight="1">
      <c r="B8" s="20"/>
      <c r="H8" s="19"/>
      <c r="J8" s="20"/>
      <c r="U8" s="19"/>
    </row>
    <row r="9" spans="1:21" ht="12.75" customHeight="1">
      <c r="B9" s="20"/>
      <c r="H9" s="19"/>
      <c r="J9" s="20"/>
      <c r="U9" s="19"/>
    </row>
    <row r="10" spans="1:21" ht="12.75" customHeight="1">
      <c r="B10" s="20"/>
      <c r="H10" s="19"/>
      <c r="J10" s="20"/>
      <c r="U10" s="19"/>
    </row>
    <row r="11" spans="1:21" ht="12.75" customHeight="1">
      <c r="B11" s="20"/>
      <c r="H11" s="19"/>
      <c r="J11" s="20"/>
      <c r="U11" s="19"/>
    </row>
    <row r="12" spans="1:21" ht="12.75" customHeight="1">
      <c r="B12" s="20"/>
      <c r="H12" s="19"/>
      <c r="J12" s="20"/>
      <c r="U12" s="19"/>
    </row>
    <row r="13" spans="1:21" ht="12.75" customHeight="1">
      <c r="B13" s="20"/>
      <c r="H13" s="19"/>
      <c r="J13" s="20"/>
      <c r="U13" s="19"/>
    </row>
    <row r="14" spans="1:21" ht="12.75" customHeight="1">
      <c r="B14" s="20"/>
      <c r="H14" s="19"/>
      <c r="J14" s="20"/>
      <c r="U14" s="19"/>
    </row>
    <row r="15" spans="1:21" ht="12.75" customHeight="1">
      <c r="B15" s="20"/>
      <c r="G15" s="21" t="s">
        <v>42</v>
      </c>
      <c r="H15" s="19"/>
      <c r="J15" s="20"/>
      <c r="U15" s="19"/>
    </row>
    <row r="16" spans="1:21" ht="12.75" customHeight="1">
      <c r="B16" s="20"/>
      <c r="H16" s="19"/>
      <c r="J16" s="20"/>
      <c r="U16" s="19"/>
    </row>
    <row r="17" spans="2:21" ht="12.75" customHeight="1">
      <c r="B17" s="20"/>
      <c r="H17" s="19"/>
      <c r="J17" s="20"/>
      <c r="U17" s="19"/>
    </row>
    <row r="18" spans="2:21" ht="12.75" customHeight="1">
      <c r="B18" s="20"/>
      <c r="H18" s="19"/>
      <c r="J18" s="20"/>
      <c r="U18" s="19"/>
    </row>
    <row r="19" spans="2:21" ht="12.75" customHeight="1">
      <c r="B19" s="20"/>
      <c r="H19" s="19"/>
      <c r="J19" s="20"/>
      <c r="U19" s="19"/>
    </row>
    <row r="20" spans="2:21" ht="12.75" customHeight="1">
      <c r="B20" s="20"/>
      <c r="H20" s="19"/>
      <c r="J20" s="20"/>
      <c r="U20" s="19"/>
    </row>
    <row r="21" spans="2:21" ht="12.75" customHeight="1">
      <c r="B21" s="20"/>
      <c r="H21" s="19"/>
      <c r="J21" s="20"/>
      <c r="U21" s="19"/>
    </row>
    <row r="22" spans="2:21" ht="12.75" customHeight="1">
      <c r="B22" s="23"/>
      <c r="H22" s="19"/>
      <c r="J22" s="20"/>
      <c r="U22" s="19"/>
    </row>
    <row r="23" spans="2:21" ht="12.75" customHeight="1">
      <c r="B23" s="23"/>
      <c r="H23" s="19"/>
      <c r="J23" s="20"/>
      <c r="U23" s="19"/>
    </row>
    <row r="24" spans="2:21" ht="12.75" customHeight="1">
      <c r="B24" s="23"/>
      <c r="H24" s="19"/>
      <c r="J24" s="20"/>
      <c r="U24" s="19"/>
    </row>
    <row r="25" spans="2:21" ht="12.75" customHeight="1">
      <c r="B25" s="23"/>
      <c r="H25" s="19"/>
      <c r="J25" s="20"/>
      <c r="U25" s="19"/>
    </row>
    <row r="26" spans="2:21" ht="12.75" customHeight="1">
      <c r="B26" s="23"/>
      <c r="H26" s="19"/>
      <c r="J26" s="20"/>
      <c r="U26" s="19"/>
    </row>
    <row r="27" spans="2:21" ht="12.75" customHeight="1">
      <c r="B27" s="23"/>
      <c r="H27" s="19"/>
      <c r="J27" s="20"/>
      <c r="U27" s="19"/>
    </row>
    <row r="28" spans="2:21" ht="12.75" customHeight="1">
      <c r="B28" s="23"/>
      <c r="H28" s="19"/>
      <c r="J28" s="20"/>
      <c r="U28" s="19"/>
    </row>
    <row r="29" spans="2:21" ht="12.75" customHeight="1">
      <c r="B29" s="23"/>
      <c r="H29" s="19"/>
      <c r="J29" s="20"/>
      <c r="U29" s="19"/>
    </row>
    <row r="30" spans="2:21" ht="12.75" customHeight="1">
      <c r="B30" s="23"/>
      <c r="H30" s="19"/>
      <c r="J30" s="20"/>
      <c r="U30" s="19"/>
    </row>
    <row r="31" spans="2:21" ht="12.75" customHeight="1">
      <c r="B31" s="23"/>
      <c r="H31" s="19"/>
      <c r="J31" s="20"/>
      <c r="U31" s="19"/>
    </row>
    <row r="32" spans="2:21" ht="12.75" customHeight="1">
      <c r="B32" s="23"/>
      <c r="H32" s="19"/>
      <c r="J32" s="20"/>
      <c r="U32" s="19"/>
    </row>
    <row r="33" spans="2:25" ht="12.75" customHeight="1">
      <c r="B33" s="23"/>
      <c r="H33" s="19"/>
      <c r="J33" s="20"/>
      <c r="U33" s="19"/>
    </row>
    <row r="34" spans="2:25" ht="12.75" customHeight="1">
      <c r="B34" s="23"/>
      <c r="H34" s="19"/>
      <c r="J34" s="20"/>
      <c r="U34" s="19"/>
    </row>
    <row r="35" spans="2:25" ht="12.75" customHeight="1">
      <c r="B35" s="23"/>
      <c r="H35" s="19"/>
      <c r="J35" s="20"/>
      <c r="U35" s="19"/>
    </row>
    <row r="36" spans="2:25" ht="12.75" customHeight="1">
      <c r="B36" s="23"/>
      <c r="H36" s="19"/>
      <c r="J36" s="20"/>
      <c r="U36" s="19"/>
    </row>
    <row r="37" spans="2:25" ht="12.75" customHeight="1">
      <c r="B37" s="23"/>
      <c r="H37" s="19"/>
      <c r="J37" s="20"/>
      <c r="U37" s="19"/>
    </row>
    <row r="38" spans="2:25" ht="12.75" customHeight="1">
      <c r="B38" s="25"/>
      <c r="C38" s="26"/>
      <c r="D38" s="26"/>
      <c r="E38" s="26"/>
      <c r="F38" s="344"/>
      <c r="G38" s="308"/>
      <c r="H38" s="29"/>
      <c r="J38" s="31"/>
      <c r="K38" s="26"/>
      <c r="L38" s="26"/>
      <c r="M38" s="26"/>
      <c r="N38" s="26"/>
      <c r="O38" s="26"/>
      <c r="P38" s="26"/>
      <c r="Q38" s="26"/>
      <c r="R38" s="26"/>
      <c r="S38" s="26"/>
      <c r="T38" s="26"/>
      <c r="U38" s="29"/>
    </row>
    <row r="39" spans="2:25" ht="12.75" customHeight="1">
      <c r="B39" s="2"/>
    </row>
    <row r="40" spans="2:25" ht="12.75" customHeight="1">
      <c r="B40" s="2"/>
    </row>
    <row r="41" spans="2:25" ht="12.75" customHeight="1">
      <c r="B41" s="2"/>
      <c r="S41" s="33" t="s">
        <v>63</v>
      </c>
    </row>
    <row r="42" spans="2:25" ht="12.75" customHeight="1">
      <c r="B42" s="351" t="s">
        <v>67</v>
      </c>
      <c r="C42" s="346"/>
      <c r="D42" s="346"/>
      <c r="E42" s="346"/>
      <c r="F42" s="346"/>
      <c r="G42" s="346"/>
      <c r="H42" s="346"/>
      <c r="I42" s="346"/>
      <c r="J42" s="346"/>
      <c r="K42" s="346"/>
      <c r="L42" s="346"/>
      <c r="M42" s="347"/>
      <c r="O42" s="352" t="s">
        <v>68</v>
      </c>
      <c r="P42" s="331"/>
      <c r="Q42" s="331"/>
      <c r="R42" s="331"/>
      <c r="S42" s="331"/>
      <c r="T42" s="331"/>
      <c r="U42" s="331"/>
      <c r="V42" s="331"/>
      <c r="W42" s="331"/>
      <c r="X42" s="331"/>
      <c r="Y42" s="332"/>
    </row>
    <row r="43" spans="2:25" ht="12.75" customHeight="1">
      <c r="B43" s="23"/>
      <c r="M43" s="19"/>
      <c r="O43" s="36"/>
      <c r="P43" s="33"/>
      <c r="Q43" s="33"/>
      <c r="R43" s="33"/>
      <c r="S43" s="33"/>
      <c r="T43" s="33"/>
      <c r="U43" s="33"/>
      <c r="V43" s="21"/>
      <c r="W43" s="33"/>
      <c r="X43" s="33"/>
      <c r="Y43" s="38"/>
    </row>
    <row r="44" spans="2:25" ht="12.75" customHeight="1">
      <c r="B44" s="23"/>
      <c r="M44" s="19"/>
      <c r="O44" s="36"/>
      <c r="P44" s="33"/>
      <c r="Q44" s="33"/>
      <c r="R44" s="33"/>
      <c r="S44" s="33"/>
      <c r="T44" s="33"/>
      <c r="U44" s="33"/>
      <c r="V44" s="21"/>
      <c r="W44" s="33"/>
      <c r="X44" s="33"/>
      <c r="Y44" s="38"/>
    </row>
    <row r="45" spans="2:25" ht="12.75" customHeight="1">
      <c r="B45" s="23"/>
      <c r="M45" s="19"/>
      <c r="O45" s="36"/>
      <c r="P45" s="33"/>
      <c r="Q45" s="33"/>
      <c r="R45" s="33"/>
      <c r="S45" s="33"/>
      <c r="T45" s="33"/>
      <c r="U45" s="33"/>
      <c r="V45" s="21"/>
      <c r="W45" s="33"/>
      <c r="X45" s="33"/>
      <c r="Y45" s="38"/>
    </row>
    <row r="46" spans="2:25" ht="12.75" customHeight="1">
      <c r="B46" s="23"/>
      <c r="M46" s="19"/>
      <c r="O46" s="36"/>
      <c r="P46" s="33"/>
      <c r="Q46" s="33"/>
      <c r="R46" s="33"/>
      <c r="S46" s="33"/>
      <c r="T46" s="33"/>
      <c r="U46" s="33"/>
      <c r="V46" s="21"/>
      <c r="W46" s="33"/>
      <c r="X46" s="33"/>
      <c r="Y46" s="38"/>
    </row>
    <row r="47" spans="2:25" ht="12.75" customHeight="1">
      <c r="B47" s="40"/>
      <c r="M47" s="19"/>
      <c r="O47" s="36"/>
      <c r="P47" s="33"/>
      <c r="Q47" s="33"/>
      <c r="R47" s="33"/>
      <c r="S47" s="33"/>
      <c r="T47" s="33"/>
      <c r="U47" s="33"/>
      <c r="V47" s="21"/>
      <c r="W47" s="33"/>
      <c r="X47" s="33"/>
      <c r="Y47" s="38"/>
    </row>
    <row r="48" spans="2:25" ht="12.75" customHeight="1">
      <c r="B48" s="20"/>
      <c r="M48" s="19"/>
      <c r="O48" s="36"/>
      <c r="P48" s="33"/>
      <c r="Q48" s="33"/>
      <c r="R48" s="33"/>
      <c r="S48" s="33"/>
      <c r="T48" s="33"/>
      <c r="U48" s="33"/>
      <c r="V48" s="21"/>
      <c r="W48" s="33"/>
      <c r="X48" s="33"/>
      <c r="Y48" s="38"/>
    </row>
    <row r="49" spans="2:25" ht="12.75" customHeight="1">
      <c r="B49" s="20"/>
      <c r="M49" s="19"/>
      <c r="O49" s="36"/>
      <c r="P49" s="33"/>
      <c r="Q49" s="33"/>
      <c r="R49" s="33"/>
      <c r="S49" s="33"/>
      <c r="T49" s="33"/>
      <c r="U49" s="33"/>
      <c r="V49" s="21"/>
      <c r="W49" s="33"/>
      <c r="X49" s="33"/>
      <c r="Y49" s="38"/>
    </row>
    <row r="50" spans="2:25" ht="12.75" customHeight="1">
      <c r="B50" s="20"/>
      <c r="M50" s="19"/>
      <c r="O50" s="36"/>
      <c r="P50" s="33"/>
      <c r="Q50" s="33"/>
      <c r="R50" s="33"/>
      <c r="S50" s="33"/>
      <c r="T50" s="33"/>
      <c r="U50" s="33"/>
      <c r="V50" s="21"/>
      <c r="W50" s="33"/>
      <c r="X50" s="33"/>
      <c r="Y50" s="38"/>
    </row>
    <row r="51" spans="2:25" ht="12.75" customHeight="1">
      <c r="B51" s="20"/>
      <c r="M51" s="19"/>
      <c r="O51" s="36"/>
      <c r="P51" s="33"/>
      <c r="Q51" s="33"/>
      <c r="R51" s="33"/>
      <c r="S51" s="33"/>
      <c r="T51" s="33"/>
      <c r="U51" s="33"/>
      <c r="V51" s="21"/>
      <c r="W51" s="33"/>
      <c r="X51" s="33"/>
      <c r="Y51" s="38"/>
    </row>
    <row r="52" spans="2:25" ht="12.75" customHeight="1">
      <c r="B52" s="20"/>
      <c r="M52" s="19"/>
      <c r="O52" s="36"/>
      <c r="P52" s="33"/>
      <c r="Q52" s="33"/>
      <c r="R52" s="33"/>
      <c r="S52" s="33"/>
      <c r="T52" s="33"/>
      <c r="U52" s="33"/>
      <c r="V52" s="21"/>
      <c r="W52" s="33"/>
      <c r="X52" s="33"/>
      <c r="Y52" s="38"/>
    </row>
    <row r="53" spans="2:25" ht="12.75" customHeight="1">
      <c r="B53" s="20"/>
      <c r="M53" s="19"/>
      <c r="O53" s="36"/>
      <c r="P53" s="33"/>
      <c r="Q53" s="33"/>
      <c r="R53" s="33"/>
      <c r="S53" s="33"/>
      <c r="T53" s="33"/>
      <c r="U53" s="33"/>
      <c r="V53" s="21"/>
      <c r="W53" s="33"/>
      <c r="X53" s="33"/>
      <c r="Y53" s="38"/>
    </row>
    <row r="54" spans="2:25" ht="12.75" customHeight="1">
      <c r="B54" s="20"/>
      <c r="M54" s="19"/>
      <c r="O54" s="36"/>
      <c r="P54" s="33"/>
      <c r="Q54" s="33"/>
      <c r="R54" s="33"/>
      <c r="S54" s="33"/>
      <c r="T54" s="33"/>
      <c r="U54" s="33"/>
      <c r="V54" s="21"/>
      <c r="W54" s="33"/>
      <c r="X54" s="33"/>
      <c r="Y54" s="38"/>
    </row>
    <row r="55" spans="2:25" ht="12.75" customHeight="1">
      <c r="B55" s="20"/>
      <c r="M55" s="19"/>
      <c r="O55" s="36"/>
      <c r="P55" s="33"/>
      <c r="Q55" s="33"/>
      <c r="R55" s="33"/>
      <c r="S55" s="33"/>
      <c r="T55" s="33"/>
      <c r="U55" s="33"/>
      <c r="V55" s="21"/>
      <c r="W55" s="33"/>
      <c r="X55" s="33"/>
      <c r="Y55" s="38"/>
    </row>
    <row r="56" spans="2:25" ht="12.75" customHeight="1">
      <c r="B56" s="20"/>
      <c r="M56" s="19"/>
      <c r="O56" s="36"/>
      <c r="P56" s="33"/>
      <c r="Q56" s="33"/>
      <c r="R56" s="33"/>
      <c r="S56" s="33"/>
      <c r="T56" s="33"/>
      <c r="U56" s="33"/>
      <c r="V56" s="21"/>
      <c r="W56" s="33"/>
      <c r="X56" s="33"/>
      <c r="Y56" s="38"/>
    </row>
    <row r="57" spans="2:25" ht="12.75" customHeight="1">
      <c r="B57" s="20"/>
      <c r="M57" s="19"/>
      <c r="O57" s="36"/>
      <c r="P57" s="33"/>
      <c r="Q57" s="33"/>
      <c r="R57" s="33"/>
      <c r="S57" s="33"/>
      <c r="T57" s="33"/>
      <c r="U57" s="33"/>
      <c r="V57" s="21"/>
      <c r="W57" s="33"/>
      <c r="X57" s="33"/>
      <c r="Y57" s="38"/>
    </row>
    <row r="58" spans="2:25" ht="12.75" customHeight="1">
      <c r="B58" s="20"/>
      <c r="M58" s="19"/>
      <c r="O58" s="36"/>
      <c r="P58" s="33"/>
      <c r="Q58" s="33"/>
      <c r="R58" s="33"/>
      <c r="S58" s="33"/>
      <c r="T58" s="33"/>
      <c r="U58" s="33"/>
      <c r="V58" s="21"/>
      <c r="W58" s="33"/>
      <c r="X58" s="33"/>
      <c r="Y58" s="38"/>
    </row>
    <row r="59" spans="2:25" ht="12.75" customHeight="1">
      <c r="B59" s="20"/>
      <c r="M59" s="19"/>
      <c r="O59" s="36"/>
      <c r="P59" s="33"/>
      <c r="Q59" s="33"/>
      <c r="R59" s="33"/>
      <c r="S59" s="33"/>
      <c r="T59" s="33"/>
      <c r="U59" s="33"/>
      <c r="V59" s="21"/>
      <c r="W59" s="33"/>
      <c r="X59" s="33"/>
      <c r="Y59" s="38"/>
    </row>
    <row r="60" spans="2:25" ht="12.75" customHeight="1">
      <c r="B60" s="20"/>
      <c r="M60" s="19"/>
      <c r="O60" s="36"/>
      <c r="P60" s="33"/>
      <c r="Q60" s="33"/>
      <c r="R60" s="33"/>
      <c r="S60" s="33"/>
      <c r="T60" s="33"/>
      <c r="U60" s="33"/>
      <c r="V60" s="21"/>
      <c r="W60" s="33"/>
      <c r="X60" s="33"/>
      <c r="Y60" s="38"/>
    </row>
    <row r="61" spans="2:25" ht="12.75" customHeight="1">
      <c r="B61" s="20"/>
      <c r="M61" s="19"/>
      <c r="O61" s="36"/>
      <c r="P61" s="33"/>
      <c r="Q61" s="33"/>
      <c r="R61" s="33"/>
      <c r="S61" s="33"/>
      <c r="T61" s="33"/>
      <c r="U61" s="33"/>
      <c r="V61" s="21"/>
      <c r="W61" s="33"/>
      <c r="X61" s="33"/>
      <c r="Y61" s="38"/>
    </row>
    <row r="62" spans="2:25" ht="12.75" customHeight="1">
      <c r="B62" s="20"/>
      <c r="M62" s="19"/>
      <c r="O62" s="36"/>
      <c r="P62" s="33"/>
      <c r="Q62" s="33"/>
      <c r="R62" s="33"/>
      <c r="S62" s="33"/>
      <c r="T62" s="33"/>
      <c r="U62" s="33"/>
      <c r="V62" s="21"/>
      <c r="W62" s="33"/>
      <c r="X62" s="33"/>
      <c r="Y62" s="38"/>
    </row>
    <row r="63" spans="2:25" ht="12.75" customHeight="1">
      <c r="B63" s="20"/>
      <c r="M63" s="19"/>
      <c r="O63" s="36"/>
      <c r="P63" s="33"/>
      <c r="Q63" s="33"/>
      <c r="R63" s="33"/>
      <c r="S63" s="33"/>
      <c r="T63" s="33"/>
      <c r="U63" s="33"/>
      <c r="V63" s="21"/>
      <c r="W63" s="33"/>
      <c r="X63" s="33"/>
      <c r="Y63" s="38"/>
    </row>
    <row r="64" spans="2:25" ht="12.75" customHeight="1">
      <c r="B64" s="20"/>
      <c r="M64" s="19"/>
      <c r="O64" s="36"/>
      <c r="P64" s="33"/>
      <c r="Q64" s="33"/>
      <c r="R64" s="33"/>
      <c r="S64" s="33"/>
      <c r="T64" s="33"/>
      <c r="U64" s="33"/>
      <c r="V64" s="21"/>
      <c r="W64" s="33"/>
      <c r="X64" s="33"/>
      <c r="Y64" s="38"/>
    </row>
    <row r="65" spans="2:25" ht="12.75" customHeight="1">
      <c r="B65" s="20"/>
      <c r="M65" s="19"/>
      <c r="O65" s="36"/>
      <c r="P65" s="33"/>
      <c r="Q65" s="33"/>
      <c r="R65" s="33"/>
      <c r="S65" s="33"/>
      <c r="T65" s="33"/>
      <c r="U65" s="33"/>
      <c r="V65" s="21"/>
      <c r="W65" s="33"/>
      <c r="X65" s="33"/>
      <c r="Y65" s="38"/>
    </row>
    <row r="66" spans="2:25" ht="12.75" customHeight="1">
      <c r="B66" s="20"/>
      <c r="M66" s="19"/>
      <c r="O66" s="36"/>
      <c r="P66" s="33"/>
      <c r="Q66" s="33"/>
      <c r="R66" s="33"/>
      <c r="S66" s="33"/>
      <c r="T66" s="33"/>
      <c r="U66" s="33"/>
      <c r="V66" s="21"/>
      <c r="W66" s="33"/>
      <c r="X66" s="33"/>
      <c r="Y66" s="38"/>
    </row>
    <row r="67" spans="2:25" ht="12.75" customHeight="1">
      <c r="B67" s="20"/>
      <c r="M67" s="19"/>
      <c r="O67" s="36"/>
      <c r="P67" s="33"/>
      <c r="Q67" s="33"/>
      <c r="R67" s="33"/>
      <c r="S67" s="33"/>
      <c r="T67" s="33"/>
      <c r="U67" s="33"/>
      <c r="V67" s="21"/>
      <c r="W67" s="33"/>
      <c r="X67" s="33"/>
      <c r="Y67" s="38"/>
    </row>
    <row r="68" spans="2:25" ht="12.75" customHeight="1">
      <c r="B68" s="20"/>
      <c r="M68" s="19"/>
      <c r="O68" s="36"/>
      <c r="P68" s="33"/>
      <c r="Q68" s="33"/>
      <c r="R68" s="33"/>
      <c r="S68" s="33"/>
      <c r="T68" s="33"/>
      <c r="U68" s="33"/>
      <c r="V68" s="21"/>
      <c r="W68" s="33"/>
      <c r="X68" s="33"/>
      <c r="Y68" s="38"/>
    </row>
    <row r="69" spans="2:25" ht="12.75" customHeight="1">
      <c r="B69" s="20"/>
      <c r="M69" s="19"/>
      <c r="O69" s="36"/>
      <c r="P69" s="33"/>
      <c r="Q69" s="33"/>
      <c r="R69" s="33"/>
      <c r="S69" s="33"/>
      <c r="T69" s="33"/>
      <c r="U69" s="33"/>
      <c r="V69" s="21"/>
      <c r="W69" s="33"/>
      <c r="X69" s="33"/>
      <c r="Y69" s="38"/>
    </row>
    <row r="70" spans="2:25" ht="12.75" customHeight="1">
      <c r="B70" s="20"/>
      <c r="M70" s="19"/>
      <c r="O70" s="36"/>
      <c r="P70" s="33"/>
      <c r="Q70" s="33"/>
      <c r="R70" s="33"/>
      <c r="S70" s="33"/>
      <c r="T70" s="33"/>
      <c r="U70" s="33"/>
      <c r="V70" s="21"/>
      <c r="W70" s="33"/>
      <c r="X70" s="33"/>
      <c r="Y70" s="38"/>
    </row>
    <row r="71" spans="2:25" ht="12.75" customHeight="1">
      <c r="B71" s="20"/>
      <c r="M71" s="19"/>
      <c r="O71" s="45"/>
      <c r="P71" s="46"/>
      <c r="Q71" s="46"/>
      <c r="R71" s="46"/>
      <c r="S71" s="46"/>
      <c r="T71" s="46"/>
      <c r="U71" s="46"/>
      <c r="V71" s="47"/>
      <c r="W71" s="46"/>
      <c r="X71" s="46"/>
      <c r="Y71" s="48"/>
    </row>
    <row r="72" spans="2:25" ht="12.75" customHeight="1">
      <c r="B72" s="20"/>
      <c r="M72" s="19"/>
      <c r="O72" s="21"/>
      <c r="P72" s="33"/>
      <c r="Q72" s="33"/>
      <c r="R72" s="33"/>
      <c r="S72" s="33"/>
      <c r="T72" s="33"/>
      <c r="U72" s="33"/>
      <c r="V72" s="21"/>
    </row>
    <row r="73" spans="2:25" ht="12.75" customHeight="1">
      <c r="B73" s="31"/>
      <c r="C73" s="26"/>
      <c r="D73" s="26"/>
      <c r="E73" s="26"/>
      <c r="F73" s="26"/>
      <c r="G73" s="26"/>
      <c r="H73" s="26"/>
      <c r="I73" s="26"/>
      <c r="J73" s="26"/>
      <c r="K73" s="26"/>
      <c r="L73" s="26"/>
      <c r="M73" s="29"/>
      <c r="O73" s="21"/>
      <c r="P73" s="21"/>
      <c r="Q73" s="21"/>
      <c r="R73" s="21"/>
      <c r="S73" s="21"/>
      <c r="T73" s="21"/>
      <c r="U73" s="21"/>
      <c r="V73" s="21"/>
    </row>
    <row r="74" spans="2:25" ht="12.75" customHeight="1"/>
    <row r="75" spans="2:25" ht="12.75" customHeight="1"/>
    <row r="76" spans="2:25" ht="12.75" customHeight="1">
      <c r="B76" s="350" t="s">
        <v>91</v>
      </c>
      <c r="C76" s="346"/>
      <c r="D76" s="346"/>
      <c r="E76" s="346"/>
      <c r="F76" s="346"/>
      <c r="G76" s="347"/>
      <c r="I76" s="349" t="s">
        <v>92</v>
      </c>
      <c r="J76" s="300"/>
      <c r="K76" s="300"/>
      <c r="L76" s="301"/>
      <c r="N76" s="353" t="s">
        <v>93</v>
      </c>
      <c r="O76" s="300"/>
      <c r="P76" s="300"/>
      <c r="Q76" s="300"/>
      <c r="R76" s="301"/>
    </row>
    <row r="77" spans="2:25" ht="12.75" customHeight="1">
      <c r="B77" s="20"/>
      <c r="G77" s="19"/>
    </row>
    <row r="78" spans="2:25" ht="12.75" customHeight="1">
      <c r="B78" s="20"/>
      <c r="G78" s="19"/>
    </row>
    <row r="79" spans="2:25" ht="12.75" customHeight="1">
      <c r="B79" s="20"/>
      <c r="G79" s="19"/>
    </row>
    <row r="80" spans="2:25" ht="12.75" customHeight="1">
      <c r="B80" s="20"/>
      <c r="G80" s="19"/>
    </row>
    <row r="81" spans="2:7" ht="12.75" customHeight="1">
      <c r="B81" s="20"/>
      <c r="G81" s="19"/>
    </row>
    <row r="82" spans="2:7" ht="12.75" customHeight="1">
      <c r="B82" s="20"/>
      <c r="G82" s="19"/>
    </row>
    <row r="83" spans="2:7" ht="12.75" customHeight="1">
      <c r="B83" s="20"/>
      <c r="G83" s="19"/>
    </row>
    <row r="84" spans="2:7" ht="12.75" customHeight="1">
      <c r="B84" s="20"/>
      <c r="G84" s="19"/>
    </row>
    <row r="85" spans="2:7" ht="12.75" customHeight="1">
      <c r="B85" s="20"/>
      <c r="G85" s="19"/>
    </row>
    <row r="86" spans="2:7" ht="12.75" customHeight="1">
      <c r="B86" s="20"/>
      <c r="G86" s="19"/>
    </row>
    <row r="87" spans="2:7" ht="12.75" customHeight="1">
      <c r="B87" s="20"/>
      <c r="G87" s="19"/>
    </row>
    <row r="88" spans="2:7" ht="12.75" customHeight="1">
      <c r="B88" s="20"/>
      <c r="G88" s="19"/>
    </row>
    <row r="89" spans="2:7" ht="12.75" customHeight="1">
      <c r="B89" s="20"/>
      <c r="G89" s="19"/>
    </row>
    <row r="90" spans="2:7" ht="12.75" customHeight="1">
      <c r="B90" s="20"/>
      <c r="G90" s="19"/>
    </row>
    <row r="91" spans="2:7" ht="12.75" customHeight="1">
      <c r="B91" s="20"/>
      <c r="G91" s="19"/>
    </row>
    <row r="92" spans="2:7" ht="12.75" customHeight="1">
      <c r="B92" s="20"/>
      <c r="G92" s="19"/>
    </row>
    <row r="93" spans="2:7" ht="12.75" customHeight="1">
      <c r="B93" s="20"/>
      <c r="G93" s="19"/>
    </row>
    <row r="94" spans="2:7" ht="12.75" customHeight="1">
      <c r="B94" s="20"/>
      <c r="G94" s="19"/>
    </row>
    <row r="95" spans="2:7" ht="12.75" customHeight="1">
      <c r="B95" s="20"/>
      <c r="G95" s="19"/>
    </row>
    <row r="96" spans="2:7" ht="12.75" customHeight="1">
      <c r="B96" s="20"/>
      <c r="G96" s="19"/>
    </row>
    <row r="97" spans="2:7" ht="12.75" customHeight="1">
      <c r="B97" s="31"/>
      <c r="C97" s="26"/>
      <c r="D97" s="26"/>
      <c r="E97" s="26"/>
      <c r="F97" s="26"/>
      <c r="G97" s="29"/>
    </row>
    <row r="98" spans="2:7" ht="12.75" customHeight="1"/>
    <row r="99" spans="2:7" ht="12.75" customHeight="1"/>
    <row r="100" spans="2:7" ht="12.75" customHeight="1"/>
    <row r="101" spans="2:7" ht="12.75" customHeight="1"/>
    <row r="102" spans="2:7" ht="12.75" customHeight="1"/>
    <row r="103" spans="2:7" ht="12.75" customHeight="1"/>
    <row r="104" spans="2:7" ht="12.75" customHeight="1"/>
    <row r="105" spans="2:7" ht="12.75" customHeight="1"/>
    <row r="106" spans="2:7" ht="12.75" customHeight="1"/>
    <row r="107" spans="2:7" ht="12.75" customHeight="1"/>
    <row r="108" spans="2:7" ht="12.75" customHeight="1"/>
    <row r="109" spans="2:7" ht="12.75" customHeight="1"/>
    <row r="110" spans="2:7" ht="12.75" customHeight="1"/>
    <row r="111" spans="2:7" ht="12.75" customHeight="1"/>
    <row r="112" spans="2:7"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1:B1"/>
    <mergeCell ref="F38:G38"/>
    <mergeCell ref="B4:H4"/>
    <mergeCell ref="J4:U4"/>
    <mergeCell ref="I76:L76"/>
    <mergeCell ref="B76:G76"/>
    <mergeCell ref="B42:M42"/>
    <mergeCell ref="O42:Y42"/>
    <mergeCell ref="N76:R76"/>
  </mergeCells>
  <pageMargins left="0.7" right="0.7" top="0.75" bottom="0.75" header="0" footer="0"/>
  <pageSetup orientation="landscape"/>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outlinePr summaryBelow="0" summaryRight="0"/>
  </sheetPr>
  <dimension ref="A1:K1000"/>
  <sheetViews>
    <sheetView zoomScale="55" zoomScaleNormal="55" workbookViewId="0">
      <selection activeCell="H48" sqref="H48"/>
    </sheetView>
  </sheetViews>
  <sheetFormatPr baseColWidth="10" defaultColWidth="14.42578125" defaultRowHeight="15" customHeight="1"/>
  <cols>
    <col min="1" max="1" width="39.5703125" customWidth="1"/>
    <col min="2" max="2" width="41.5703125" customWidth="1"/>
    <col min="3" max="3" width="35.140625" customWidth="1"/>
    <col min="4" max="4" width="33" customWidth="1"/>
    <col min="5" max="5" width="62.140625" customWidth="1"/>
    <col min="6" max="6" width="42.5703125" customWidth="1"/>
    <col min="7" max="8" width="25" customWidth="1"/>
    <col min="9" max="9" width="24.5703125" customWidth="1"/>
    <col min="10" max="10" width="28" bestFit="1" customWidth="1"/>
  </cols>
  <sheetData>
    <row r="1" spans="1:6" ht="15.75" customHeight="1">
      <c r="A1" s="235" t="s">
        <v>1309</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1308</v>
      </c>
      <c r="B5" s="367" t="s">
        <v>1310</v>
      </c>
      <c r="C5" s="379" t="s">
        <v>364</v>
      </c>
      <c r="D5" s="367" t="s">
        <v>1312</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1162</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25.5" customHeight="1" thickBot="1">
      <c r="A28" s="665" t="s">
        <v>783</v>
      </c>
      <c r="B28" s="666"/>
      <c r="C28" s="666"/>
      <c r="D28" s="666"/>
      <c r="E28" s="666"/>
      <c r="F28" s="666"/>
      <c r="G28" s="666"/>
      <c r="H28" s="666"/>
      <c r="I28" s="666"/>
      <c r="J28" s="667"/>
    </row>
    <row r="29" spans="1:10" ht="15.75" customHeight="1">
      <c r="A29" s="743" t="s">
        <v>786</v>
      </c>
      <c r="B29" s="744" t="s">
        <v>789</v>
      </c>
      <c r="C29" s="744" t="s">
        <v>17</v>
      </c>
      <c r="D29" s="744" t="s">
        <v>790</v>
      </c>
      <c r="E29" s="744" t="s">
        <v>791</v>
      </c>
      <c r="F29" s="744" t="s">
        <v>792</v>
      </c>
      <c r="G29" s="744" t="s">
        <v>794</v>
      </c>
      <c r="H29" s="744" t="s">
        <v>795</v>
      </c>
      <c r="I29" s="744" t="s">
        <v>796</v>
      </c>
      <c r="J29" s="745" t="s">
        <v>797</v>
      </c>
    </row>
    <row r="30" spans="1:10" ht="15.75" customHeight="1">
      <c r="A30" s="676" t="s">
        <v>1314</v>
      </c>
      <c r="B30" s="144" t="s">
        <v>211</v>
      </c>
      <c r="C30" s="106" t="s">
        <v>821</v>
      </c>
      <c r="D30" s="144"/>
      <c r="E30" s="106" t="s">
        <v>815</v>
      </c>
      <c r="F30" s="106" t="s">
        <v>821</v>
      </c>
      <c r="G30" s="260" t="s">
        <v>976</v>
      </c>
      <c r="H30" s="106" t="b">
        <v>1</v>
      </c>
      <c r="I30" s="106"/>
      <c r="J30" s="629"/>
    </row>
    <row r="31" spans="1:10" ht="15.75" customHeight="1">
      <c r="A31" s="676" t="s">
        <v>1314</v>
      </c>
      <c r="B31" s="144" t="s">
        <v>830</v>
      </c>
      <c r="C31" s="658" t="s">
        <v>953</v>
      </c>
      <c r="D31" s="106"/>
      <c r="E31" s="106" t="s">
        <v>815</v>
      </c>
      <c r="F31" s="658" t="s">
        <v>953</v>
      </c>
      <c r="G31" s="260" t="s">
        <v>976</v>
      </c>
      <c r="H31" s="106" t="b">
        <v>1</v>
      </c>
      <c r="I31" s="106"/>
      <c r="J31" s="629"/>
    </row>
    <row r="32" spans="1:10" ht="15.75" customHeight="1" thickBot="1">
      <c r="A32" s="740" t="s">
        <v>1314</v>
      </c>
      <c r="B32" s="471" t="s">
        <v>292</v>
      </c>
      <c r="C32" s="563" t="s">
        <v>954</v>
      </c>
      <c r="D32" s="563"/>
      <c r="E32" s="563" t="s">
        <v>815</v>
      </c>
      <c r="F32" s="563" t="s">
        <v>954</v>
      </c>
      <c r="G32" s="646" t="s">
        <v>976</v>
      </c>
      <c r="H32" s="563" t="b">
        <v>1</v>
      </c>
      <c r="I32" s="563"/>
      <c r="J32" s="635"/>
    </row>
    <row r="33" spans="1:11" ht="32.25" customHeight="1" thickBot="1">
      <c r="A33" s="665" t="s">
        <v>842</v>
      </c>
      <c r="B33" s="666"/>
      <c r="C33" s="666"/>
      <c r="D33" s="666"/>
      <c r="E33" s="666"/>
      <c r="F33" s="666"/>
      <c r="G33" s="666"/>
      <c r="H33" s="666"/>
      <c r="I33" s="666"/>
      <c r="J33" s="667"/>
    </row>
    <row r="34" spans="1:11" ht="15.75" customHeight="1">
      <c r="A34" s="675" t="s">
        <v>927</v>
      </c>
      <c r="B34" s="385"/>
      <c r="C34" s="385"/>
      <c r="D34" s="385"/>
      <c r="E34" s="385"/>
      <c r="F34" s="385"/>
      <c r="G34" s="385"/>
      <c r="H34" s="385"/>
      <c r="I34" s="385"/>
      <c r="J34" s="318"/>
    </row>
    <row r="35" spans="1:11" ht="15.75" customHeight="1">
      <c r="A35" s="359"/>
      <c r="B35" s="314"/>
      <c r="C35" s="314"/>
      <c r="D35" s="314"/>
      <c r="E35" s="314"/>
      <c r="F35" s="314"/>
      <c r="G35" s="314"/>
      <c r="H35" s="314"/>
      <c r="I35" s="314"/>
      <c r="J35" s="315"/>
    </row>
    <row r="36" spans="1:11" ht="15.75" customHeight="1">
      <c r="A36" s="359"/>
      <c r="B36" s="314"/>
      <c r="C36" s="314"/>
      <c r="D36" s="314"/>
      <c r="E36" s="314"/>
      <c r="F36" s="314"/>
      <c r="G36" s="314"/>
      <c r="H36" s="314"/>
      <c r="I36" s="314"/>
      <c r="J36" s="315"/>
    </row>
    <row r="37" spans="1:11" ht="15.75" customHeight="1">
      <c r="A37" s="359"/>
      <c r="B37" s="314"/>
      <c r="C37" s="314"/>
      <c r="D37" s="314"/>
      <c r="E37" s="314"/>
      <c r="F37" s="314"/>
      <c r="G37" s="314"/>
      <c r="H37" s="314"/>
      <c r="I37" s="314"/>
      <c r="J37" s="315"/>
    </row>
    <row r="38" spans="1:11" ht="15.75" customHeight="1">
      <c r="A38" s="359"/>
      <c r="B38" s="314"/>
      <c r="C38" s="314"/>
      <c r="D38" s="314"/>
      <c r="E38" s="314"/>
      <c r="F38" s="314"/>
      <c r="G38" s="314"/>
      <c r="H38" s="314"/>
      <c r="I38" s="314"/>
      <c r="J38" s="315"/>
    </row>
    <row r="39" spans="1:11" ht="15.75" customHeight="1">
      <c r="A39" s="359"/>
      <c r="B39" s="314"/>
      <c r="C39" s="314"/>
      <c r="D39" s="314"/>
      <c r="E39" s="314"/>
      <c r="F39" s="314"/>
      <c r="G39" s="314"/>
      <c r="H39" s="314"/>
      <c r="I39" s="314"/>
      <c r="J39" s="315"/>
    </row>
    <row r="40" spans="1:11" ht="15.75" customHeight="1">
      <c r="A40" s="359"/>
      <c r="B40" s="314"/>
      <c r="C40" s="314"/>
      <c r="D40" s="314"/>
      <c r="E40" s="314"/>
      <c r="F40" s="314"/>
      <c r="G40" s="314"/>
      <c r="H40" s="314"/>
      <c r="I40" s="314"/>
      <c r="J40" s="315"/>
    </row>
    <row r="41" spans="1:11" ht="15.75" customHeight="1">
      <c r="A41" s="359"/>
      <c r="B41" s="314"/>
      <c r="C41" s="314"/>
      <c r="D41" s="314"/>
      <c r="E41" s="314"/>
      <c r="F41" s="314"/>
      <c r="G41" s="314"/>
      <c r="H41" s="314"/>
      <c r="I41" s="314"/>
      <c r="J41" s="315"/>
    </row>
    <row r="42" spans="1:11" ht="15.75" customHeight="1" thickBot="1">
      <c r="A42" s="380"/>
      <c r="B42" s="385"/>
      <c r="C42" s="385"/>
      <c r="D42" s="385"/>
      <c r="E42" s="385"/>
      <c r="F42" s="385"/>
      <c r="G42" s="385"/>
      <c r="H42" s="385"/>
      <c r="I42" s="385"/>
      <c r="J42" s="318"/>
    </row>
    <row r="43" spans="1:11" ht="29.25" customHeight="1" thickBot="1">
      <c r="A43" s="665" t="s">
        <v>848</v>
      </c>
      <c r="B43" s="666"/>
      <c r="C43" s="666"/>
      <c r="D43" s="666"/>
      <c r="E43" s="666"/>
      <c r="F43" s="666"/>
      <c r="G43" s="666"/>
      <c r="H43" s="666"/>
      <c r="I43" s="666"/>
      <c r="J43" s="667"/>
    </row>
    <row r="44" spans="1:11" ht="15.75" customHeight="1" thickBot="1">
      <c r="A44" s="672" t="s">
        <v>849</v>
      </c>
      <c r="B44" s="672" t="s">
        <v>321</v>
      </c>
      <c r="C44" s="672" t="s">
        <v>850</v>
      </c>
      <c r="D44" s="672" t="s">
        <v>851</v>
      </c>
      <c r="E44" s="672" t="s">
        <v>852</v>
      </c>
      <c r="F44" s="672" t="s">
        <v>853</v>
      </c>
      <c r="G44" s="632"/>
      <c r="H44" s="632"/>
      <c r="I44" s="632"/>
      <c r="J44" s="632"/>
      <c r="K44" s="280"/>
    </row>
    <row r="45" spans="1:11" ht="69" customHeight="1">
      <c r="A45" s="687" t="s">
        <v>855</v>
      </c>
      <c r="B45" s="688" t="s">
        <v>856</v>
      </c>
      <c r="C45" s="688" t="s">
        <v>857</v>
      </c>
      <c r="D45" s="711"/>
      <c r="E45" s="689" t="s">
        <v>1321</v>
      </c>
      <c r="F45" s="690" t="s">
        <v>1321</v>
      </c>
      <c r="G45" s="292"/>
      <c r="H45" s="280"/>
      <c r="I45" s="280"/>
      <c r="J45" s="280"/>
      <c r="K45" s="280"/>
    </row>
    <row r="46" spans="1:11" ht="69" customHeight="1">
      <c r="A46" s="691" t="s">
        <v>862</v>
      </c>
      <c r="B46" s="283" t="s">
        <v>863</v>
      </c>
      <c r="C46" s="283" t="s">
        <v>864</v>
      </c>
      <c r="D46" s="284"/>
      <c r="E46" s="299" t="s">
        <v>1321</v>
      </c>
      <c r="F46" s="692" t="s">
        <v>1321</v>
      </c>
      <c r="G46" s="292"/>
      <c r="H46" s="280"/>
      <c r="I46" s="280"/>
      <c r="J46" s="280"/>
      <c r="K46" s="280"/>
    </row>
    <row r="47" spans="1:11" ht="69" customHeight="1">
      <c r="A47" s="691" t="s">
        <v>866</v>
      </c>
      <c r="B47" s="283" t="s">
        <v>867</v>
      </c>
      <c r="C47" s="283" t="s">
        <v>868</v>
      </c>
      <c r="D47" s="284"/>
      <c r="E47" s="299" t="s">
        <v>1321</v>
      </c>
      <c r="F47" s="692" t="s">
        <v>1321</v>
      </c>
      <c r="G47" s="292"/>
      <c r="H47" s="280"/>
      <c r="I47" s="280"/>
      <c r="J47" s="280"/>
      <c r="K47" s="280"/>
    </row>
    <row r="48" spans="1:11" ht="69" customHeight="1">
      <c r="A48" s="691" t="s">
        <v>869</v>
      </c>
      <c r="B48" s="283" t="s">
        <v>870</v>
      </c>
      <c r="C48" s="283" t="s">
        <v>871</v>
      </c>
      <c r="D48" s="284"/>
      <c r="E48" s="299" t="s">
        <v>1321</v>
      </c>
      <c r="F48" s="692" t="s">
        <v>1321</v>
      </c>
      <c r="G48" s="292"/>
      <c r="H48" s="280"/>
      <c r="I48" s="280"/>
      <c r="J48" s="280"/>
      <c r="K48" s="280"/>
    </row>
    <row r="49" spans="1:11" ht="69" customHeight="1">
      <c r="A49" s="691" t="s">
        <v>873</v>
      </c>
      <c r="B49" s="283" t="s">
        <v>874</v>
      </c>
      <c r="C49" s="283" t="s">
        <v>875</v>
      </c>
      <c r="D49" s="284"/>
      <c r="E49" s="299" t="s">
        <v>1323</v>
      </c>
      <c r="F49" s="692" t="s">
        <v>1323</v>
      </c>
      <c r="G49" s="292"/>
      <c r="H49" s="280"/>
      <c r="I49" s="280"/>
      <c r="J49" s="280"/>
      <c r="K49" s="280"/>
    </row>
    <row r="50" spans="1:11" ht="69" customHeight="1">
      <c r="A50" s="691" t="s">
        <v>878</v>
      </c>
      <c r="B50" s="283" t="s">
        <v>879</v>
      </c>
      <c r="C50" s="283" t="s">
        <v>880</v>
      </c>
      <c r="D50" s="284"/>
      <c r="E50" s="299" t="s">
        <v>1325</v>
      </c>
      <c r="F50" s="692" t="s">
        <v>881</v>
      </c>
      <c r="G50" s="292"/>
      <c r="H50" s="280"/>
      <c r="I50" s="280"/>
      <c r="J50" s="280"/>
      <c r="K50" s="280"/>
    </row>
    <row r="51" spans="1:11" ht="69" customHeight="1">
      <c r="A51" s="691" t="s">
        <v>882</v>
      </c>
      <c r="B51" s="283" t="s">
        <v>883</v>
      </c>
      <c r="C51" s="283" t="s">
        <v>884</v>
      </c>
      <c r="D51" s="284"/>
      <c r="E51" s="299" t="s">
        <v>1325</v>
      </c>
      <c r="F51" s="692" t="s">
        <v>881</v>
      </c>
      <c r="G51" s="292"/>
      <c r="H51" s="280"/>
      <c r="I51" s="280"/>
      <c r="J51" s="280"/>
      <c r="K51" s="280"/>
    </row>
    <row r="52" spans="1:11" ht="69" customHeight="1">
      <c r="A52" s="691" t="s">
        <v>885</v>
      </c>
      <c r="B52" s="283" t="s">
        <v>886</v>
      </c>
      <c r="C52" s="283" t="s">
        <v>887</v>
      </c>
      <c r="D52" s="284"/>
      <c r="E52" s="299" t="s">
        <v>1325</v>
      </c>
      <c r="F52" s="692" t="s">
        <v>881</v>
      </c>
      <c r="G52" s="292"/>
      <c r="H52" s="280"/>
      <c r="I52" s="280"/>
      <c r="J52" s="280"/>
      <c r="K52" s="280"/>
    </row>
    <row r="53" spans="1:11" ht="69" customHeight="1">
      <c r="A53" s="691" t="s">
        <v>888</v>
      </c>
      <c r="B53" s="283" t="s">
        <v>889</v>
      </c>
      <c r="C53" s="283" t="s">
        <v>890</v>
      </c>
      <c r="D53" s="284"/>
      <c r="E53" s="299" t="s">
        <v>1325</v>
      </c>
      <c r="F53" s="692" t="s">
        <v>881</v>
      </c>
      <c r="G53" s="292"/>
      <c r="H53" s="280"/>
      <c r="I53" s="280"/>
      <c r="J53" s="280"/>
      <c r="K53" s="280"/>
    </row>
    <row r="54" spans="1:11" ht="69" customHeight="1">
      <c r="A54" s="691" t="s">
        <v>892</v>
      </c>
      <c r="B54" s="283" t="s">
        <v>893</v>
      </c>
      <c r="C54" s="283" t="s">
        <v>894</v>
      </c>
      <c r="D54" s="284"/>
      <c r="E54" s="299" t="s">
        <v>1327</v>
      </c>
      <c r="F54" s="692" t="s">
        <v>881</v>
      </c>
      <c r="G54" s="292"/>
      <c r="H54" s="280"/>
      <c r="I54" s="280"/>
      <c r="J54" s="280"/>
      <c r="K54" s="280"/>
    </row>
    <row r="55" spans="1:11" ht="69" customHeight="1">
      <c r="A55" s="691" t="s">
        <v>895</v>
      </c>
      <c r="B55" s="283" t="s">
        <v>896</v>
      </c>
      <c r="C55" s="283" t="s">
        <v>897</v>
      </c>
      <c r="D55" s="284"/>
      <c r="E55" s="477" t="s">
        <v>900</v>
      </c>
      <c r="F55" s="692" t="s">
        <v>902</v>
      </c>
      <c r="G55" s="292"/>
      <c r="H55" s="280"/>
      <c r="I55" s="280"/>
      <c r="J55" s="280"/>
      <c r="K55" s="280"/>
    </row>
    <row r="56" spans="1:11" ht="69" customHeight="1">
      <c r="A56" s="691" t="s">
        <v>903</v>
      </c>
      <c r="B56" s="283" t="s">
        <v>904</v>
      </c>
      <c r="C56" s="283" t="s">
        <v>905</v>
      </c>
      <c r="D56" s="284"/>
      <c r="E56" s="477" t="s">
        <v>900</v>
      </c>
      <c r="F56" s="692" t="s">
        <v>902</v>
      </c>
      <c r="G56" s="292"/>
    </row>
    <row r="57" spans="1:11" ht="69" customHeight="1">
      <c r="A57" s="691" t="s">
        <v>907</v>
      </c>
      <c r="B57" s="283" t="s">
        <v>908</v>
      </c>
      <c r="C57" s="283" t="s">
        <v>909</v>
      </c>
      <c r="D57" s="284"/>
      <c r="E57" s="477" t="s">
        <v>900</v>
      </c>
      <c r="F57" s="692" t="s">
        <v>902</v>
      </c>
      <c r="G57" s="292"/>
    </row>
    <row r="58" spans="1:11" ht="69" customHeight="1">
      <c r="A58" s="691" t="s">
        <v>911</v>
      </c>
      <c r="B58" s="283" t="s">
        <v>912</v>
      </c>
      <c r="C58" s="283" t="s">
        <v>913</v>
      </c>
      <c r="D58" s="284"/>
      <c r="E58" s="477" t="s">
        <v>900</v>
      </c>
      <c r="F58" s="692" t="s">
        <v>902</v>
      </c>
      <c r="G58" s="292"/>
    </row>
    <row r="59" spans="1:11" ht="69" customHeight="1" thickBot="1">
      <c r="A59" s="694" t="s">
        <v>914</v>
      </c>
      <c r="B59" s="695" t="s">
        <v>915</v>
      </c>
      <c r="C59" s="695" t="s">
        <v>916</v>
      </c>
      <c r="D59" s="712"/>
      <c r="E59" s="620" t="s">
        <v>900</v>
      </c>
      <c r="F59" s="697" t="s">
        <v>902</v>
      </c>
      <c r="G59" s="292"/>
    </row>
    <row r="60" spans="1:11" ht="15.75" customHeight="1">
      <c r="G60" s="292"/>
    </row>
    <row r="61" spans="1:11" ht="15.75" customHeight="1">
      <c r="G61" s="292"/>
    </row>
    <row r="62" spans="1:11" ht="15.75" customHeight="1">
      <c r="G62" s="292"/>
    </row>
    <row r="63" spans="1:11" ht="15.75" customHeight="1">
      <c r="G63" s="292"/>
    </row>
    <row r="64" spans="1:11"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43:J43"/>
    <mergeCell ref="A34:J42"/>
    <mergeCell ref="A33:J33"/>
    <mergeCell ref="A5:A26"/>
    <mergeCell ref="F15:F26"/>
    <mergeCell ref="F5:F13"/>
    <mergeCell ref="A2:E2"/>
    <mergeCell ref="A28:J28"/>
    <mergeCell ref="B5:B26"/>
    <mergeCell ref="D5:D26"/>
    <mergeCell ref="C5:C26"/>
  </mergeCells>
  <dataValidations count="2">
    <dataValidation type="list" allowBlank="1" sqref="B30:B32" xr:uid="{00000000-0002-0000-1D00-000000000000}">
      <formula1>"character,date,decimal,integer,boolean"</formula1>
    </dataValidation>
    <dataValidation type="list" allowBlank="1" sqref="E30:E32" xr:uid="{00000000-0002-0000-1D00-000001000000}">
      <formula1>"Nuevo,Existente PIP,BUC2 Reutiizado"</formula1>
    </dataValidation>
  </dataValidation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N1000"/>
  <sheetViews>
    <sheetView topLeftCell="A64" zoomScale="25" zoomScaleNormal="25" workbookViewId="0">
      <selection activeCell="X163" sqref="X163"/>
    </sheetView>
  </sheetViews>
  <sheetFormatPr baseColWidth="10" defaultColWidth="14.42578125" defaultRowHeight="15" customHeight="1"/>
  <cols>
    <col min="1" max="1" width="24.7109375" customWidth="1"/>
    <col min="2" max="2" width="37.85546875" customWidth="1"/>
    <col min="3" max="3" width="42.28515625" customWidth="1"/>
    <col min="4" max="5" width="21.85546875" customWidth="1"/>
    <col min="6" max="6" width="14.42578125" customWidth="1"/>
    <col min="7" max="7" width="20.5703125" customWidth="1"/>
    <col min="8" max="8" width="23.140625" customWidth="1"/>
    <col min="9" max="9" width="42.28515625" customWidth="1"/>
    <col min="10" max="11" width="45" customWidth="1"/>
    <col min="12" max="12" width="28.85546875" customWidth="1"/>
    <col min="13" max="13" width="62.85546875" customWidth="1"/>
    <col min="14" max="14" width="24.85546875" customWidth="1"/>
  </cols>
  <sheetData>
    <row r="1" spans="1:14" ht="66" customHeight="1" thickBot="1">
      <c r="A1" s="329" t="s">
        <v>112</v>
      </c>
      <c r="B1" s="314"/>
      <c r="C1" s="314"/>
      <c r="D1" s="314"/>
      <c r="E1" s="314"/>
      <c r="F1" s="314"/>
      <c r="G1" s="314"/>
      <c r="H1" s="33"/>
      <c r="I1" s="33"/>
    </row>
    <row r="2" spans="1:14" ht="15.75" customHeight="1">
      <c r="A2" s="542" t="s">
        <v>113</v>
      </c>
      <c r="B2" s="543"/>
      <c r="C2" s="543"/>
      <c r="D2" s="543"/>
      <c r="E2" s="543"/>
      <c r="F2" s="543"/>
      <c r="G2" s="576"/>
      <c r="H2" s="544"/>
      <c r="I2" s="545" t="s">
        <v>130</v>
      </c>
      <c r="J2" s="545" t="s">
        <v>131</v>
      </c>
      <c r="K2" s="545" t="s">
        <v>132</v>
      </c>
      <c r="L2" s="545" t="s">
        <v>133</v>
      </c>
      <c r="M2" s="546" t="s">
        <v>134</v>
      </c>
      <c r="N2" s="21"/>
    </row>
    <row r="3" spans="1:14" ht="15.75" customHeight="1">
      <c r="A3" s="547"/>
      <c r="B3" s="548"/>
      <c r="C3" s="548"/>
      <c r="D3" s="548"/>
      <c r="E3" s="548"/>
      <c r="F3" s="549"/>
      <c r="G3" s="548"/>
      <c r="H3" s="548"/>
      <c r="I3" s="550" t="s">
        <v>136</v>
      </c>
      <c r="J3" s="550" t="s">
        <v>141</v>
      </c>
      <c r="K3" s="550" t="s">
        <v>141</v>
      </c>
      <c r="L3" s="551" t="s">
        <v>143</v>
      </c>
      <c r="M3" s="553" t="s">
        <v>150</v>
      </c>
    </row>
    <row r="4" spans="1:14" ht="15.75" customHeight="1">
      <c r="A4" s="554" t="s">
        <v>155</v>
      </c>
      <c r="B4" s="555" t="s">
        <v>156</v>
      </c>
      <c r="C4" s="556" t="s">
        <v>157</v>
      </c>
      <c r="D4" s="557" t="s">
        <v>158</v>
      </c>
      <c r="E4" s="557" t="s">
        <v>159</v>
      </c>
      <c r="F4" s="555" t="s">
        <v>160</v>
      </c>
      <c r="G4" s="555" t="s">
        <v>20</v>
      </c>
      <c r="H4" s="548"/>
      <c r="I4" s="485"/>
      <c r="J4" s="485"/>
      <c r="K4" s="485"/>
      <c r="L4" s="485"/>
      <c r="M4" s="558"/>
      <c r="N4" s="21"/>
    </row>
    <row r="5" spans="1:14" ht="15.75" customHeight="1">
      <c r="A5" s="559"/>
      <c r="B5" s="63" t="s">
        <v>164</v>
      </c>
      <c r="C5" s="65" t="s">
        <v>165</v>
      </c>
      <c r="D5" s="560" t="s">
        <v>166</v>
      </c>
      <c r="E5" s="560" t="s">
        <v>171</v>
      </c>
      <c r="F5" s="596" t="s">
        <v>174</v>
      </c>
      <c r="G5" s="355" t="s">
        <v>188</v>
      </c>
      <c r="H5" s="548"/>
      <c r="I5" s="485"/>
      <c r="J5" s="485"/>
      <c r="K5" s="485"/>
      <c r="L5" s="485"/>
      <c r="M5" s="558"/>
      <c r="N5" s="21"/>
    </row>
    <row r="6" spans="1:14" ht="15.75" customHeight="1">
      <c r="A6" s="559"/>
      <c r="B6" s="63" t="s">
        <v>198</v>
      </c>
      <c r="C6" s="65" t="s">
        <v>165</v>
      </c>
      <c r="D6" s="485"/>
      <c r="E6" s="485"/>
      <c r="F6" s="485"/>
      <c r="G6" s="378"/>
      <c r="H6" s="548"/>
      <c r="I6" s="485"/>
      <c r="J6" s="485"/>
      <c r="K6" s="485"/>
      <c r="L6" s="485"/>
      <c r="M6" s="558"/>
    </row>
    <row r="7" spans="1:14" ht="15.75" customHeight="1">
      <c r="A7" s="559"/>
      <c r="B7" s="63" t="s">
        <v>208</v>
      </c>
      <c r="C7" s="65" t="s">
        <v>165</v>
      </c>
      <c r="D7" s="485"/>
      <c r="E7" s="485"/>
      <c r="F7" s="485"/>
      <c r="G7" s="378"/>
      <c r="H7" s="548"/>
      <c r="I7" s="485"/>
      <c r="J7" s="485"/>
      <c r="K7" s="485"/>
      <c r="L7" s="485"/>
      <c r="M7" s="558"/>
    </row>
    <row r="8" spans="1:14" ht="15.75" customHeight="1">
      <c r="A8" s="559"/>
      <c r="B8" s="63" t="s">
        <v>210</v>
      </c>
      <c r="C8" s="65" t="s">
        <v>211</v>
      </c>
      <c r="D8" s="485"/>
      <c r="E8" s="485"/>
      <c r="F8" s="485"/>
      <c r="G8" s="378"/>
      <c r="H8" s="548"/>
      <c r="I8" s="485"/>
      <c r="J8" s="485"/>
      <c r="K8" s="485"/>
      <c r="L8" s="485"/>
      <c r="M8" s="558"/>
    </row>
    <row r="9" spans="1:14" ht="15.75" customHeight="1">
      <c r="A9" s="559"/>
      <c r="B9" s="63" t="s">
        <v>212</v>
      </c>
      <c r="C9" s="65" t="s">
        <v>213</v>
      </c>
      <c r="D9" s="485"/>
      <c r="E9" s="485"/>
      <c r="F9" s="485"/>
      <c r="G9" s="378"/>
      <c r="H9" s="548"/>
      <c r="I9" s="485"/>
      <c r="J9" s="485"/>
      <c r="K9" s="485"/>
      <c r="L9" s="485"/>
      <c r="M9" s="558"/>
    </row>
    <row r="10" spans="1:14" ht="15.75" customHeight="1">
      <c r="A10" s="559"/>
      <c r="B10" s="63" t="s">
        <v>214</v>
      </c>
      <c r="C10" s="65" t="s">
        <v>165</v>
      </c>
      <c r="D10" s="485"/>
      <c r="E10" s="485"/>
      <c r="F10" s="485"/>
      <c r="G10" s="378"/>
      <c r="H10" s="548"/>
      <c r="I10" s="485"/>
      <c r="J10" s="485"/>
      <c r="K10" s="485"/>
      <c r="L10" s="485"/>
      <c r="M10" s="558"/>
    </row>
    <row r="11" spans="1:14" ht="15.75" customHeight="1">
      <c r="A11" s="559"/>
      <c r="B11" s="63" t="s">
        <v>215</v>
      </c>
      <c r="C11" s="65" t="s">
        <v>211</v>
      </c>
      <c r="D11" s="485"/>
      <c r="E11" s="485"/>
      <c r="F11" s="485"/>
      <c r="G11" s="378"/>
      <c r="H11" s="548"/>
      <c r="I11" s="485"/>
      <c r="J11" s="485"/>
      <c r="K11" s="485"/>
      <c r="L11" s="485"/>
      <c r="M11" s="558"/>
    </row>
    <row r="12" spans="1:14" ht="15.75" customHeight="1" thickBot="1">
      <c r="A12" s="562"/>
      <c r="B12" s="563" t="s">
        <v>216</v>
      </c>
      <c r="C12" s="564" t="s">
        <v>211</v>
      </c>
      <c r="D12" s="489"/>
      <c r="E12" s="489"/>
      <c r="F12" s="489"/>
      <c r="G12" s="595"/>
      <c r="H12" s="565"/>
      <c r="I12" s="489"/>
      <c r="J12" s="489"/>
      <c r="K12" s="489"/>
      <c r="L12" s="489"/>
      <c r="M12" s="566"/>
    </row>
    <row r="13" spans="1:14" ht="15.75" customHeight="1">
      <c r="A13" s="59"/>
      <c r="B13" s="59"/>
      <c r="C13" s="59"/>
      <c r="D13" s="59"/>
      <c r="E13" s="59"/>
      <c r="F13" s="59"/>
      <c r="G13" s="59"/>
      <c r="H13" s="33"/>
      <c r="I13" s="33"/>
    </row>
    <row r="14" spans="1:14" ht="15.75" customHeight="1" thickBot="1">
      <c r="A14" s="329" t="s">
        <v>112</v>
      </c>
      <c r="B14" s="314"/>
      <c r="C14" s="314"/>
      <c r="D14" s="314"/>
      <c r="E14" s="314"/>
      <c r="F14" s="314"/>
      <c r="G14" s="314"/>
      <c r="H14" s="33"/>
      <c r="I14" s="33"/>
    </row>
    <row r="15" spans="1:14" ht="15.75" customHeight="1">
      <c r="A15" s="542" t="s">
        <v>218</v>
      </c>
      <c r="B15" s="543"/>
      <c r="C15" s="543"/>
      <c r="D15" s="543"/>
      <c r="E15" s="543"/>
      <c r="F15" s="543"/>
      <c r="G15" s="576"/>
      <c r="H15" s="544"/>
      <c r="I15" s="545" t="s">
        <v>130</v>
      </c>
      <c r="J15" s="545" t="s">
        <v>131</v>
      </c>
      <c r="K15" s="545" t="s">
        <v>132</v>
      </c>
      <c r="L15" s="545" t="s">
        <v>133</v>
      </c>
      <c r="M15" s="546" t="s">
        <v>134</v>
      </c>
    </row>
    <row r="16" spans="1:14" ht="15.75" customHeight="1">
      <c r="A16" s="547"/>
      <c r="B16" s="548"/>
      <c r="C16" s="548"/>
      <c r="D16" s="548"/>
      <c r="E16" s="548"/>
      <c r="F16" s="549"/>
      <c r="G16" s="548"/>
      <c r="H16" s="548"/>
      <c r="I16" s="550" t="s">
        <v>219</v>
      </c>
      <c r="J16" s="550" t="s">
        <v>220</v>
      </c>
      <c r="K16" s="550" t="s">
        <v>220</v>
      </c>
      <c r="L16" s="550" t="s">
        <v>222</v>
      </c>
      <c r="M16" s="553" t="s">
        <v>150</v>
      </c>
    </row>
    <row r="17" spans="1:13" ht="15.75" customHeight="1">
      <c r="A17" s="554" t="s">
        <v>155</v>
      </c>
      <c r="B17" s="555" t="s">
        <v>156</v>
      </c>
      <c r="C17" s="556" t="s">
        <v>157</v>
      </c>
      <c r="D17" s="557" t="s">
        <v>158</v>
      </c>
      <c r="E17" s="557" t="s">
        <v>159</v>
      </c>
      <c r="F17" s="555" t="s">
        <v>160</v>
      </c>
      <c r="G17" s="555" t="s">
        <v>20</v>
      </c>
      <c r="H17" s="548"/>
      <c r="I17" s="485"/>
      <c r="J17" s="485"/>
      <c r="K17" s="485"/>
      <c r="L17" s="485"/>
      <c r="M17" s="558"/>
    </row>
    <row r="18" spans="1:13" ht="15.75" customHeight="1">
      <c r="A18" s="559"/>
      <c r="B18" s="63" t="s">
        <v>164</v>
      </c>
      <c r="C18" s="65" t="s">
        <v>165</v>
      </c>
      <c r="D18" s="560" t="s">
        <v>166</v>
      </c>
      <c r="E18" s="560" t="s">
        <v>226</v>
      </c>
      <c r="F18" s="593" t="s">
        <v>228</v>
      </c>
      <c r="G18" s="355" t="s">
        <v>229</v>
      </c>
      <c r="H18" s="548"/>
      <c r="I18" s="485"/>
      <c r="J18" s="485"/>
      <c r="K18" s="485"/>
      <c r="L18" s="485"/>
      <c r="M18" s="558"/>
    </row>
    <row r="19" spans="1:13" ht="15.75" customHeight="1">
      <c r="A19" s="559"/>
      <c r="B19" s="63" t="s">
        <v>198</v>
      </c>
      <c r="C19" s="65" t="s">
        <v>165</v>
      </c>
      <c r="D19" s="485"/>
      <c r="E19" s="485"/>
      <c r="F19" s="485"/>
      <c r="G19" s="378"/>
      <c r="H19" s="548"/>
      <c r="I19" s="485"/>
      <c r="J19" s="485"/>
      <c r="K19" s="485"/>
      <c r="L19" s="485"/>
      <c r="M19" s="558"/>
    </row>
    <row r="20" spans="1:13" ht="15.75" customHeight="1">
      <c r="A20" s="559"/>
      <c r="B20" s="63" t="s">
        <v>208</v>
      </c>
      <c r="C20" s="65" t="s">
        <v>165</v>
      </c>
      <c r="D20" s="485"/>
      <c r="E20" s="485"/>
      <c r="F20" s="485"/>
      <c r="G20" s="378"/>
      <c r="H20" s="548"/>
      <c r="I20" s="485"/>
      <c r="J20" s="485"/>
      <c r="K20" s="485"/>
      <c r="L20" s="485"/>
      <c r="M20" s="558"/>
    </row>
    <row r="21" spans="1:13" ht="15.75" customHeight="1">
      <c r="A21" s="559"/>
      <c r="B21" s="63" t="s">
        <v>210</v>
      </c>
      <c r="C21" s="65" t="s">
        <v>211</v>
      </c>
      <c r="D21" s="485"/>
      <c r="E21" s="485"/>
      <c r="F21" s="485"/>
      <c r="G21" s="378"/>
      <c r="H21" s="548"/>
      <c r="I21" s="485"/>
      <c r="J21" s="485"/>
      <c r="K21" s="485"/>
      <c r="L21" s="485"/>
      <c r="M21" s="558"/>
    </row>
    <row r="22" spans="1:13" ht="15.75" customHeight="1" thickBot="1">
      <c r="A22" s="562"/>
      <c r="B22" s="594" t="s">
        <v>212</v>
      </c>
      <c r="C22" s="575" t="s">
        <v>213</v>
      </c>
      <c r="D22" s="489"/>
      <c r="E22" s="489"/>
      <c r="F22" s="489"/>
      <c r="G22" s="595"/>
      <c r="H22" s="565"/>
      <c r="I22" s="489"/>
      <c r="J22" s="489"/>
      <c r="K22" s="489"/>
      <c r="L22" s="489"/>
      <c r="M22" s="566"/>
    </row>
    <row r="23" spans="1:13" ht="18" customHeight="1">
      <c r="A23" s="33"/>
      <c r="B23" s="33"/>
      <c r="C23" s="33"/>
      <c r="D23" s="33"/>
      <c r="E23" s="33"/>
      <c r="F23" s="33"/>
      <c r="G23" s="33"/>
      <c r="H23" s="33"/>
      <c r="I23" s="33"/>
    </row>
    <row r="24" spans="1:13" ht="30.75" customHeight="1" thickBot="1">
      <c r="A24" s="329" t="s">
        <v>241</v>
      </c>
      <c r="B24" s="314"/>
      <c r="C24" s="314"/>
      <c r="D24" s="314"/>
      <c r="E24" s="314"/>
      <c r="F24" s="314"/>
      <c r="G24" s="314"/>
      <c r="H24" s="33"/>
      <c r="I24" s="33"/>
    </row>
    <row r="25" spans="1:13" ht="15.75" customHeight="1">
      <c r="A25" s="542" t="s">
        <v>242</v>
      </c>
      <c r="B25" s="543"/>
      <c r="C25" s="543"/>
      <c r="D25" s="543"/>
      <c r="E25" s="543"/>
      <c r="F25" s="543"/>
      <c r="G25" s="576"/>
      <c r="H25" s="544"/>
      <c r="I25" s="577" t="s">
        <v>130</v>
      </c>
      <c r="J25" s="545" t="s">
        <v>131</v>
      </c>
      <c r="K25" s="545" t="s">
        <v>132</v>
      </c>
      <c r="L25" s="545" t="s">
        <v>133</v>
      </c>
      <c r="M25" s="546" t="s">
        <v>134</v>
      </c>
    </row>
    <row r="26" spans="1:13" ht="15.75" customHeight="1">
      <c r="A26" s="547"/>
      <c r="B26" s="548"/>
      <c r="C26" s="548"/>
      <c r="D26" s="548"/>
      <c r="E26" s="548"/>
      <c r="F26" s="549"/>
      <c r="G26" s="548"/>
      <c r="H26" s="548"/>
      <c r="I26" s="578"/>
      <c r="J26" s="578"/>
      <c r="K26" s="578"/>
      <c r="L26" s="578"/>
      <c r="M26" s="579"/>
    </row>
    <row r="27" spans="1:13" ht="15.75" customHeight="1">
      <c r="A27" s="580" t="s">
        <v>268</v>
      </c>
      <c r="B27" s="555" t="s">
        <v>156</v>
      </c>
      <c r="C27" s="556" t="s">
        <v>157</v>
      </c>
      <c r="D27" s="557" t="s">
        <v>158</v>
      </c>
      <c r="E27" s="557" t="s">
        <v>159</v>
      </c>
      <c r="F27" s="555" t="s">
        <v>160</v>
      </c>
      <c r="G27" s="555" t="s">
        <v>20</v>
      </c>
      <c r="H27" s="581"/>
      <c r="I27" s="485"/>
      <c r="J27" s="485"/>
      <c r="K27" s="485"/>
      <c r="L27" s="485"/>
      <c r="M27" s="558"/>
    </row>
    <row r="28" spans="1:13" ht="15.75" customHeight="1">
      <c r="A28" s="582"/>
      <c r="B28" s="63"/>
      <c r="C28" s="65"/>
      <c r="D28" s="65"/>
      <c r="E28" s="65"/>
      <c r="F28" s="65"/>
      <c r="G28" s="116"/>
      <c r="H28" s="486"/>
      <c r="I28" s="485"/>
      <c r="J28" s="485"/>
      <c r="K28" s="485"/>
      <c r="L28" s="485"/>
      <c r="M28" s="558"/>
    </row>
    <row r="29" spans="1:13" ht="15.75" customHeight="1">
      <c r="A29" s="582"/>
      <c r="B29" s="63"/>
      <c r="C29" s="65"/>
      <c r="D29" s="65"/>
      <c r="E29" s="65"/>
      <c r="F29" s="65"/>
      <c r="G29" s="583"/>
      <c r="H29" s="486"/>
      <c r="I29" s="485"/>
      <c r="J29" s="485"/>
      <c r="K29" s="485"/>
      <c r="L29" s="485"/>
      <c r="M29" s="558"/>
    </row>
    <row r="30" spans="1:13" ht="15.75" customHeight="1">
      <c r="A30" s="584"/>
      <c r="B30" s="585"/>
      <c r="C30" s="585"/>
      <c r="D30" s="585"/>
      <c r="E30" s="585"/>
      <c r="F30" s="586"/>
      <c r="G30" s="587"/>
      <c r="H30" s="486"/>
      <c r="I30" s="485"/>
      <c r="J30" s="485"/>
      <c r="K30" s="485"/>
      <c r="L30" s="485"/>
      <c r="M30" s="558"/>
    </row>
    <row r="31" spans="1:13" ht="15.75" customHeight="1">
      <c r="A31" s="588" t="s">
        <v>155</v>
      </c>
      <c r="B31" s="555" t="s">
        <v>156</v>
      </c>
      <c r="C31" s="556" t="s">
        <v>157</v>
      </c>
      <c r="D31" s="557" t="s">
        <v>158</v>
      </c>
      <c r="E31" s="557" t="s">
        <v>159</v>
      </c>
      <c r="F31" s="555" t="s">
        <v>160</v>
      </c>
      <c r="G31" s="555" t="s">
        <v>20</v>
      </c>
      <c r="H31" s="486"/>
      <c r="I31" s="485"/>
      <c r="J31" s="485"/>
      <c r="K31" s="485"/>
      <c r="L31" s="485"/>
      <c r="M31" s="558"/>
    </row>
    <row r="32" spans="1:13" ht="15.75" customHeight="1">
      <c r="A32" s="582"/>
      <c r="B32" s="63"/>
      <c r="C32" s="65"/>
      <c r="D32" s="65"/>
      <c r="E32" s="65"/>
      <c r="F32" s="65"/>
      <c r="G32" s="116"/>
      <c r="H32" s="548"/>
      <c r="I32" s="485"/>
      <c r="J32" s="485"/>
      <c r="K32" s="485"/>
      <c r="L32" s="485"/>
      <c r="M32" s="558"/>
    </row>
    <row r="33" spans="1:13" ht="15.75" customHeight="1" thickBot="1">
      <c r="A33" s="589"/>
      <c r="B33" s="590"/>
      <c r="C33" s="591"/>
      <c r="D33" s="591"/>
      <c r="E33" s="591"/>
      <c r="F33" s="591"/>
      <c r="G33" s="592"/>
      <c r="H33" s="565"/>
      <c r="I33" s="489"/>
      <c r="J33" s="489"/>
      <c r="K33" s="489"/>
      <c r="L33" s="489"/>
      <c r="M33" s="566"/>
    </row>
    <row r="34" spans="1:13" ht="15.75" customHeight="1">
      <c r="A34" s="33"/>
      <c r="B34" s="33"/>
      <c r="C34" s="33"/>
      <c r="D34" s="33"/>
      <c r="E34" s="33"/>
      <c r="F34" s="33"/>
      <c r="G34" s="2"/>
      <c r="H34" s="33"/>
      <c r="I34" s="33"/>
    </row>
    <row r="35" spans="1:13" ht="34.5" customHeight="1" thickBot="1">
      <c r="A35" s="329" t="s">
        <v>271</v>
      </c>
      <c r="B35" s="314"/>
      <c r="C35" s="314"/>
      <c r="D35" s="314"/>
      <c r="E35" s="314"/>
      <c r="F35" s="314"/>
      <c r="G35" s="314"/>
      <c r="H35" s="33"/>
      <c r="I35" s="33"/>
    </row>
    <row r="36" spans="1:13" ht="15.75" customHeight="1" thickBot="1">
      <c r="A36" s="567" t="s">
        <v>272</v>
      </c>
      <c r="B36" s="568"/>
      <c r="C36" s="568"/>
      <c r="D36" s="568"/>
      <c r="E36" s="568"/>
      <c r="F36" s="568"/>
      <c r="G36" s="569"/>
      <c r="H36" s="544"/>
      <c r="I36" s="570" t="s">
        <v>130</v>
      </c>
      <c r="J36" s="545" t="s">
        <v>131</v>
      </c>
      <c r="K36" s="545" t="s">
        <v>132</v>
      </c>
      <c r="L36" s="545" t="s">
        <v>133</v>
      </c>
      <c r="M36" s="546" t="s">
        <v>134</v>
      </c>
    </row>
    <row r="37" spans="1:13" ht="15.75" customHeight="1" thickTop="1">
      <c r="A37" s="571"/>
      <c r="B37" s="572"/>
      <c r="C37" s="572"/>
      <c r="D37" s="572"/>
      <c r="E37" s="572"/>
      <c r="F37" s="573"/>
      <c r="G37" s="572"/>
      <c r="H37" s="548"/>
      <c r="I37" s="550" t="s">
        <v>274</v>
      </c>
      <c r="J37" s="551" t="s">
        <v>275</v>
      </c>
      <c r="K37" s="551" t="s">
        <v>275</v>
      </c>
      <c r="L37" s="551" t="s">
        <v>276</v>
      </c>
      <c r="M37" s="553" t="s">
        <v>150</v>
      </c>
    </row>
    <row r="38" spans="1:13" ht="15.75" customHeight="1">
      <c r="A38" s="554" t="s">
        <v>155</v>
      </c>
      <c r="B38" s="555" t="s">
        <v>156</v>
      </c>
      <c r="C38" s="556" t="s">
        <v>157</v>
      </c>
      <c r="D38" s="557" t="s">
        <v>158</v>
      </c>
      <c r="E38" s="557" t="s">
        <v>159</v>
      </c>
      <c r="F38" s="555" t="s">
        <v>160</v>
      </c>
      <c r="G38" s="555" t="s">
        <v>20</v>
      </c>
      <c r="H38" s="574" t="s">
        <v>278</v>
      </c>
      <c r="I38" s="485"/>
      <c r="J38" s="485"/>
      <c r="K38" s="485"/>
      <c r="L38" s="485"/>
      <c r="M38" s="558"/>
    </row>
    <row r="39" spans="1:13" ht="15.75" customHeight="1">
      <c r="A39" s="559"/>
      <c r="B39" s="63" t="s">
        <v>279</v>
      </c>
      <c r="C39" s="65" t="s">
        <v>165</v>
      </c>
      <c r="D39" s="560" t="s">
        <v>166</v>
      </c>
      <c r="E39" s="560" t="s">
        <v>171</v>
      </c>
      <c r="F39" s="561" t="s">
        <v>281</v>
      </c>
      <c r="G39" s="561" t="s">
        <v>284</v>
      </c>
      <c r="H39" s="486"/>
      <c r="I39" s="485"/>
      <c r="J39" s="485"/>
      <c r="K39" s="485"/>
      <c r="L39" s="485"/>
      <c r="M39" s="558"/>
    </row>
    <row r="40" spans="1:13" ht="15.75" customHeight="1">
      <c r="A40" s="559"/>
      <c r="B40" s="63" t="s">
        <v>289</v>
      </c>
      <c r="C40" s="65" t="s">
        <v>211</v>
      </c>
      <c r="D40" s="485"/>
      <c r="E40" s="485"/>
      <c r="F40" s="485"/>
      <c r="G40" s="485"/>
      <c r="H40" s="486"/>
      <c r="I40" s="485"/>
      <c r="J40" s="485"/>
      <c r="K40" s="485"/>
      <c r="L40" s="485"/>
      <c r="M40" s="558"/>
    </row>
    <row r="41" spans="1:13" ht="15.75" customHeight="1">
      <c r="A41" s="559"/>
      <c r="B41" s="63" t="s">
        <v>290</v>
      </c>
      <c r="C41" s="65" t="s">
        <v>211</v>
      </c>
      <c r="D41" s="485"/>
      <c r="E41" s="485"/>
      <c r="F41" s="485"/>
      <c r="G41" s="485"/>
      <c r="H41" s="486"/>
      <c r="I41" s="485"/>
      <c r="J41" s="485"/>
      <c r="K41" s="485"/>
      <c r="L41" s="485"/>
      <c r="M41" s="558"/>
    </row>
    <row r="42" spans="1:13" ht="15.75" customHeight="1">
      <c r="A42" s="559"/>
      <c r="B42" s="63" t="s">
        <v>291</v>
      </c>
      <c r="C42" s="65" t="s">
        <v>292</v>
      </c>
      <c r="D42" s="485"/>
      <c r="E42" s="485"/>
      <c r="F42" s="485"/>
      <c r="G42" s="485"/>
      <c r="H42" s="486"/>
      <c r="I42" s="485"/>
      <c r="J42" s="485"/>
      <c r="K42" s="485"/>
      <c r="L42" s="485"/>
      <c r="M42" s="558"/>
    </row>
    <row r="43" spans="1:13" ht="15.75" customHeight="1">
      <c r="A43" s="559"/>
      <c r="B43" s="106" t="s">
        <v>293</v>
      </c>
      <c r="C43" s="139" t="s">
        <v>292</v>
      </c>
      <c r="D43" s="485"/>
      <c r="E43" s="485"/>
      <c r="F43" s="485"/>
      <c r="G43" s="485"/>
      <c r="H43" s="548"/>
      <c r="I43" s="485"/>
      <c r="J43" s="485"/>
      <c r="K43" s="485"/>
      <c r="L43" s="485"/>
      <c r="M43" s="558"/>
    </row>
    <row r="44" spans="1:13" ht="15.75" customHeight="1">
      <c r="A44" s="559"/>
      <c r="B44" s="106" t="s">
        <v>295</v>
      </c>
      <c r="C44" s="139" t="s">
        <v>165</v>
      </c>
      <c r="D44" s="485"/>
      <c r="E44" s="485"/>
      <c r="F44" s="485"/>
      <c r="G44" s="485"/>
      <c r="H44" s="548"/>
      <c r="I44" s="485"/>
      <c r="J44" s="485"/>
      <c r="K44" s="485"/>
      <c r="L44" s="485"/>
      <c r="M44" s="558"/>
    </row>
    <row r="45" spans="1:13" ht="15.75" customHeight="1">
      <c r="A45" s="559"/>
      <c r="B45" s="106" t="s">
        <v>296</v>
      </c>
      <c r="C45" s="65" t="s">
        <v>211</v>
      </c>
      <c r="D45" s="485"/>
      <c r="E45" s="485"/>
      <c r="F45" s="485"/>
      <c r="G45" s="485"/>
      <c r="H45" s="548"/>
      <c r="I45" s="485"/>
      <c r="J45" s="485"/>
      <c r="K45" s="485"/>
      <c r="L45" s="485"/>
      <c r="M45" s="558"/>
    </row>
    <row r="46" spans="1:13" ht="15.75" customHeight="1">
      <c r="A46" s="559"/>
      <c r="B46" s="106" t="s">
        <v>297</v>
      </c>
      <c r="C46" s="65" t="s">
        <v>298</v>
      </c>
      <c r="D46" s="485"/>
      <c r="E46" s="485"/>
      <c r="F46" s="485"/>
      <c r="G46" s="485"/>
      <c r="H46" s="548"/>
      <c r="I46" s="485"/>
      <c r="J46" s="485"/>
      <c r="K46" s="485"/>
      <c r="L46" s="485"/>
      <c r="M46" s="558"/>
    </row>
    <row r="47" spans="1:13" ht="15.75" customHeight="1">
      <c r="A47" s="559"/>
      <c r="B47" s="106" t="s">
        <v>300</v>
      </c>
      <c r="C47" s="65" t="s">
        <v>211</v>
      </c>
      <c r="D47" s="485"/>
      <c r="E47" s="485"/>
      <c r="F47" s="485"/>
      <c r="G47" s="485"/>
      <c r="H47" s="548"/>
      <c r="I47" s="485"/>
      <c r="J47" s="485"/>
      <c r="K47" s="485"/>
      <c r="L47" s="485"/>
      <c r="M47" s="558"/>
    </row>
    <row r="48" spans="1:13" ht="15.75" customHeight="1">
      <c r="A48" s="559"/>
      <c r="B48" s="106" t="s">
        <v>304</v>
      </c>
      <c r="C48" s="65" t="s">
        <v>211</v>
      </c>
      <c r="D48" s="485"/>
      <c r="E48" s="485"/>
      <c r="F48" s="485"/>
      <c r="G48" s="485"/>
      <c r="H48" s="548"/>
      <c r="I48" s="485"/>
      <c r="J48" s="485"/>
      <c r="K48" s="485"/>
      <c r="L48" s="485"/>
      <c r="M48" s="558"/>
    </row>
    <row r="49" spans="1:13" ht="15.75" customHeight="1">
      <c r="A49" s="559"/>
      <c r="B49" s="106" t="s">
        <v>306</v>
      </c>
      <c r="C49" s="139" t="s">
        <v>165</v>
      </c>
      <c r="D49" s="485"/>
      <c r="E49" s="485"/>
      <c r="F49" s="485"/>
      <c r="G49" s="485"/>
      <c r="H49" s="548"/>
      <c r="I49" s="485"/>
      <c r="J49" s="485"/>
      <c r="K49" s="485"/>
      <c r="L49" s="485"/>
      <c r="M49" s="558"/>
    </row>
    <row r="50" spans="1:13" ht="15.75" customHeight="1">
      <c r="A50" s="559"/>
      <c r="B50" s="106" t="s">
        <v>308</v>
      </c>
      <c r="C50" s="139" t="s">
        <v>165</v>
      </c>
      <c r="D50" s="485"/>
      <c r="E50" s="485"/>
      <c r="F50" s="485"/>
      <c r="G50" s="485"/>
      <c r="H50" s="548"/>
      <c r="I50" s="485"/>
      <c r="J50" s="485"/>
      <c r="K50" s="485"/>
      <c r="L50" s="485"/>
      <c r="M50" s="558"/>
    </row>
    <row r="51" spans="1:13" ht="15.75" customHeight="1">
      <c r="A51" s="559"/>
      <c r="B51" s="106" t="s">
        <v>310</v>
      </c>
      <c r="C51" s="65" t="s">
        <v>211</v>
      </c>
      <c r="D51" s="485"/>
      <c r="E51" s="485"/>
      <c r="F51" s="485"/>
      <c r="G51" s="485"/>
      <c r="H51" s="548"/>
      <c r="I51" s="485"/>
      <c r="J51" s="485"/>
      <c r="K51" s="485"/>
      <c r="L51" s="485"/>
      <c r="M51" s="558"/>
    </row>
    <row r="52" spans="1:13" ht="15.75" customHeight="1">
      <c r="A52" s="559"/>
      <c r="B52" s="106" t="s">
        <v>312</v>
      </c>
      <c r="C52" s="139" t="s">
        <v>165</v>
      </c>
      <c r="D52" s="485"/>
      <c r="E52" s="485"/>
      <c r="F52" s="485"/>
      <c r="G52" s="485"/>
      <c r="H52" s="548"/>
      <c r="I52" s="485"/>
      <c r="J52" s="485"/>
      <c r="K52" s="485"/>
      <c r="L52" s="485"/>
      <c r="M52" s="558"/>
    </row>
    <row r="53" spans="1:13" ht="15.75" customHeight="1" thickBot="1">
      <c r="A53" s="562"/>
      <c r="B53" s="563" t="s">
        <v>314</v>
      </c>
      <c r="C53" s="575" t="s">
        <v>211</v>
      </c>
      <c r="D53" s="489"/>
      <c r="E53" s="489"/>
      <c r="F53" s="489"/>
      <c r="G53" s="489"/>
      <c r="H53" s="565"/>
      <c r="I53" s="489"/>
      <c r="J53" s="489"/>
      <c r="K53" s="489"/>
      <c r="L53" s="489"/>
      <c r="M53" s="566"/>
    </row>
    <row r="54" spans="1:13" ht="15.75" customHeight="1">
      <c r="H54" s="33"/>
      <c r="I54" s="33"/>
    </row>
    <row r="55" spans="1:13" ht="30" customHeight="1" thickBot="1">
      <c r="A55" s="329" t="s">
        <v>271</v>
      </c>
      <c r="B55" s="314"/>
      <c r="C55" s="314"/>
      <c r="D55" s="314"/>
      <c r="E55" s="314"/>
      <c r="F55" s="314"/>
      <c r="G55" s="314"/>
      <c r="H55" s="33"/>
      <c r="I55" s="33"/>
    </row>
    <row r="56" spans="1:13" ht="15.75" customHeight="1">
      <c r="A56" s="542" t="s">
        <v>318</v>
      </c>
      <c r="B56" s="543"/>
      <c r="C56" s="543"/>
      <c r="D56" s="543"/>
      <c r="E56" s="543"/>
      <c r="F56" s="543"/>
      <c r="G56" s="543"/>
      <c r="H56" s="544"/>
      <c r="I56" s="545" t="s">
        <v>130</v>
      </c>
      <c r="J56" s="545" t="s">
        <v>131</v>
      </c>
      <c r="K56" s="545" t="s">
        <v>132</v>
      </c>
      <c r="L56" s="545" t="s">
        <v>133</v>
      </c>
      <c r="M56" s="546" t="s">
        <v>134</v>
      </c>
    </row>
    <row r="57" spans="1:13" ht="15.75" customHeight="1">
      <c r="A57" s="547"/>
      <c r="B57" s="548"/>
      <c r="C57" s="548"/>
      <c r="D57" s="548"/>
      <c r="E57" s="548"/>
      <c r="F57" s="549"/>
      <c r="G57" s="548"/>
      <c r="H57" s="548"/>
      <c r="I57" s="550" t="s">
        <v>322</v>
      </c>
      <c r="J57" s="551" t="s">
        <v>323</v>
      </c>
      <c r="K57" s="551" t="s">
        <v>323</v>
      </c>
      <c r="L57" s="552" t="s">
        <v>324</v>
      </c>
      <c r="M57" s="553" t="s">
        <v>150</v>
      </c>
    </row>
    <row r="58" spans="1:13" ht="15.75" customHeight="1">
      <c r="A58" s="554" t="s">
        <v>155</v>
      </c>
      <c r="B58" s="555" t="s">
        <v>156</v>
      </c>
      <c r="C58" s="556" t="s">
        <v>157</v>
      </c>
      <c r="D58" s="557" t="s">
        <v>158</v>
      </c>
      <c r="E58" s="557" t="s">
        <v>159</v>
      </c>
      <c r="F58" s="555" t="s">
        <v>160</v>
      </c>
      <c r="G58" s="555" t="s">
        <v>20</v>
      </c>
      <c r="H58" s="548"/>
      <c r="I58" s="485"/>
      <c r="J58" s="485"/>
      <c r="K58" s="485"/>
      <c r="L58" s="485"/>
      <c r="M58" s="558"/>
    </row>
    <row r="59" spans="1:13" ht="15.75" customHeight="1">
      <c r="A59" s="559"/>
      <c r="B59" s="63" t="s">
        <v>279</v>
      </c>
      <c r="C59" s="65" t="s">
        <v>165</v>
      </c>
      <c r="D59" s="560" t="s">
        <v>166</v>
      </c>
      <c r="E59" s="560" t="s">
        <v>334</v>
      </c>
      <c r="F59" s="561" t="s">
        <v>281</v>
      </c>
      <c r="G59" s="561" t="s">
        <v>335</v>
      </c>
      <c r="H59" s="548"/>
      <c r="I59" s="485"/>
      <c r="J59" s="485"/>
      <c r="K59" s="485"/>
      <c r="L59" s="485"/>
      <c r="M59" s="558"/>
    </row>
    <row r="60" spans="1:13" ht="15.75" customHeight="1">
      <c r="A60" s="559"/>
      <c r="B60" s="63" t="s">
        <v>289</v>
      </c>
      <c r="C60" s="65" t="s">
        <v>211</v>
      </c>
      <c r="D60" s="485"/>
      <c r="E60" s="485"/>
      <c r="F60" s="485"/>
      <c r="G60" s="485"/>
      <c r="H60" s="548"/>
      <c r="I60" s="485"/>
      <c r="J60" s="485"/>
      <c r="K60" s="485"/>
      <c r="L60" s="485"/>
      <c r="M60" s="558"/>
    </row>
    <row r="61" spans="1:13" ht="15.75" customHeight="1">
      <c r="A61" s="559"/>
      <c r="B61" s="63" t="s">
        <v>290</v>
      </c>
      <c r="C61" s="65" t="s">
        <v>211</v>
      </c>
      <c r="D61" s="485"/>
      <c r="E61" s="485"/>
      <c r="F61" s="485"/>
      <c r="G61" s="485"/>
      <c r="H61" s="548"/>
      <c r="I61" s="485"/>
      <c r="J61" s="485"/>
      <c r="K61" s="485"/>
      <c r="L61" s="485"/>
      <c r="M61" s="558"/>
    </row>
    <row r="62" spans="1:13" ht="15.75" customHeight="1">
      <c r="A62" s="559"/>
      <c r="B62" s="63" t="s">
        <v>336</v>
      </c>
      <c r="C62" s="65" t="s">
        <v>211</v>
      </c>
      <c r="D62" s="485"/>
      <c r="E62" s="485"/>
      <c r="F62" s="485"/>
      <c r="G62" s="485"/>
      <c r="H62" s="548"/>
      <c r="I62" s="485"/>
      <c r="J62" s="485"/>
      <c r="K62" s="485"/>
      <c r="L62" s="485"/>
      <c r="M62" s="558"/>
    </row>
    <row r="63" spans="1:13" ht="15.75" customHeight="1">
      <c r="A63" s="559"/>
      <c r="B63" s="63" t="s">
        <v>291</v>
      </c>
      <c r="C63" s="65" t="s">
        <v>292</v>
      </c>
      <c r="D63" s="485"/>
      <c r="E63" s="485"/>
      <c r="F63" s="485"/>
      <c r="G63" s="485"/>
      <c r="H63" s="548"/>
      <c r="I63" s="485"/>
      <c r="J63" s="485"/>
      <c r="K63" s="485"/>
      <c r="L63" s="485"/>
      <c r="M63" s="558"/>
    </row>
    <row r="64" spans="1:13" ht="15.75" customHeight="1">
      <c r="A64" s="559"/>
      <c r="B64" s="63" t="s">
        <v>293</v>
      </c>
      <c r="C64" s="65" t="s">
        <v>292</v>
      </c>
      <c r="D64" s="485"/>
      <c r="E64" s="485"/>
      <c r="F64" s="485"/>
      <c r="G64" s="485"/>
      <c r="H64" s="548"/>
      <c r="I64" s="485"/>
      <c r="J64" s="485"/>
      <c r="K64" s="485"/>
      <c r="L64" s="485"/>
      <c r="M64" s="558"/>
    </row>
    <row r="65" spans="1:13" ht="15.75" customHeight="1">
      <c r="A65" s="559"/>
      <c r="B65" s="106" t="s">
        <v>295</v>
      </c>
      <c r="C65" s="139" t="s">
        <v>165</v>
      </c>
      <c r="D65" s="485"/>
      <c r="E65" s="485"/>
      <c r="F65" s="485"/>
      <c r="G65" s="485"/>
      <c r="H65" s="548"/>
      <c r="I65" s="485"/>
      <c r="J65" s="485"/>
      <c r="K65" s="485"/>
      <c r="L65" s="485"/>
      <c r="M65" s="558"/>
    </row>
    <row r="66" spans="1:13" ht="15.75" customHeight="1">
      <c r="A66" s="559"/>
      <c r="B66" s="106" t="s">
        <v>296</v>
      </c>
      <c r="C66" s="139" t="s">
        <v>211</v>
      </c>
      <c r="D66" s="485"/>
      <c r="E66" s="485"/>
      <c r="F66" s="485"/>
      <c r="G66" s="485"/>
      <c r="H66" s="548"/>
      <c r="I66" s="485"/>
      <c r="J66" s="485"/>
      <c r="K66" s="485"/>
      <c r="L66" s="485"/>
      <c r="M66" s="558"/>
    </row>
    <row r="67" spans="1:13" ht="15.75" customHeight="1">
      <c r="A67" s="559"/>
      <c r="B67" s="106" t="s">
        <v>297</v>
      </c>
      <c r="C67" s="139" t="s">
        <v>298</v>
      </c>
      <c r="D67" s="485"/>
      <c r="E67" s="485"/>
      <c r="F67" s="485"/>
      <c r="G67" s="485"/>
      <c r="H67" s="548"/>
      <c r="I67" s="485"/>
      <c r="J67" s="485"/>
      <c r="K67" s="485"/>
      <c r="L67" s="485"/>
      <c r="M67" s="558"/>
    </row>
    <row r="68" spans="1:13" ht="15.75" customHeight="1">
      <c r="A68" s="559"/>
      <c r="B68" s="106" t="s">
        <v>300</v>
      </c>
      <c r="C68" s="139" t="s">
        <v>211</v>
      </c>
      <c r="D68" s="485"/>
      <c r="E68" s="485"/>
      <c r="F68" s="485"/>
      <c r="G68" s="485"/>
      <c r="H68" s="548"/>
      <c r="I68" s="485"/>
      <c r="J68" s="485"/>
      <c r="K68" s="485"/>
      <c r="L68" s="485"/>
      <c r="M68" s="558"/>
    </row>
    <row r="69" spans="1:13" ht="15.75" customHeight="1">
      <c r="A69" s="559"/>
      <c r="B69" s="106" t="s">
        <v>306</v>
      </c>
      <c r="C69" s="139" t="s">
        <v>165</v>
      </c>
      <c r="D69" s="485"/>
      <c r="E69" s="485"/>
      <c r="F69" s="485"/>
      <c r="G69" s="485"/>
      <c r="H69" s="548"/>
      <c r="I69" s="485"/>
      <c r="J69" s="485"/>
      <c r="K69" s="485"/>
      <c r="L69" s="485"/>
      <c r="M69" s="558"/>
    </row>
    <row r="70" spans="1:13" ht="15.75" customHeight="1">
      <c r="A70" s="559"/>
      <c r="B70" s="106" t="s">
        <v>308</v>
      </c>
      <c r="C70" s="139" t="s">
        <v>165</v>
      </c>
      <c r="D70" s="485"/>
      <c r="E70" s="485"/>
      <c r="F70" s="485"/>
      <c r="G70" s="485"/>
      <c r="H70" s="548"/>
      <c r="I70" s="485"/>
      <c r="J70" s="485"/>
      <c r="K70" s="485"/>
      <c r="L70" s="485"/>
      <c r="M70" s="558"/>
    </row>
    <row r="71" spans="1:13" ht="15.75" customHeight="1">
      <c r="A71" s="559"/>
      <c r="B71" s="106" t="s">
        <v>310</v>
      </c>
      <c r="C71" s="139" t="s">
        <v>211</v>
      </c>
      <c r="D71" s="485"/>
      <c r="E71" s="485"/>
      <c r="F71" s="485"/>
      <c r="G71" s="485"/>
      <c r="H71" s="548"/>
      <c r="I71" s="485"/>
      <c r="J71" s="485"/>
      <c r="K71" s="485"/>
      <c r="L71" s="485"/>
      <c r="M71" s="558"/>
    </row>
    <row r="72" spans="1:13" ht="15.75" customHeight="1">
      <c r="A72" s="559"/>
      <c r="B72" s="106" t="s">
        <v>312</v>
      </c>
      <c r="C72" s="139" t="s">
        <v>165</v>
      </c>
      <c r="D72" s="485"/>
      <c r="E72" s="485"/>
      <c r="F72" s="485"/>
      <c r="G72" s="485"/>
      <c r="H72" s="548"/>
      <c r="I72" s="485"/>
      <c r="J72" s="485"/>
      <c r="K72" s="485"/>
      <c r="L72" s="485"/>
      <c r="M72" s="558"/>
    </row>
    <row r="73" spans="1:13" ht="15.75" customHeight="1">
      <c r="A73" s="559"/>
      <c r="B73" s="106" t="s">
        <v>314</v>
      </c>
      <c r="C73" s="139" t="s">
        <v>211</v>
      </c>
      <c r="D73" s="485"/>
      <c r="E73" s="485"/>
      <c r="F73" s="485"/>
      <c r="G73" s="485"/>
      <c r="H73" s="548"/>
      <c r="I73" s="485"/>
      <c r="J73" s="485"/>
      <c r="K73" s="485"/>
      <c r="L73" s="485"/>
      <c r="M73" s="558"/>
    </row>
    <row r="74" spans="1:13" ht="15.75" customHeight="1">
      <c r="A74" s="559"/>
      <c r="B74" s="106" t="s">
        <v>343</v>
      </c>
      <c r="C74" s="139" t="s">
        <v>213</v>
      </c>
      <c r="D74" s="485"/>
      <c r="E74" s="485"/>
      <c r="F74" s="485"/>
      <c r="G74" s="485"/>
      <c r="H74" s="548"/>
      <c r="I74" s="485"/>
      <c r="J74" s="485"/>
      <c r="K74" s="485"/>
      <c r="L74" s="485"/>
      <c r="M74" s="558"/>
    </row>
    <row r="75" spans="1:13" ht="15.75" customHeight="1" thickBot="1">
      <c r="A75" s="562"/>
      <c r="B75" s="563" t="s">
        <v>344</v>
      </c>
      <c r="C75" s="564" t="s">
        <v>211</v>
      </c>
      <c r="D75" s="489"/>
      <c r="E75" s="489"/>
      <c r="F75" s="489"/>
      <c r="G75" s="489"/>
      <c r="H75" s="565"/>
      <c r="I75" s="489"/>
      <c r="J75" s="489"/>
      <c r="K75" s="489"/>
      <c r="L75" s="489"/>
      <c r="M75" s="566"/>
    </row>
    <row r="76" spans="1:13" ht="15.75" customHeight="1">
      <c r="A76" s="33"/>
      <c r="B76" s="33"/>
      <c r="C76" s="1"/>
      <c r="D76" s="33"/>
      <c r="E76" s="33"/>
      <c r="F76" s="33"/>
      <c r="G76" s="2"/>
      <c r="H76" s="33"/>
      <c r="I76" s="33"/>
    </row>
    <row r="77" spans="1:13" ht="41.25" customHeight="1" thickBot="1">
      <c r="A77" s="329" t="s">
        <v>271</v>
      </c>
      <c r="B77" s="314"/>
      <c r="C77" s="314"/>
      <c r="D77" s="314"/>
      <c r="E77" s="314"/>
      <c r="F77" s="314"/>
      <c r="G77" s="314"/>
      <c r="H77" s="33"/>
      <c r="I77" s="33"/>
    </row>
    <row r="78" spans="1:13" ht="15.75" customHeight="1">
      <c r="A78" s="542" t="s">
        <v>348</v>
      </c>
      <c r="B78" s="543"/>
      <c r="C78" s="543"/>
      <c r="D78" s="543"/>
      <c r="E78" s="543"/>
      <c r="F78" s="543"/>
      <c r="G78" s="543"/>
      <c r="H78" s="544"/>
      <c r="I78" s="545" t="s">
        <v>130</v>
      </c>
      <c r="J78" s="545" t="s">
        <v>131</v>
      </c>
      <c r="K78" s="545" t="s">
        <v>132</v>
      </c>
      <c r="L78" s="545" t="s">
        <v>133</v>
      </c>
      <c r="M78" s="546" t="s">
        <v>134</v>
      </c>
    </row>
    <row r="79" spans="1:13" ht="15.75" customHeight="1">
      <c r="A79" s="547"/>
      <c r="B79" s="548"/>
      <c r="C79" s="548"/>
      <c r="D79" s="548"/>
      <c r="E79" s="548"/>
      <c r="F79" s="549"/>
      <c r="G79" s="548"/>
      <c r="H79" s="548"/>
      <c r="I79" s="550" t="s">
        <v>352</v>
      </c>
      <c r="J79" s="551" t="s">
        <v>353</v>
      </c>
      <c r="K79" s="551" t="s">
        <v>353</v>
      </c>
      <c r="L79" s="551" t="s">
        <v>354</v>
      </c>
      <c r="M79" s="553" t="s">
        <v>150</v>
      </c>
    </row>
    <row r="80" spans="1:13" ht="15.75" customHeight="1">
      <c r="A80" s="554" t="s">
        <v>155</v>
      </c>
      <c r="B80" s="555" t="s">
        <v>156</v>
      </c>
      <c r="C80" s="556" t="s">
        <v>157</v>
      </c>
      <c r="D80" s="557" t="s">
        <v>158</v>
      </c>
      <c r="E80" s="557" t="s">
        <v>159</v>
      </c>
      <c r="F80" s="555" t="s">
        <v>160</v>
      </c>
      <c r="G80" s="555" t="s">
        <v>20</v>
      </c>
      <c r="H80" s="548"/>
      <c r="I80" s="485"/>
      <c r="J80" s="485"/>
      <c r="K80" s="485"/>
      <c r="L80" s="485"/>
      <c r="M80" s="558"/>
    </row>
    <row r="81" spans="1:13" ht="15.75" customHeight="1">
      <c r="A81" s="559"/>
      <c r="B81" s="63" t="s">
        <v>361</v>
      </c>
      <c r="C81" s="65" t="s">
        <v>165</v>
      </c>
      <c r="D81" s="597" t="s">
        <v>166</v>
      </c>
      <c r="E81" s="593" t="s">
        <v>171</v>
      </c>
      <c r="F81" s="597" t="s">
        <v>364</v>
      </c>
      <c r="G81" s="355" t="s">
        <v>364</v>
      </c>
      <c r="H81" s="548"/>
      <c r="I81" s="485"/>
      <c r="J81" s="485"/>
      <c r="K81" s="485"/>
      <c r="L81" s="485"/>
      <c r="M81" s="558"/>
    </row>
    <row r="82" spans="1:13" ht="15.75" customHeight="1" thickBot="1">
      <c r="A82" s="562"/>
      <c r="B82" s="590" t="s">
        <v>366</v>
      </c>
      <c r="C82" s="591" t="s">
        <v>165</v>
      </c>
      <c r="D82" s="489"/>
      <c r="E82" s="489"/>
      <c r="F82" s="489"/>
      <c r="G82" s="595"/>
      <c r="H82" s="565"/>
      <c r="I82" s="489"/>
      <c r="J82" s="489"/>
      <c r="K82" s="489"/>
      <c r="L82" s="489"/>
      <c r="M82" s="566"/>
    </row>
    <row r="83" spans="1:13" ht="15.75" customHeight="1">
      <c r="A83" s="33"/>
      <c r="B83" s="33"/>
      <c r="C83" s="33"/>
      <c r="D83" s="33"/>
      <c r="E83" s="33"/>
      <c r="F83" s="33"/>
      <c r="G83" s="2"/>
      <c r="H83" s="33"/>
      <c r="I83" s="33"/>
    </row>
    <row r="84" spans="1:13" ht="32.25" customHeight="1" thickBot="1">
      <c r="A84" s="329" t="s">
        <v>271</v>
      </c>
      <c r="B84" s="314"/>
      <c r="C84" s="314"/>
      <c r="D84" s="314"/>
      <c r="E84" s="314"/>
      <c r="F84" s="314"/>
      <c r="G84" s="314"/>
      <c r="H84" s="33"/>
      <c r="I84" s="33"/>
    </row>
    <row r="85" spans="1:13" ht="15.75" customHeight="1">
      <c r="A85" s="542" t="s">
        <v>370</v>
      </c>
      <c r="B85" s="543"/>
      <c r="C85" s="543"/>
      <c r="D85" s="543"/>
      <c r="E85" s="543"/>
      <c r="F85" s="543"/>
      <c r="G85" s="543"/>
      <c r="H85" s="544"/>
      <c r="I85" s="545" t="s">
        <v>373</v>
      </c>
      <c r="J85" s="545" t="s">
        <v>131</v>
      </c>
      <c r="K85" s="545" t="s">
        <v>132</v>
      </c>
      <c r="L85" s="545" t="s">
        <v>133</v>
      </c>
      <c r="M85" s="546" t="s">
        <v>134</v>
      </c>
    </row>
    <row r="86" spans="1:13" ht="15.75" customHeight="1">
      <c r="A86" s="547"/>
      <c r="B86" s="548"/>
      <c r="C86" s="548"/>
      <c r="D86" s="548"/>
      <c r="E86" s="548"/>
      <c r="F86" s="549"/>
      <c r="G86" s="548"/>
      <c r="H86" s="548"/>
      <c r="I86" s="550" t="s">
        <v>374</v>
      </c>
      <c r="J86" s="598" t="s">
        <v>376</v>
      </c>
      <c r="K86" s="550" t="s">
        <v>376</v>
      </c>
      <c r="L86" s="550" t="s">
        <v>379</v>
      </c>
      <c r="M86" s="553" t="s">
        <v>150</v>
      </c>
    </row>
    <row r="87" spans="1:13" ht="15.75" customHeight="1">
      <c r="A87" s="599" t="s">
        <v>268</v>
      </c>
      <c r="B87" s="555" t="s">
        <v>156</v>
      </c>
      <c r="C87" s="556" t="s">
        <v>157</v>
      </c>
      <c r="D87" s="557" t="s">
        <v>158</v>
      </c>
      <c r="E87" s="557" t="s">
        <v>159</v>
      </c>
      <c r="F87" s="555" t="s">
        <v>160</v>
      </c>
      <c r="G87" s="555" t="s">
        <v>20</v>
      </c>
      <c r="H87" s="574"/>
      <c r="I87" s="485"/>
      <c r="J87" s="485"/>
      <c r="K87" s="485"/>
      <c r="L87" s="485"/>
      <c r="M87" s="558"/>
    </row>
    <row r="88" spans="1:13" ht="15.75" customHeight="1">
      <c r="A88" s="559"/>
      <c r="B88" s="63" t="s">
        <v>397</v>
      </c>
      <c r="C88" s="65" t="s">
        <v>165</v>
      </c>
      <c r="D88" s="597" t="s">
        <v>166</v>
      </c>
      <c r="E88" s="593" t="s">
        <v>399</v>
      </c>
      <c r="F88" s="593" t="s">
        <v>401</v>
      </c>
      <c r="G88" s="355" t="s">
        <v>403</v>
      </c>
      <c r="H88" s="486"/>
      <c r="I88" s="485"/>
      <c r="J88" s="485"/>
      <c r="K88" s="485"/>
      <c r="L88" s="485"/>
      <c r="M88" s="558"/>
    </row>
    <row r="89" spans="1:13" ht="15.75" customHeight="1" thickBot="1">
      <c r="A89" s="600"/>
      <c r="B89" s="63" t="s">
        <v>406</v>
      </c>
      <c r="C89" s="65" t="s">
        <v>165</v>
      </c>
      <c r="D89" s="601"/>
      <c r="E89" s="354"/>
      <c r="F89" s="354"/>
      <c r="G89" s="602"/>
      <c r="H89" s="486"/>
      <c r="I89" s="485"/>
      <c r="J89" s="485"/>
      <c r="K89" s="485"/>
      <c r="L89" s="485"/>
      <c r="M89" s="558"/>
    </row>
    <row r="90" spans="1:13" ht="15.75" customHeight="1" thickTop="1">
      <c r="A90" s="584"/>
      <c r="B90" s="585"/>
      <c r="C90" s="585"/>
      <c r="D90" s="585"/>
      <c r="E90" s="585"/>
      <c r="F90" s="586"/>
      <c r="G90" s="587"/>
      <c r="H90" s="486"/>
      <c r="I90" s="485"/>
      <c r="J90" s="485"/>
      <c r="K90" s="485"/>
      <c r="L90" s="485"/>
      <c r="M90" s="558"/>
    </row>
    <row r="91" spans="1:13" ht="15.75" customHeight="1">
      <c r="A91" s="554" t="s">
        <v>155</v>
      </c>
      <c r="B91" s="555" t="s">
        <v>156</v>
      </c>
      <c r="C91" s="556" t="s">
        <v>157</v>
      </c>
      <c r="D91" s="557" t="s">
        <v>158</v>
      </c>
      <c r="E91" s="557" t="s">
        <v>159</v>
      </c>
      <c r="F91" s="555" t="s">
        <v>160</v>
      </c>
      <c r="G91" s="555" t="s">
        <v>20</v>
      </c>
      <c r="H91" s="486"/>
      <c r="I91" s="485"/>
      <c r="J91" s="485"/>
      <c r="K91" s="485"/>
      <c r="L91" s="485"/>
      <c r="M91" s="558"/>
    </row>
    <row r="92" spans="1:13" ht="15.75" customHeight="1">
      <c r="A92" s="559"/>
      <c r="B92" s="63" t="s">
        <v>422</v>
      </c>
      <c r="C92" s="65" t="s">
        <v>165</v>
      </c>
      <c r="D92" s="597" t="s">
        <v>166</v>
      </c>
      <c r="E92" s="593" t="s">
        <v>399</v>
      </c>
      <c r="F92" s="593" t="s">
        <v>401</v>
      </c>
      <c r="G92" s="355" t="s">
        <v>403</v>
      </c>
      <c r="H92" s="548"/>
      <c r="I92" s="485"/>
      <c r="J92" s="485"/>
      <c r="K92" s="485"/>
      <c r="L92" s="485"/>
      <c r="M92" s="558"/>
    </row>
    <row r="93" spans="1:13" ht="15.75" customHeight="1" thickBot="1">
      <c r="A93" s="562"/>
      <c r="B93" s="590" t="s">
        <v>433</v>
      </c>
      <c r="C93" s="591" t="s">
        <v>211</v>
      </c>
      <c r="D93" s="489"/>
      <c r="E93" s="489"/>
      <c r="F93" s="489"/>
      <c r="G93" s="595"/>
      <c r="H93" s="565"/>
      <c r="I93" s="489"/>
      <c r="J93" s="489"/>
      <c r="K93" s="489"/>
      <c r="L93" s="489"/>
      <c r="M93" s="566"/>
    </row>
    <row r="94" spans="1:13" ht="15.75" customHeight="1">
      <c r="A94" s="33"/>
      <c r="B94" s="33"/>
      <c r="C94" s="33"/>
      <c r="D94" s="33"/>
      <c r="E94" s="33"/>
      <c r="F94" s="33"/>
      <c r="G94" s="2"/>
      <c r="H94" s="33"/>
      <c r="I94" s="33"/>
    </row>
    <row r="95" spans="1:13" ht="30.75" customHeight="1" thickBot="1">
      <c r="A95" s="329" t="s">
        <v>407</v>
      </c>
      <c r="B95" s="314"/>
      <c r="C95" s="314"/>
      <c r="D95" s="314"/>
      <c r="E95" s="314"/>
      <c r="F95" s="314"/>
      <c r="G95" s="314"/>
      <c r="H95" s="33"/>
      <c r="I95" s="33"/>
    </row>
    <row r="96" spans="1:13" ht="15.75" customHeight="1">
      <c r="A96" s="542" t="s">
        <v>272</v>
      </c>
      <c r="B96" s="543"/>
      <c r="C96" s="543"/>
      <c r="D96" s="543"/>
      <c r="E96" s="543"/>
      <c r="F96" s="543"/>
      <c r="G96" s="543"/>
      <c r="H96" s="544"/>
      <c r="I96" s="545" t="s">
        <v>130</v>
      </c>
      <c r="J96" s="545" t="s">
        <v>131</v>
      </c>
      <c r="K96" s="545" t="s">
        <v>132</v>
      </c>
      <c r="L96" s="545" t="s">
        <v>133</v>
      </c>
      <c r="M96" s="546" t="s">
        <v>134</v>
      </c>
    </row>
    <row r="97" spans="1:13" ht="15.75" customHeight="1">
      <c r="A97" s="547"/>
      <c r="B97" s="548"/>
      <c r="C97" s="548"/>
      <c r="D97" s="548"/>
      <c r="E97" s="548"/>
      <c r="F97" s="549"/>
      <c r="G97" s="548"/>
      <c r="H97" s="548"/>
      <c r="I97" s="550" t="s">
        <v>441</v>
      </c>
      <c r="J97" s="550" t="s">
        <v>444</v>
      </c>
      <c r="K97" s="550" t="s">
        <v>444</v>
      </c>
      <c r="L97" s="550" t="s">
        <v>445</v>
      </c>
      <c r="M97" s="553" t="s">
        <v>150</v>
      </c>
    </row>
    <row r="98" spans="1:13" ht="15.75" customHeight="1">
      <c r="A98" s="554" t="s">
        <v>155</v>
      </c>
      <c r="B98" s="555" t="s">
        <v>156</v>
      </c>
      <c r="C98" s="556" t="s">
        <v>157</v>
      </c>
      <c r="D98" s="557" t="s">
        <v>158</v>
      </c>
      <c r="E98" s="557" t="s">
        <v>159</v>
      </c>
      <c r="F98" s="555" t="s">
        <v>160</v>
      </c>
      <c r="G98" s="555" t="s">
        <v>20</v>
      </c>
      <c r="H98" s="548"/>
      <c r="I98" s="485"/>
      <c r="J98" s="485"/>
      <c r="K98" s="485"/>
      <c r="L98" s="485"/>
      <c r="M98" s="558"/>
    </row>
    <row r="99" spans="1:13" ht="15.75" customHeight="1">
      <c r="A99" s="559"/>
      <c r="B99" s="63" t="s">
        <v>448</v>
      </c>
      <c r="C99" s="65" t="s">
        <v>165</v>
      </c>
      <c r="D99" s="597" t="s">
        <v>166</v>
      </c>
      <c r="E99" s="597" t="s">
        <v>364</v>
      </c>
      <c r="F99" s="597" t="s">
        <v>364</v>
      </c>
      <c r="G99" s="355" t="s">
        <v>449</v>
      </c>
      <c r="H99" s="548"/>
      <c r="I99" s="485"/>
      <c r="J99" s="485"/>
      <c r="K99" s="485"/>
      <c r="L99" s="485"/>
      <c r="M99" s="558"/>
    </row>
    <row r="100" spans="1:13" ht="15.75" customHeight="1">
      <c r="A100" s="559"/>
      <c r="B100" s="583" t="s">
        <v>450</v>
      </c>
      <c r="C100" s="603" t="s">
        <v>211</v>
      </c>
      <c r="D100" s="485"/>
      <c r="E100" s="485"/>
      <c r="F100" s="485"/>
      <c r="G100" s="378"/>
      <c r="H100" s="548"/>
      <c r="I100" s="485"/>
      <c r="J100" s="485"/>
      <c r="K100" s="485"/>
      <c r="L100" s="485"/>
      <c r="M100" s="558"/>
    </row>
    <row r="101" spans="1:13" ht="15.75" customHeight="1">
      <c r="A101" s="559"/>
      <c r="B101" s="63" t="s">
        <v>453</v>
      </c>
      <c r="C101" s="65" t="s">
        <v>211</v>
      </c>
      <c r="D101" s="485"/>
      <c r="E101" s="485"/>
      <c r="F101" s="485"/>
      <c r="G101" s="378"/>
      <c r="H101" s="548"/>
      <c r="I101" s="485"/>
      <c r="J101" s="485"/>
      <c r="K101" s="485"/>
      <c r="L101" s="485"/>
      <c r="M101" s="558"/>
    </row>
    <row r="102" spans="1:13" ht="15.75" customHeight="1" thickBot="1">
      <c r="A102" s="562"/>
      <c r="B102" s="594" t="s">
        <v>455</v>
      </c>
      <c r="C102" s="575" t="s">
        <v>211</v>
      </c>
      <c r="D102" s="489"/>
      <c r="E102" s="489"/>
      <c r="F102" s="489"/>
      <c r="G102" s="595"/>
      <c r="H102" s="565"/>
      <c r="I102" s="489"/>
      <c r="J102" s="489"/>
      <c r="K102" s="489"/>
      <c r="L102" s="489"/>
      <c r="M102" s="566"/>
    </row>
    <row r="103" spans="1:13" ht="15.75" customHeight="1">
      <c r="A103" s="33"/>
      <c r="B103" s="33"/>
      <c r="C103" s="33"/>
      <c r="D103" s="33"/>
      <c r="E103" s="33"/>
      <c r="F103" s="33"/>
      <c r="G103" s="2"/>
      <c r="H103" s="33"/>
      <c r="I103" s="33"/>
    </row>
    <row r="104" spans="1:13" ht="40.5" customHeight="1" thickBot="1">
      <c r="A104" s="329" t="s">
        <v>407</v>
      </c>
      <c r="B104" s="314"/>
      <c r="C104" s="314"/>
      <c r="D104" s="314"/>
      <c r="E104" s="314"/>
      <c r="F104" s="314"/>
      <c r="G104" s="314"/>
      <c r="H104" s="33"/>
      <c r="I104" s="33"/>
    </row>
    <row r="105" spans="1:13" ht="15.75" customHeight="1">
      <c r="A105" s="542" t="s">
        <v>456</v>
      </c>
      <c r="B105" s="543"/>
      <c r="C105" s="543"/>
      <c r="D105" s="543"/>
      <c r="E105" s="543"/>
      <c r="F105" s="543"/>
      <c r="G105" s="543"/>
      <c r="H105" s="544"/>
      <c r="I105" s="545" t="s">
        <v>130</v>
      </c>
      <c r="J105" s="545" t="s">
        <v>131</v>
      </c>
      <c r="K105" s="545" t="s">
        <v>132</v>
      </c>
      <c r="L105" s="545" t="s">
        <v>133</v>
      </c>
      <c r="M105" s="546" t="s">
        <v>134</v>
      </c>
    </row>
    <row r="106" spans="1:13" ht="15.75" customHeight="1">
      <c r="A106" s="547"/>
      <c r="B106" s="548"/>
      <c r="C106" s="548"/>
      <c r="D106" s="548"/>
      <c r="E106" s="548"/>
      <c r="F106" s="549"/>
      <c r="G106" s="548"/>
      <c r="H106" s="548"/>
      <c r="I106" s="550" t="s">
        <v>458</v>
      </c>
      <c r="J106" s="551" t="s">
        <v>460</v>
      </c>
      <c r="K106" s="551" t="s">
        <v>460</v>
      </c>
      <c r="L106" s="551" t="s">
        <v>462</v>
      </c>
      <c r="M106" s="553" t="s">
        <v>150</v>
      </c>
    </row>
    <row r="107" spans="1:13" ht="15.75" customHeight="1">
      <c r="A107" s="554" t="s">
        <v>155</v>
      </c>
      <c r="B107" s="555" t="s">
        <v>156</v>
      </c>
      <c r="C107" s="556" t="s">
        <v>157</v>
      </c>
      <c r="D107" s="557" t="s">
        <v>158</v>
      </c>
      <c r="E107" s="557" t="s">
        <v>159</v>
      </c>
      <c r="F107" s="555" t="s">
        <v>160</v>
      </c>
      <c r="G107" s="555" t="s">
        <v>20</v>
      </c>
      <c r="H107" s="548"/>
      <c r="I107" s="485"/>
      <c r="J107" s="485"/>
      <c r="K107" s="485"/>
      <c r="L107" s="485"/>
      <c r="M107" s="558"/>
    </row>
    <row r="108" spans="1:13" ht="15.75" customHeight="1">
      <c r="A108" s="559"/>
      <c r="B108" s="63" t="s">
        <v>312</v>
      </c>
      <c r="C108" s="65" t="s">
        <v>165</v>
      </c>
      <c r="D108" s="597" t="s">
        <v>166</v>
      </c>
      <c r="E108" s="597" t="s">
        <v>364</v>
      </c>
      <c r="F108" s="597" t="s">
        <v>364</v>
      </c>
      <c r="G108" s="355" t="s">
        <v>476</v>
      </c>
      <c r="H108" s="548"/>
      <c r="I108" s="485"/>
      <c r="J108" s="485"/>
      <c r="K108" s="485"/>
      <c r="L108" s="485"/>
      <c r="M108" s="558"/>
    </row>
    <row r="109" spans="1:13" ht="15.75" customHeight="1">
      <c r="A109" s="559"/>
      <c r="B109" s="116" t="s">
        <v>479</v>
      </c>
      <c r="C109" s="65" t="s">
        <v>211</v>
      </c>
      <c r="D109" s="485"/>
      <c r="E109" s="485"/>
      <c r="F109" s="485"/>
      <c r="G109" s="378"/>
      <c r="H109" s="548"/>
      <c r="I109" s="485"/>
      <c r="J109" s="485"/>
      <c r="K109" s="485"/>
      <c r="L109" s="485"/>
      <c r="M109" s="558"/>
    </row>
    <row r="110" spans="1:13" ht="15.75" customHeight="1">
      <c r="A110" s="559"/>
      <c r="B110" s="116" t="s">
        <v>482</v>
      </c>
      <c r="C110" s="65" t="s">
        <v>211</v>
      </c>
      <c r="D110" s="485"/>
      <c r="E110" s="485"/>
      <c r="F110" s="485"/>
      <c r="G110" s="378"/>
      <c r="H110" s="548"/>
      <c r="I110" s="485"/>
      <c r="J110" s="485"/>
      <c r="K110" s="485"/>
      <c r="L110" s="485"/>
      <c r="M110" s="558"/>
    </row>
    <row r="111" spans="1:13" ht="15.75" customHeight="1">
      <c r="A111" s="559"/>
      <c r="B111" s="178" t="s">
        <v>483</v>
      </c>
      <c r="C111" s="604" t="s">
        <v>211</v>
      </c>
      <c r="D111" s="485"/>
      <c r="E111" s="485"/>
      <c r="F111" s="485"/>
      <c r="G111" s="378"/>
      <c r="H111" s="548"/>
      <c r="I111" s="485"/>
      <c r="J111" s="485"/>
      <c r="K111" s="485"/>
      <c r="L111" s="485"/>
      <c r="M111" s="558"/>
    </row>
    <row r="112" spans="1:13" ht="15.75" customHeight="1" thickBot="1">
      <c r="A112" s="562"/>
      <c r="B112" s="594" t="s">
        <v>485</v>
      </c>
      <c r="C112" s="575" t="s">
        <v>211</v>
      </c>
      <c r="D112" s="489"/>
      <c r="E112" s="489"/>
      <c r="F112" s="489"/>
      <c r="G112" s="595"/>
      <c r="H112" s="565"/>
      <c r="I112" s="489"/>
      <c r="J112" s="489"/>
      <c r="K112" s="489"/>
      <c r="L112" s="489"/>
      <c r="M112" s="566"/>
    </row>
    <row r="113" spans="1:13" ht="15.75" customHeight="1">
      <c r="A113" s="59"/>
      <c r="B113" s="59"/>
      <c r="C113" s="59"/>
      <c r="D113" s="59"/>
      <c r="E113" s="59"/>
      <c r="F113" s="59"/>
      <c r="G113" s="59"/>
      <c r="H113" s="33"/>
      <c r="I113" s="33"/>
    </row>
    <row r="114" spans="1:13" ht="42" customHeight="1" thickBot="1">
      <c r="A114" s="329" t="s">
        <v>418</v>
      </c>
      <c r="B114" s="314"/>
      <c r="C114" s="314"/>
      <c r="D114" s="314"/>
      <c r="E114" s="314"/>
      <c r="F114" s="314"/>
      <c r="G114" s="314"/>
      <c r="H114" s="33"/>
      <c r="I114" s="33"/>
    </row>
    <row r="115" spans="1:13" ht="15.75" customHeight="1">
      <c r="A115" s="542" t="s">
        <v>272</v>
      </c>
      <c r="B115" s="543"/>
      <c r="C115" s="543"/>
      <c r="D115" s="543"/>
      <c r="E115" s="543"/>
      <c r="F115" s="543"/>
      <c r="G115" s="543"/>
      <c r="H115" s="544"/>
      <c r="I115" s="545" t="s">
        <v>130</v>
      </c>
      <c r="J115" s="545" t="s">
        <v>131</v>
      </c>
      <c r="K115" s="545" t="s">
        <v>132</v>
      </c>
      <c r="L115" s="545" t="s">
        <v>133</v>
      </c>
      <c r="M115" s="546" t="s">
        <v>134</v>
      </c>
    </row>
    <row r="116" spans="1:13" ht="15.75" customHeight="1">
      <c r="A116" s="547"/>
      <c r="B116" s="548"/>
      <c r="C116" s="548"/>
      <c r="D116" s="548"/>
      <c r="E116" s="548"/>
      <c r="F116" s="549"/>
      <c r="G116" s="548"/>
      <c r="H116" s="548"/>
      <c r="I116" s="550" t="s">
        <v>487</v>
      </c>
      <c r="J116" s="551" t="s">
        <v>488</v>
      </c>
      <c r="K116" s="551" t="s">
        <v>488</v>
      </c>
      <c r="L116" s="551" t="s">
        <v>489</v>
      </c>
      <c r="M116" s="553" t="s">
        <v>150</v>
      </c>
    </row>
    <row r="117" spans="1:13" ht="15.75" customHeight="1">
      <c r="A117" s="554" t="s">
        <v>155</v>
      </c>
      <c r="B117" s="555" t="s">
        <v>156</v>
      </c>
      <c r="C117" s="556" t="s">
        <v>157</v>
      </c>
      <c r="D117" s="557" t="s">
        <v>158</v>
      </c>
      <c r="E117" s="557" t="s">
        <v>159</v>
      </c>
      <c r="F117" s="555" t="s">
        <v>160</v>
      </c>
      <c r="G117" s="555" t="s">
        <v>20</v>
      </c>
      <c r="H117" s="548"/>
      <c r="I117" s="485"/>
      <c r="J117" s="485"/>
      <c r="K117" s="485"/>
      <c r="L117" s="485"/>
      <c r="M117" s="558"/>
    </row>
    <row r="118" spans="1:13" ht="15.75" customHeight="1">
      <c r="A118" s="559"/>
      <c r="B118" s="63" t="s">
        <v>490</v>
      </c>
      <c r="C118" s="65" t="s">
        <v>165</v>
      </c>
      <c r="D118" s="597" t="s">
        <v>166</v>
      </c>
      <c r="E118" s="560" t="s">
        <v>491</v>
      </c>
      <c r="F118" s="597" t="s">
        <v>364</v>
      </c>
      <c r="G118" s="355" t="s">
        <v>492</v>
      </c>
      <c r="H118" s="548"/>
      <c r="I118" s="485"/>
      <c r="J118" s="485"/>
      <c r="K118" s="485"/>
      <c r="L118" s="485"/>
      <c r="M118" s="558"/>
    </row>
    <row r="119" spans="1:13" ht="15.75" customHeight="1">
      <c r="A119" s="559"/>
      <c r="B119" s="121" t="s">
        <v>493</v>
      </c>
      <c r="C119" s="603" t="s">
        <v>211</v>
      </c>
      <c r="D119" s="485"/>
      <c r="E119" s="485"/>
      <c r="F119" s="485"/>
      <c r="G119" s="378"/>
      <c r="H119" s="548"/>
      <c r="I119" s="485"/>
      <c r="J119" s="485"/>
      <c r="K119" s="485"/>
      <c r="L119" s="485"/>
      <c r="M119" s="558"/>
    </row>
    <row r="120" spans="1:13" ht="15.75" customHeight="1">
      <c r="A120" s="559"/>
      <c r="B120" s="63" t="s">
        <v>450</v>
      </c>
      <c r="C120" s="65" t="s">
        <v>211</v>
      </c>
      <c r="D120" s="485"/>
      <c r="E120" s="485"/>
      <c r="F120" s="485"/>
      <c r="G120" s="378"/>
      <c r="H120" s="548"/>
      <c r="I120" s="485"/>
      <c r="J120" s="485"/>
      <c r="K120" s="485"/>
      <c r="L120" s="485"/>
      <c r="M120" s="558"/>
    </row>
    <row r="121" spans="1:13" ht="15.75" customHeight="1">
      <c r="A121" s="559"/>
      <c r="B121" s="106" t="s">
        <v>494</v>
      </c>
      <c r="C121" s="139" t="s">
        <v>211</v>
      </c>
      <c r="D121" s="485"/>
      <c r="E121" s="485"/>
      <c r="F121" s="485"/>
      <c r="G121" s="378"/>
      <c r="H121" s="548"/>
      <c r="I121" s="485"/>
      <c r="J121" s="485"/>
      <c r="K121" s="485"/>
      <c r="L121" s="485"/>
      <c r="M121" s="558"/>
    </row>
    <row r="122" spans="1:13" ht="15.75" customHeight="1" thickBot="1">
      <c r="A122" s="562"/>
      <c r="B122" s="563" t="s">
        <v>483</v>
      </c>
      <c r="C122" s="564" t="s">
        <v>211</v>
      </c>
      <c r="D122" s="489"/>
      <c r="E122" s="489"/>
      <c r="F122" s="489"/>
      <c r="G122" s="595"/>
      <c r="H122" s="565"/>
      <c r="I122" s="489"/>
      <c r="J122" s="489"/>
      <c r="K122" s="489"/>
      <c r="L122" s="489"/>
      <c r="M122" s="566"/>
    </row>
    <row r="123" spans="1:13" ht="15.75" customHeight="1">
      <c r="A123" s="33"/>
      <c r="B123" s="33"/>
      <c r="C123" s="33"/>
      <c r="D123" s="33"/>
      <c r="E123" s="33"/>
      <c r="F123" s="33"/>
      <c r="G123" s="2"/>
      <c r="H123" s="33"/>
      <c r="I123" s="33"/>
    </row>
    <row r="124" spans="1:13" ht="33.75" customHeight="1" thickBot="1">
      <c r="A124" s="329" t="s">
        <v>425</v>
      </c>
      <c r="B124" s="314"/>
      <c r="C124" s="314"/>
      <c r="D124" s="314"/>
      <c r="E124" s="314"/>
      <c r="F124" s="314"/>
      <c r="G124" s="314"/>
      <c r="H124" s="33"/>
      <c r="I124" s="33"/>
    </row>
    <row r="125" spans="1:13" ht="15.75" customHeight="1">
      <c r="A125" s="542" t="s">
        <v>496</v>
      </c>
      <c r="B125" s="543"/>
      <c r="C125" s="543"/>
      <c r="D125" s="543"/>
      <c r="E125" s="543"/>
      <c r="F125" s="543"/>
      <c r="G125" s="543"/>
      <c r="H125" s="544"/>
      <c r="I125" s="577" t="s">
        <v>130</v>
      </c>
      <c r="J125" s="545" t="s">
        <v>131</v>
      </c>
      <c r="K125" s="545" t="s">
        <v>132</v>
      </c>
      <c r="L125" s="545" t="s">
        <v>133</v>
      </c>
      <c r="M125" s="546" t="s">
        <v>134</v>
      </c>
    </row>
    <row r="126" spans="1:13" ht="15.75" customHeight="1">
      <c r="A126" s="547"/>
      <c r="B126" s="548"/>
      <c r="C126" s="548"/>
      <c r="D126" s="548"/>
      <c r="E126" s="548"/>
      <c r="F126" s="549"/>
      <c r="G126" s="548"/>
      <c r="H126" s="548"/>
      <c r="I126" s="605"/>
      <c r="J126" s="606"/>
      <c r="K126" s="606"/>
      <c r="L126" s="606"/>
      <c r="M126" s="553" t="s">
        <v>150</v>
      </c>
    </row>
    <row r="127" spans="1:13" ht="15.75" customHeight="1">
      <c r="A127" s="580" t="s">
        <v>268</v>
      </c>
      <c r="B127" s="555" t="s">
        <v>156</v>
      </c>
      <c r="C127" s="556" t="s">
        <v>157</v>
      </c>
      <c r="D127" s="557" t="s">
        <v>158</v>
      </c>
      <c r="E127" s="557" t="s">
        <v>159</v>
      </c>
      <c r="F127" s="555" t="s">
        <v>160</v>
      </c>
      <c r="G127" s="555" t="s">
        <v>20</v>
      </c>
      <c r="H127" s="574"/>
      <c r="I127" s="485"/>
      <c r="J127" s="485"/>
      <c r="K127" s="485"/>
      <c r="L127" s="485"/>
      <c r="M127" s="558"/>
    </row>
    <row r="128" spans="1:13" ht="15.75" customHeight="1">
      <c r="A128" s="582"/>
      <c r="B128" s="63"/>
      <c r="C128" s="65"/>
      <c r="D128" s="65"/>
      <c r="E128" s="65"/>
      <c r="F128" s="65"/>
      <c r="G128" s="116"/>
      <c r="H128" s="486"/>
      <c r="I128" s="485"/>
      <c r="J128" s="485"/>
      <c r="K128" s="485"/>
      <c r="L128" s="485"/>
      <c r="M128" s="558"/>
    </row>
    <row r="129" spans="1:13" ht="15.75" customHeight="1">
      <c r="A129" s="582"/>
      <c r="B129" s="63"/>
      <c r="C129" s="65"/>
      <c r="D129" s="65"/>
      <c r="E129" s="65"/>
      <c r="F129" s="65"/>
      <c r="G129" s="583"/>
      <c r="H129" s="486"/>
      <c r="I129" s="485"/>
      <c r="J129" s="485"/>
      <c r="K129" s="485"/>
      <c r="L129" s="485"/>
      <c r="M129" s="558"/>
    </row>
    <row r="130" spans="1:13" ht="15.75" customHeight="1">
      <c r="A130" s="584"/>
      <c r="B130" s="585"/>
      <c r="C130" s="585"/>
      <c r="D130" s="585"/>
      <c r="E130" s="585"/>
      <c r="F130" s="586"/>
      <c r="G130" s="587"/>
      <c r="H130" s="486"/>
      <c r="I130" s="485"/>
      <c r="J130" s="485"/>
      <c r="K130" s="485"/>
      <c r="L130" s="485"/>
      <c r="M130" s="558"/>
    </row>
    <row r="131" spans="1:13" ht="15.75" customHeight="1">
      <c r="A131" s="588" t="s">
        <v>155</v>
      </c>
      <c r="B131" s="555" t="s">
        <v>156</v>
      </c>
      <c r="C131" s="556" t="s">
        <v>157</v>
      </c>
      <c r="D131" s="557" t="s">
        <v>158</v>
      </c>
      <c r="E131" s="557" t="s">
        <v>159</v>
      </c>
      <c r="F131" s="555" t="s">
        <v>160</v>
      </c>
      <c r="G131" s="555" t="s">
        <v>20</v>
      </c>
      <c r="H131" s="486"/>
      <c r="I131" s="485"/>
      <c r="J131" s="485"/>
      <c r="K131" s="485"/>
      <c r="L131" s="485"/>
      <c r="M131" s="558"/>
    </row>
    <row r="132" spans="1:13" ht="15.75" customHeight="1">
      <c r="A132" s="582"/>
      <c r="B132" s="63"/>
      <c r="C132" s="65"/>
      <c r="D132" s="65"/>
      <c r="E132" s="65"/>
      <c r="F132" s="65"/>
      <c r="G132" s="116"/>
      <c r="H132" s="548"/>
      <c r="I132" s="485"/>
      <c r="J132" s="485"/>
      <c r="K132" s="485"/>
      <c r="L132" s="485"/>
      <c r="M132" s="558"/>
    </row>
    <row r="133" spans="1:13" ht="15.75" customHeight="1" thickBot="1">
      <c r="A133" s="589"/>
      <c r="B133" s="590"/>
      <c r="C133" s="591"/>
      <c r="D133" s="591"/>
      <c r="E133" s="591"/>
      <c r="F133" s="591"/>
      <c r="G133" s="592"/>
      <c r="H133" s="565"/>
      <c r="I133" s="489"/>
      <c r="J133" s="489"/>
      <c r="K133" s="489"/>
      <c r="L133" s="489"/>
      <c r="M133" s="566"/>
    </row>
    <row r="134" spans="1:13" ht="15.75" customHeight="1">
      <c r="A134" s="33"/>
      <c r="B134" s="33"/>
      <c r="C134" s="33"/>
      <c r="D134" s="33"/>
      <c r="E134" s="33"/>
      <c r="F134" s="33"/>
      <c r="G134" s="2"/>
      <c r="H134" s="33"/>
      <c r="I134" s="33"/>
    </row>
    <row r="135" spans="1:13" ht="40.5" customHeight="1" thickBot="1">
      <c r="A135" s="329" t="s">
        <v>425</v>
      </c>
      <c r="B135" s="314"/>
      <c r="C135" s="314"/>
      <c r="D135" s="314"/>
      <c r="E135" s="314"/>
      <c r="F135" s="314"/>
      <c r="G135" s="314"/>
      <c r="H135" s="33"/>
      <c r="I135" s="33"/>
    </row>
    <row r="136" spans="1:13" ht="15.75" customHeight="1">
      <c r="A136" s="542" t="s">
        <v>272</v>
      </c>
      <c r="B136" s="543"/>
      <c r="C136" s="543"/>
      <c r="D136" s="543"/>
      <c r="E136" s="543"/>
      <c r="F136" s="543"/>
      <c r="G136" s="543"/>
      <c r="H136" s="544"/>
      <c r="I136" s="577" t="s">
        <v>130</v>
      </c>
      <c r="J136" s="545" t="s">
        <v>131</v>
      </c>
      <c r="K136" s="545" t="s">
        <v>132</v>
      </c>
      <c r="L136" s="545" t="s">
        <v>133</v>
      </c>
      <c r="M136" s="546" t="s">
        <v>134</v>
      </c>
    </row>
    <row r="137" spans="1:13" ht="15.75" customHeight="1">
      <c r="A137" s="547"/>
      <c r="B137" s="548"/>
      <c r="C137" s="548"/>
      <c r="D137" s="548"/>
      <c r="E137" s="548"/>
      <c r="F137" s="549"/>
      <c r="G137" s="548"/>
      <c r="H137" s="548"/>
      <c r="I137" s="605"/>
      <c r="J137" s="606"/>
      <c r="K137" s="606"/>
      <c r="L137" s="606"/>
      <c r="M137" s="553" t="s">
        <v>150</v>
      </c>
    </row>
    <row r="138" spans="1:13" ht="15.75" customHeight="1">
      <c r="A138" s="580" t="s">
        <v>268</v>
      </c>
      <c r="B138" s="555" t="s">
        <v>156</v>
      </c>
      <c r="C138" s="556" t="s">
        <v>157</v>
      </c>
      <c r="D138" s="557" t="s">
        <v>158</v>
      </c>
      <c r="E138" s="557" t="s">
        <v>159</v>
      </c>
      <c r="F138" s="555" t="s">
        <v>160</v>
      </c>
      <c r="G138" s="555" t="s">
        <v>20</v>
      </c>
      <c r="H138" s="574"/>
      <c r="I138" s="485"/>
      <c r="J138" s="485"/>
      <c r="K138" s="485"/>
      <c r="L138" s="485"/>
      <c r="M138" s="558"/>
    </row>
    <row r="139" spans="1:13" ht="15.75" customHeight="1">
      <c r="A139" s="582"/>
      <c r="B139" s="63"/>
      <c r="C139" s="65"/>
      <c r="D139" s="65"/>
      <c r="E139" s="65"/>
      <c r="F139" s="65"/>
      <c r="G139" s="116"/>
      <c r="H139" s="486"/>
      <c r="I139" s="485"/>
      <c r="J139" s="485"/>
      <c r="K139" s="485"/>
      <c r="L139" s="485"/>
      <c r="M139" s="558"/>
    </row>
    <row r="140" spans="1:13" ht="15.75" customHeight="1">
      <c r="A140" s="582"/>
      <c r="B140" s="63"/>
      <c r="C140" s="65"/>
      <c r="D140" s="65"/>
      <c r="E140" s="65"/>
      <c r="F140" s="65"/>
      <c r="G140" s="583"/>
      <c r="H140" s="486"/>
      <c r="I140" s="485"/>
      <c r="J140" s="485"/>
      <c r="K140" s="485"/>
      <c r="L140" s="485"/>
      <c r="M140" s="558"/>
    </row>
    <row r="141" spans="1:13" ht="15.75" customHeight="1">
      <c r="A141" s="584"/>
      <c r="B141" s="585"/>
      <c r="C141" s="585"/>
      <c r="D141" s="585"/>
      <c r="E141" s="585"/>
      <c r="F141" s="586"/>
      <c r="G141" s="587"/>
      <c r="H141" s="486"/>
      <c r="I141" s="485"/>
      <c r="J141" s="485"/>
      <c r="K141" s="485"/>
      <c r="L141" s="485"/>
      <c r="M141" s="558"/>
    </row>
    <row r="142" spans="1:13" ht="15.75" customHeight="1">
      <c r="A142" s="588" t="s">
        <v>155</v>
      </c>
      <c r="B142" s="555" t="s">
        <v>156</v>
      </c>
      <c r="C142" s="556" t="s">
        <v>157</v>
      </c>
      <c r="D142" s="557" t="s">
        <v>158</v>
      </c>
      <c r="E142" s="557" t="s">
        <v>159</v>
      </c>
      <c r="F142" s="555" t="s">
        <v>160</v>
      </c>
      <c r="G142" s="555" t="s">
        <v>20</v>
      </c>
      <c r="H142" s="486"/>
      <c r="I142" s="485"/>
      <c r="J142" s="485"/>
      <c r="K142" s="485"/>
      <c r="L142" s="485"/>
      <c r="M142" s="558"/>
    </row>
    <row r="143" spans="1:13" ht="15.75" customHeight="1">
      <c r="A143" s="582"/>
      <c r="B143" s="63"/>
      <c r="C143" s="65"/>
      <c r="D143" s="65"/>
      <c r="E143" s="65"/>
      <c r="F143" s="65"/>
      <c r="G143" s="116"/>
      <c r="H143" s="548"/>
      <c r="I143" s="485"/>
      <c r="J143" s="485"/>
      <c r="K143" s="485"/>
      <c r="L143" s="485"/>
      <c r="M143" s="558"/>
    </row>
    <row r="144" spans="1:13" ht="15.75" customHeight="1" thickBot="1">
      <c r="A144" s="589"/>
      <c r="B144" s="590"/>
      <c r="C144" s="591"/>
      <c r="D144" s="591"/>
      <c r="E144" s="591"/>
      <c r="F144" s="591"/>
      <c r="G144" s="592"/>
      <c r="H144" s="565"/>
      <c r="I144" s="489"/>
      <c r="J144" s="489"/>
      <c r="K144" s="489"/>
      <c r="L144" s="489"/>
      <c r="M144" s="566"/>
    </row>
    <row r="145" spans="1:13" ht="15.75" customHeight="1">
      <c r="A145" s="33"/>
      <c r="B145" s="33"/>
      <c r="C145" s="33"/>
      <c r="D145" s="33"/>
      <c r="E145" s="33"/>
      <c r="F145" s="33"/>
      <c r="G145" s="2"/>
      <c r="H145" s="33"/>
      <c r="I145" s="33"/>
    </row>
    <row r="146" spans="1:13" ht="31.5" customHeight="1" thickBot="1">
      <c r="A146" s="329" t="s">
        <v>438</v>
      </c>
      <c r="B146" s="314"/>
      <c r="C146" s="314"/>
      <c r="D146" s="314"/>
      <c r="E146" s="314"/>
      <c r="F146" s="314"/>
      <c r="G146" s="314"/>
      <c r="H146" s="33"/>
      <c r="I146" s="33"/>
    </row>
    <row r="147" spans="1:13" ht="15.75" customHeight="1">
      <c r="A147" s="542" t="s">
        <v>545</v>
      </c>
      <c r="B147" s="543"/>
      <c r="C147" s="543"/>
      <c r="D147" s="543"/>
      <c r="E147" s="543"/>
      <c r="F147" s="543"/>
      <c r="G147" s="543"/>
      <c r="H147" s="544"/>
      <c r="I147" s="545" t="s">
        <v>130</v>
      </c>
      <c r="J147" s="545" t="s">
        <v>131</v>
      </c>
      <c r="K147" s="545" t="s">
        <v>132</v>
      </c>
      <c r="L147" s="545" t="s">
        <v>133</v>
      </c>
      <c r="M147" s="546" t="s">
        <v>134</v>
      </c>
    </row>
    <row r="148" spans="1:13" ht="15.75" customHeight="1">
      <c r="A148" s="547"/>
      <c r="B148" s="548"/>
      <c r="C148" s="548"/>
      <c r="D148" s="548"/>
      <c r="E148" s="548"/>
      <c r="F148" s="549"/>
      <c r="G148" s="548"/>
      <c r="H148" s="548"/>
      <c r="I148" s="598" t="s">
        <v>551</v>
      </c>
      <c r="J148" s="607" t="s">
        <v>553</v>
      </c>
      <c r="K148" s="607" t="s">
        <v>553</v>
      </c>
      <c r="L148" s="607" t="s">
        <v>562</v>
      </c>
      <c r="M148" s="608" t="s">
        <v>150</v>
      </c>
    </row>
    <row r="149" spans="1:13" ht="15.75" customHeight="1">
      <c r="A149" s="554" t="s">
        <v>155</v>
      </c>
      <c r="B149" s="555" t="s">
        <v>156</v>
      </c>
      <c r="C149" s="556" t="s">
        <v>157</v>
      </c>
      <c r="D149" s="557" t="s">
        <v>158</v>
      </c>
      <c r="E149" s="557" t="s">
        <v>159</v>
      </c>
      <c r="F149" s="555" t="s">
        <v>160</v>
      </c>
      <c r="G149" s="555" t="s">
        <v>20</v>
      </c>
      <c r="H149" s="548"/>
      <c r="I149" s="485"/>
      <c r="J149" s="485"/>
      <c r="K149" s="485"/>
      <c r="L149" s="485"/>
      <c r="M149" s="558"/>
    </row>
    <row r="150" spans="1:13" ht="15.75" customHeight="1">
      <c r="A150" s="559"/>
      <c r="B150" s="63" t="s">
        <v>571</v>
      </c>
      <c r="C150" s="65" t="s">
        <v>165</v>
      </c>
      <c r="D150" s="597" t="s">
        <v>166</v>
      </c>
      <c r="E150" s="597" t="s">
        <v>573</v>
      </c>
      <c r="F150" s="597" t="s">
        <v>364</v>
      </c>
      <c r="G150" s="355" t="s">
        <v>574</v>
      </c>
      <c r="H150" s="548"/>
      <c r="I150" s="485"/>
      <c r="J150" s="485"/>
      <c r="K150" s="485"/>
      <c r="L150" s="485"/>
      <c r="M150" s="558"/>
    </row>
    <row r="151" spans="1:13" ht="15.75" customHeight="1">
      <c r="A151" s="559"/>
      <c r="B151" s="583" t="s">
        <v>483</v>
      </c>
      <c r="C151" s="603" t="s">
        <v>211</v>
      </c>
      <c r="D151" s="485"/>
      <c r="E151" s="485"/>
      <c r="F151" s="485"/>
      <c r="G151" s="378"/>
      <c r="H151" s="548"/>
      <c r="I151" s="485"/>
      <c r="J151" s="485"/>
      <c r="K151" s="485"/>
      <c r="L151" s="485"/>
      <c r="M151" s="558"/>
    </row>
    <row r="152" spans="1:13" ht="15.75" customHeight="1">
      <c r="A152" s="559"/>
      <c r="B152" s="106" t="s">
        <v>300</v>
      </c>
      <c r="C152" s="139" t="s">
        <v>211</v>
      </c>
      <c r="D152" s="485"/>
      <c r="E152" s="485"/>
      <c r="F152" s="485"/>
      <c r="G152" s="378"/>
      <c r="H152" s="548"/>
      <c r="I152" s="485"/>
      <c r="J152" s="485"/>
      <c r="K152" s="485"/>
      <c r="L152" s="485"/>
      <c r="M152" s="558"/>
    </row>
    <row r="153" spans="1:13" ht="15.75" customHeight="1">
      <c r="A153" s="559"/>
      <c r="B153" s="106" t="s">
        <v>575</v>
      </c>
      <c r="C153" s="139" t="s">
        <v>211</v>
      </c>
      <c r="D153" s="485"/>
      <c r="E153" s="485"/>
      <c r="F153" s="485"/>
      <c r="G153" s="378"/>
      <c r="H153" s="548"/>
      <c r="I153" s="485"/>
      <c r="J153" s="485"/>
      <c r="K153" s="485"/>
      <c r="L153" s="485"/>
      <c r="M153" s="558"/>
    </row>
    <row r="154" spans="1:13" ht="15.75" customHeight="1" thickBot="1">
      <c r="A154" s="562"/>
      <c r="B154" s="563" t="s">
        <v>577</v>
      </c>
      <c r="C154" s="564" t="s">
        <v>211</v>
      </c>
      <c r="D154" s="489"/>
      <c r="E154" s="489"/>
      <c r="F154" s="489"/>
      <c r="G154" s="595"/>
      <c r="H154" s="565"/>
      <c r="I154" s="489"/>
      <c r="J154" s="489"/>
      <c r="K154" s="489"/>
      <c r="L154" s="489"/>
      <c r="M154" s="566"/>
    </row>
    <row r="155" spans="1:13" ht="15.75" customHeight="1">
      <c r="A155" s="33"/>
      <c r="B155" s="33"/>
      <c r="C155" s="33"/>
      <c r="D155" s="33"/>
      <c r="E155" s="33"/>
      <c r="F155" s="33"/>
      <c r="G155" s="2"/>
      <c r="H155" s="33"/>
      <c r="I155" s="33"/>
    </row>
    <row r="156" spans="1:13" ht="35.25" customHeight="1" thickBot="1">
      <c r="A156" s="329" t="s">
        <v>438</v>
      </c>
      <c r="B156" s="314"/>
      <c r="C156" s="314"/>
      <c r="D156" s="314"/>
      <c r="E156" s="314"/>
      <c r="F156" s="314"/>
      <c r="G156" s="314"/>
      <c r="H156" s="33"/>
      <c r="I156" s="33"/>
    </row>
    <row r="157" spans="1:13" ht="15.75" customHeight="1">
      <c r="A157" s="542" t="s">
        <v>579</v>
      </c>
      <c r="B157" s="543"/>
      <c r="C157" s="543"/>
      <c r="D157" s="543"/>
      <c r="E157" s="543"/>
      <c r="F157" s="543"/>
      <c r="G157" s="543"/>
      <c r="H157" s="544"/>
      <c r="I157" s="545" t="s">
        <v>130</v>
      </c>
      <c r="J157" s="545" t="s">
        <v>131</v>
      </c>
      <c r="K157" s="545" t="s">
        <v>132</v>
      </c>
      <c r="L157" s="545" t="s">
        <v>133</v>
      </c>
      <c r="M157" s="546" t="s">
        <v>134</v>
      </c>
    </row>
    <row r="158" spans="1:13" ht="15.75" customHeight="1">
      <c r="A158" s="547"/>
      <c r="B158" s="548"/>
      <c r="C158" s="548"/>
      <c r="D158" s="548"/>
      <c r="E158" s="548"/>
      <c r="F158" s="549"/>
      <c r="G158" s="548"/>
      <c r="H158" s="548"/>
      <c r="I158" s="598" t="s">
        <v>582</v>
      </c>
      <c r="J158" s="551" t="s">
        <v>583</v>
      </c>
      <c r="K158" s="551" t="s">
        <v>583</v>
      </c>
      <c r="L158" s="551" t="s">
        <v>586</v>
      </c>
      <c r="M158" s="553" t="s">
        <v>150</v>
      </c>
    </row>
    <row r="159" spans="1:13" ht="15.75" customHeight="1">
      <c r="A159" s="554" t="s">
        <v>155</v>
      </c>
      <c r="B159" s="555" t="s">
        <v>156</v>
      </c>
      <c r="C159" s="556" t="s">
        <v>157</v>
      </c>
      <c r="D159" s="557" t="s">
        <v>158</v>
      </c>
      <c r="E159" s="557" t="s">
        <v>159</v>
      </c>
      <c r="F159" s="555" t="s">
        <v>160</v>
      </c>
      <c r="G159" s="555" t="s">
        <v>20</v>
      </c>
      <c r="H159" s="548"/>
      <c r="I159" s="485"/>
      <c r="J159" s="485"/>
      <c r="K159" s="485"/>
      <c r="L159" s="485"/>
      <c r="M159" s="558"/>
    </row>
    <row r="160" spans="1:13" ht="15.75" customHeight="1">
      <c r="A160" s="559"/>
      <c r="B160" s="63" t="s">
        <v>571</v>
      </c>
      <c r="C160" s="65" t="s">
        <v>165</v>
      </c>
      <c r="D160" s="597" t="s">
        <v>166</v>
      </c>
      <c r="E160" s="597" t="s">
        <v>592</v>
      </c>
      <c r="F160" s="597" t="s">
        <v>364</v>
      </c>
      <c r="G160" s="355" t="s">
        <v>364</v>
      </c>
      <c r="H160" s="548"/>
      <c r="I160" s="485"/>
      <c r="J160" s="485"/>
      <c r="K160" s="485"/>
      <c r="L160" s="485"/>
      <c r="M160" s="558"/>
    </row>
    <row r="161" spans="1:13" ht="15.75" customHeight="1">
      <c r="A161" s="559"/>
      <c r="B161" s="63" t="s">
        <v>483</v>
      </c>
      <c r="C161" s="603" t="s">
        <v>211</v>
      </c>
      <c r="D161" s="485"/>
      <c r="E161" s="485"/>
      <c r="F161" s="485"/>
      <c r="G161" s="378"/>
      <c r="H161" s="548"/>
      <c r="I161" s="485"/>
      <c r="J161" s="485"/>
      <c r="K161" s="485"/>
      <c r="L161" s="485"/>
      <c r="M161" s="558"/>
    </row>
    <row r="162" spans="1:13" ht="15.75" customHeight="1">
      <c r="A162" s="559"/>
      <c r="B162" s="106" t="s">
        <v>300</v>
      </c>
      <c r="C162" s="139" t="s">
        <v>211</v>
      </c>
      <c r="D162" s="485"/>
      <c r="E162" s="485"/>
      <c r="F162" s="485"/>
      <c r="G162" s="378"/>
      <c r="H162" s="548"/>
      <c r="I162" s="485"/>
      <c r="J162" s="485"/>
      <c r="K162" s="485"/>
      <c r="L162" s="485"/>
      <c r="M162" s="558"/>
    </row>
    <row r="163" spans="1:13" ht="15.75" customHeight="1">
      <c r="A163" s="559"/>
      <c r="B163" s="106" t="s">
        <v>575</v>
      </c>
      <c r="C163" s="139" t="s">
        <v>211</v>
      </c>
      <c r="D163" s="485"/>
      <c r="E163" s="485"/>
      <c r="F163" s="485"/>
      <c r="G163" s="378"/>
      <c r="H163" s="548"/>
      <c r="I163" s="485"/>
      <c r="J163" s="485"/>
      <c r="K163" s="485"/>
      <c r="L163" s="485"/>
      <c r="M163" s="558"/>
    </row>
    <row r="164" spans="1:13" ht="15.75" customHeight="1" thickBot="1">
      <c r="A164" s="562"/>
      <c r="B164" s="563" t="s">
        <v>577</v>
      </c>
      <c r="C164" s="564" t="s">
        <v>211</v>
      </c>
      <c r="D164" s="489"/>
      <c r="E164" s="489"/>
      <c r="F164" s="489"/>
      <c r="G164" s="595"/>
      <c r="H164" s="565"/>
      <c r="I164" s="489"/>
      <c r="J164" s="489"/>
      <c r="K164" s="489"/>
      <c r="L164" s="489"/>
      <c r="M164" s="566"/>
    </row>
    <row r="165" spans="1:13" ht="15.75" customHeight="1">
      <c r="A165" s="33"/>
      <c r="B165" s="33"/>
      <c r="C165" s="33"/>
      <c r="D165" s="33"/>
      <c r="E165" s="33"/>
      <c r="F165" s="33"/>
      <c r="G165" s="2"/>
      <c r="H165" s="33"/>
      <c r="I165" s="33"/>
    </row>
    <row r="166" spans="1:13" ht="41.25" customHeight="1" thickBot="1">
      <c r="A166" s="329" t="s">
        <v>438</v>
      </c>
      <c r="B166" s="314"/>
      <c r="C166" s="314"/>
      <c r="D166" s="314"/>
      <c r="E166" s="314"/>
      <c r="F166" s="314"/>
      <c r="G166" s="314"/>
      <c r="H166" s="33"/>
      <c r="I166" s="33"/>
    </row>
    <row r="167" spans="1:13" ht="15.75" customHeight="1">
      <c r="A167" s="542" t="s">
        <v>603</v>
      </c>
      <c r="B167" s="543"/>
      <c r="C167" s="543"/>
      <c r="D167" s="543"/>
      <c r="E167" s="543"/>
      <c r="F167" s="543"/>
      <c r="G167" s="543"/>
      <c r="H167" s="544"/>
      <c r="I167" s="577" t="s">
        <v>130</v>
      </c>
      <c r="J167" s="545" t="s">
        <v>131</v>
      </c>
      <c r="K167" s="545" t="s">
        <v>132</v>
      </c>
      <c r="L167" s="545" t="s">
        <v>133</v>
      </c>
      <c r="M167" s="546" t="s">
        <v>134</v>
      </c>
    </row>
    <row r="168" spans="1:13" ht="15.75" customHeight="1">
      <c r="A168" s="547"/>
      <c r="B168" s="548"/>
      <c r="C168" s="548"/>
      <c r="D168" s="548"/>
      <c r="E168" s="548"/>
      <c r="F168" s="549"/>
      <c r="G168" s="548"/>
      <c r="H168" s="548"/>
      <c r="I168" s="605"/>
      <c r="J168" s="606"/>
      <c r="K168" s="606"/>
      <c r="L168" s="606"/>
      <c r="M168" s="553" t="s">
        <v>150</v>
      </c>
    </row>
    <row r="169" spans="1:13" ht="15.75" customHeight="1">
      <c r="A169" s="580" t="s">
        <v>268</v>
      </c>
      <c r="B169" s="555" t="s">
        <v>156</v>
      </c>
      <c r="C169" s="556" t="s">
        <v>157</v>
      </c>
      <c r="D169" s="557" t="s">
        <v>158</v>
      </c>
      <c r="E169" s="557" t="s">
        <v>159</v>
      </c>
      <c r="F169" s="555" t="s">
        <v>160</v>
      </c>
      <c r="G169" s="555" t="s">
        <v>20</v>
      </c>
      <c r="H169" s="574"/>
      <c r="I169" s="485"/>
      <c r="J169" s="485"/>
      <c r="K169" s="485"/>
      <c r="L169" s="485"/>
      <c r="M169" s="558"/>
    </row>
    <row r="170" spans="1:13" ht="15.75" customHeight="1">
      <c r="A170" s="582"/>
      <c r="B170" s="63"/>
      <c r="C170" s="65"/>
      <c r="D170" s="65"/>
      <c r="E170" s="65"/>
      <c r="F170" s="65"/>
      <c r="G170" s="116"/>
      <c r="H170" s="486"/>
      <c r="I170" s="485"/>
      <c r="J170" s="485"/>
      <c r="K170" s="485"/>
      <c r="L170" s="485"/>
      <c r="M170" s="558"/>
    </row>
    <row r="171" spans="1:13" ht="15.75" customHeight="1">
      <c r="A171" s="582"/>
      <c r="B171" s="63"/>
      <c r="C171" s="65"/>
      <c r="D171" s="65"/>
      <c r="E171" s="65"/>
      <c r="F171" s="65"/>
      <c r="G171" s="583"/>
      <c r="H171" s="486"/>
      <c r="I171" s="485"/>
      <c r="J171" s="485"/>
      <c r="K171" s="485"/>
      <c r="L171" s="485"/>
      <c r="M171" s="558"/>
    </row>
    <row r="172" spans="1:13" ht="15.75" customHeight="1">
      <c r="A172" s="584"/>
      <c r="B172" s="585"/>
      <c r="C172" s="585"/>
      <c r="D172" s="585"/>
      <c r="E172" s="585"/>
      <c r="F172" s="586"/>
      <c r="G172" s="587"/>
      <c r="H172" s="486"/>
      <c r="I172" s="485"/>
      <c r="J172" s="485"/>
      <c r="K172" s="485"/>
      <c r="L172" s="485"/>
      <c r="M172" s="558"/>
    </row>
    <row r="173" spans="1:13" ht="15.75" customHeight="1">
      <c r="A173" s="588" t="s">
        <v>155</v>
      </c>
      <c r="B173" s="555" t="s">
        <v>156</v>
      </c>
      <c r="C173" s="556" t="s">
        <v>157</v>
      </c>
      <c r="D173" s="557" t="s">
        <v>158</v>
      </c>
      <c r="E173" s="557" t="s">
        <v>159</v>
      </c>
      <c r="F173" s="555" t="s">
        <v>160</v>
      </c>
      <c r="G173" s="555" t="s">
        <v>20</v>
      </c>
      <c r="H173" s="486"/>
      <c r="I173" s="485"/>
      <c r="J173" s="485"/>
      <c r="K173" s="485"/>
      <c r="L173" s="485"/>
      <c r="M173" s="558"/>
    </row>
    <row r="174" spans="1:13" ht="15.75" customHeight="1">
      <c r="A174" s="582"/>
      <c r="B174" s="63"/>
      <c r="C174" s="65"/>
      <c r="D174" s="65"/>
      <c r="E174" s="65"/>
      <c r="F174" s="65"/>
      <c r="G174" s="116"/>
      <c r="H174" s="548"/>
      <c r="I174" s="485"/>
      <c r="J174" s="485"/>
      <c r="K174" s="485"/>
      <c r="L174" s="485"/>
      <c r="M174" s="558"/>
    </row>
    <row r="175" spans="1:13" ht="15.75" customHeight="1" thickBot="1">
      <c r="A175" s="589"/>
      <c r="B175" s="590"/>
      <c r="C175" s="591"/>
      <c r="D175" s="591"/>
      <c r="E175" s="591"/>
      <c r="F175" s="591"/>
      <c r="G175" s="592"/>
      <c r="H175" s="565"/>
      <c r="I175" s="489"/>
      <c r="J175" s="489"/>
      <c r="K175" s="489"/>
      <c r="L175" s="489"/>
      <c r="M175" s="566"/>
    </row>
    <row r="176" spans="1:13" ht="15.75" customHeight="1">
      <c r="A176" s="33"/>
      <c r="B176" s="33"/>
      <c r="C176" s="33"/>
      <c r="D176" s="33"/>
      <c r="E176" s="33"/>
      <c r="F176" s="33"/>
      <c r="G176" s="2"/>
      <c r="H176" s="33"/>
      <c r="I176" s="33"/>
    </row>
    <row r="177" spans="1:13" ht="30" customHeight="1" thickBot="1">
      <c r="A177" s="329" t="s">
        <v>438</v>
      </c>
      <c r="B177" s="314"/>
      <c r="C177" s="314"/>
      <c r="D177" s="314"/>
      <c r="E177" s="314"/>
      <c r="F177" s="314"/>
      <c r="G177" s="314"/>
      <c r="H177" s="33"/>
      <c r="I177" s="33"/>
    </row>
    <row r="178" spans="1:13" ht="15.75" customHeight="1">
      <c r="A178" s="542" t="s">
        <v>629</v>
      </c>
      <c r="B178" s="543"/>
      <c r="C178" s="543"/>
      <c r="D178" s="543"/>
      <c r="E178" s="543"/>
      <c r="F178" s="543"/>
      <c r="G178" s="543"/>
      <c r="H178" s="544"/>
      <c r="I178" s="577" t="s">
        <v>130</v>
      </c>
      <c r="J178" s="545" t="s">
        <v>131</v>
      </c>
      <c r="K178" s="545" t="s">
        <v>132</v>
      </c>
      <c r="L178" s="545" t="s">
        <v>133</v>
      </c>
      <c r="M178" s="546" t="s">
        <v>134</v>
      </c>
    </row>
    <row r="179" spans="1:13" ht="15.75" customHeight="1">
      <c r="A179" s="547"/>
      <c r="B179" s="548"/>
      <c r="C179" s="548"/>
      <c r="D179" s="548"/>
      <c r="E179" s="548"/>
      <c r="F179" s="549"/>
      <c r="G179" s="548"/>
      <c r="H179" s="548"/>
      <c r="I179" s="605"/>
      <c r="J179" s="606"/>
      <c r="K179" s="606"/>
      <c r="L179" s="606"/>
      <c r="M179" s="553" t="s">
        <v>150</v>
      </c>
    </row>
    <row r="180" spans="1:13" ht="15.75" customHeight="1">
      <c r="A180" s="580" t="s">
        <v>268</v>
      </c>
      <c r="B180" s="555" t="s">
        <v>156</v>
      </c>
      <c r="C180" s="556" t="s">
        <v>157</v>
      </c>
      <c r="D180" s="557" t="s">
        <v>158</v>
      </c>
      <c r="E180" s="557" t="s">
        <v>159</v>
      </c>
      <c r="F180" s="555" t="s">
        <v>160</v>
      </c>
      <c r="G180" s="555" t="s">
        <v>20</v>
      </c>
      <c r="H180" s="574"/>
      <c r="I180" s="485"/>
      <c r="J180" s="485"/>
      <c r="K180" s="485"/>
      <c r="L180" s="485"/>
      <c r="M180" s="558"/>
    </row>
    <row r="181" spans="1:13" ht="15.75" customHeight="1">
      <c r="A181" s="582"/>
      <c r="B181" s="63"/>
      <c r="C181" s="65"/>
      <c r="D181" s="65"/>
      <c r="E181" s="65"/>
      <c r="F181" s="65"/>
      <c r="G181" s="116"/>
      <c r="H181" s="486"/>
      <c r="I181" s="485"/>
      <c r="J181" s="485"/>
      <c r="K181" s="485"/>
      <c r="L181" s="485"/>
      <c r="M181" s="558"/>
    </row>
    <row r="182" spans="1:13" ht="15.75" customHeight="1">
      <c r="A182" s="582"/>
      <c r="B182" s="63"/>
      <c r="C182" s="65"/>
      <c r="D182" s="65"/>
      <c r="E182" s="65"/>
      <c r="F182" s="65"/>
      <c r="G182" s="583"/>
      <c r="H182" s="486"/>
      <c r="I182" s="485"/>
      <c r="J182" s="485"/>
      <c r="K182" s="485"/>
      <c r="L182" s="485"/>
      <c r="M182" s="558"/>
    </row>
    <row r="183" spans="1:13" ht="15.75" customHeight="1">
      <c r="A183" s="584"/>
      <c r="B183" s="585"/>
      <c r="C183" s="585"/>
      <c r="D183" s="585"/>
      <c r="E183" s="585"/>
      <c r="F183" s="586"/>
      <c r="G183" s="587"/>
      <c r="H183" s="486"/>
      <c r="I183" s="485"/>
      <c r="J183" s="485"/>
      <c r="K183" s="485"/>
      <c r="L183" s="485"/>
      <c r="M183" s="558"/>
    </row>
    <row r="184" spans="1:13" ht="15.75" customHeight="1">
      <c r="A184" s="588" t="s">
        <v>155</v>
      </c>
      <c r="B184" s="555" t="s">
        <v>156</v>
      </c>
      <c r="C184" s="556" t="s">
        <v>157</v>
      </c>
      <c r="D184" s="557" t="s">
        <v>158</v>
      </c>
      <c r="E184" s="557" t="s">
        <v>159</v>
      </c>
      <c r="F184" s="555" t="s">
        <v>160</v>
      </c>
      <c r="G184" s="555" t="s">
        <v>20</v>
      </c>
      <c r="H184" s="486"/>
      <c r="I184" s="485"/>
      <c r="J184" s="485"/>
      <c r="K184" s="485"/>
      <c r="L184" s="485"/>
      <c r="M184" s="558"/>
    </row>
    <row r="185" spans="1:13" ht="15.75" customHeight="1">
      <c r="A185" s="582"/>
      <c r="B185" s="63"/>
      <c r="C185" s="65"/>
      <c r="D185" s="65"/>
      <c r="E185" s="65"/>
      <c r="F185" s="65"/>
      <c r="G185" s="116"/>
      <c r="H185" s="548"/>
      <c r="I185" s="485"/>
      <c r="J185" s="485"/>
      <c r="K185" s="485"/>
      <c r="L185" s="485"/>
      <c r="M185" s="558"/>
    </row>
    <row r="186" spans="1:13" ht="15.75" customHeight="1" thickBot="1">
      <c r="A186" s="589"/>
      <c r="B186" s="590"/>
      <c r="C186" s="591"/>
      <c r="D186" s="591"/>
      <c r="E186" s="591"/>
      <c r="F186" s="591"/>
      <c r="G186" s="592"/>
      <c r="H186" s="565"/>
      <c r="I186" s="489"/>
      <c r="J186" s="489"/>
      <c r="K186" s="489"/>
      <c r="L186" s="489"/>
      <c r="M186" s="566"/>
    </row>
    <row r="187" spans="1:13" ht="15.75" customHeight="1">
      <c r="A187" s="33"/>
      <c r="B187" s="33"/>
      <c r="C187" s="33"/>
      <c r="D187" s="33"/>
      <c r="E187" s="33"/>
      <c r="F187" s="33"/>
      <c r="G187" s="2"/>
      <c r="H187" s="33"/>
      <c r="I187" s="33"/>
    </row>
    <row r="188" spans="1:13" ht="15.75" customHeight="1">
      <c r="A188" s="33"/>
      <c r="B188" s="33"/>
      <c r="C188" s="33"/>
      <c r="D188" s="33"/>
      <c r="E188" s="33"/>
      <c r="F188" s="33"/>
      <c r="G188" s="2"/>
      <c r="H188" s="33"/>
      <c r="I188" s="33"/>
    </row>
    <row r="189" spans="1:13" ht="15.75" customHeight="1">
      <c r="A189" s="33"/>
      <c r="B189" s="33"/>
      <c r="C189" s="33"/>
      <c r="D189" s="33"/>
      <c r="E189" s="33"/>
      <c r="F189" s="33"/>
      <c r="G189" s="2"/>
      <c r="H189" s="33"/>
      <c r="I189" s="33"/>
    </row>
    <row r="190" spans="1:13" ht="15.75" customHeight="1">
      <c r="A190" s="33"/>
      <c r="B190" s="33"/>
      <c r="C190" s="33"/>
      <c r="D190" s="33"/>
      <c r="E190" s="33"/>
      <c r="F190" s="33"/>
      <c r="G190" s="2"/>
      <c r="H190" s="33"/>
      <c r="I190" s="33"/>
    </row>
    <row r="191" spans="1:13" ht="15.75" customHeight="1">
      <c r="A191" s="33"/>
      <c r="B191" s="33"/>
      <c r="C191" s="33"/>
      <c r="D191" s="33"/>
      <c r="E191" s="33"/>
      <c r="F191" s="33"/>
      <c r="G191" s="2"/>
      <c r="H191" s="33"/>
      <c r="I191" s="33"/>
    </row>
    <row r="192" spans="1:13" ht="15.75" customHeight="1">
      <c r="A192" s="33"/>
      <c r="B192" s="33"/>
      <c r="C192" s="33"/>
      <c r="D192" s="33"/>
      <c r="E192" s="33"/>
      <c r="F192" s="33"/>
      <c r="G192" s="2"/>
      <c r="H192" s="33"/>
      <c r="I192" s="33"/>
    </row>
    <row r="193" spans="1:9" ht="15.75" customHeight="1">
      <c r="A193" s="33"/>
      <c r="B193" s="33"/>
      <c r="C193" s="33"/>
      <c r="D193" s="33"/>
      <c r="E193" s="33"/>
      <c r="F193" s="33"/>
      <c r="G193" s="2"/>
      <c r="H193" s="33"/>
      <c r="I193" s="33"/>
    </row>
    <row r="194" spans="1:9" ht="15.75" customHeight="1">
      <c r="A194" s="33"/>
      <c r="B194" s="33"/>
      <c r="C194" s="33"/>
      <c r="D194" s="33"/>
      <c r="E194" s="33"/>
      <c r="F194" s="33"/>
      <c r="G194" s="2"/>
      <c r="H194" s="33"/>
      <c r="I194" s="33"/>
    </row>
    <row r="195" spans="1:9" ht="15.75" customHeight="1">
      <c r="A195" s="33"/>
      <c r="B195" s="33"/>
      <c r="C195" s="33"/>
      <c r="D195" s="33"/>
      <c r="E195" s="33"/>
      <c r="F195" s="33"/>
      <c r="G195" s="2"/>
      <c r="H195" s="33"/>
      <c r="I195" s="33"/>
    </row>
    <row r="196" spans="1:9" ht="15.75" customHeight="1">
      <c r="A196" s="33"/>
      <c r="B196" s="33"/>
      <c r="C196" s="33"/>
      <c r="D196" s="33"/>
      <c r="E196" s="33"/>
      <c r="F196" s="33"/>
      <c r="G196" s="2"/>
      <c r="H196" s="33"/>
      <c r="I196" s="33"/>
    </row>
    <row r="197" spans="1:9" ht="15.75" customHeight="1">
      <c r="A197" s="33"/>
      <c r="B197" s="33"/>
      <c r="C197" s="33"/>
      <c r="D197" s="33"/>
      <c r="E197" s="33"/>
      <c r="F197" s="33"/>
      <c r="G197" s="2"/>
      <c r="H197" s="33"/>
      <c r="I197" s="33"/>
    </row>
    <row r="198" spans="1:9" ht="15.75" customHeight="1">
      <c r="A198" s="33"/>
      <c r="B198" s="33"/>
      <c r="C198" s="33"/>
      <c r="D198" s="33"/>
      <c r="E198" s="33"/>
      <c r="F198" s="33"/>
      <c r="G198" s="2"/>
      <c r="H198" s="33"/>
      <c r="I198" s="33"/>
    </row>
    <row r="199" spans="1:9" ht="15.75" customHeight="1">
      <c r="A199" s="33"/>
      <c r="B199" s="33"/>
      <c r="C199" s="33"/>
      <c r="D199" s="33"/>
      <c r="E199" s="33"/>
      <c r="F199" s="33"/>
      <c r="G199" s="2"/>
      <c r="H199" s="33"/>
      <c r="I199" s="33"/>
    </row>
    <row r="200" spans="1:9" ht="15.75" customHeight="1">
      <c r="A200" s="33"/>
      <c r="B200" s="33"/>
      <c r="C200" s="33"/>
      <c r="D200" s="33"/>
      <c r="E200" s="33"/>
      <c r="F200" s="33"/>
      <c r="G200" s="2"/>
      <c r="H200" s="33"/>
      <c r="I200" s="33"/>
    </row>
    <row r="201" spans="1:9" ht="15.75" customHeight="1">
      <c r="A201" s="33"/>
      <c r="B201" s="33"/>
      <c r="C201" s="33"/>
      <c r="D201" s="33"/>
      <c r="E201" s="33"/>
      <c r="F201" s="33"/>
      <c r="G201" s="2"/>
      <c r="H201" s="33"/>
      <c r="I201" s="33"/>
    </row>
    <row r="202" spans="1:9" ht="15.75" customHeight="1">
      <c r="A202" s="33"/>
      <c r="B202" s="33"/>
      <c r="C202" s="33"/>
      <c r="D202" s="33"/>
      <c r="E202" s="33"/>
      <c r="F202" s="33"/>
      <c r="G202" s="2"/>
      <c r="H202" s="33"/>
      <c r="I202" s="33"/>
    </row>
    <row r="203" spans="1:9" ht="15.75" customHeight="1">
      <c r="A203" s="33"/>
      <c r="B203" s="33"/>
      <c r="C203" s="33"/>
      <c r="D203" s="33"/>
      <c r="E203" s="33"/>
      <c r="F203" s="33"/>
      <c r="G203" s="2"/>
      <c r="H203" s="33"/>
      <c r="I203" s="33"/>
    </row>
    <row r="204" spans="1:9" ht="15.75" customHeight="1">
      <c r="A204" s="33"/>
      <c r="B204" s="33"/>
      <c r="C204" s="33"/>
      <c r="D204" s="33"/>
      <c r="E204" s="33"/>
      <c r="F204" s="33"/>
      <c r="G204" s="2"/>
      <c r="H204" s="33"/>
      <c r="I204" s="33"/>
    </row>
    <row r="205" spans="1:9" ht="15.75" customHeight="1">
      <c r="A205" s="33"/>
      <c r="B205" s="33"/>
      <c r="C205" s="33"/>
      <c r="D205" s="33"/>
      <c r="E205" s="33"/>
      <c r="F205" s="33"/>
      <c r="G205" s="2"/>
      <c r="H205" s="33"/>
      <c r="I205" s="33"/>
    </row>
    <row r="206" spans="1:9" ht="15.75" customHeight="1">
      <c r="A206" s="33"/>
      <c r="B206" s="33"/>
      <c r="C206" s="33"/>
      <c r="D206" s="33"/>
      <c r="E206" s="33"/>
      <c r="F206" s="33"/>
      <c r="G206" s="2"/>
      <c r="H206" s="33"/>
      <c r="I206" s="33"/>
    </row>
    <row r="207" spans="1:9" ht="15.75" customHeight="1">
      <c r="A207" s="33"/>
      <c r="B207" s="33"/>
      <c r="C207" s="33"/>
      <c r="D207" s="33"/>
      <c r="E207" s="33"/>
      <c r="F207" s="33"/>
      <c r="G207" s="2"/>
      <c r="H207" s="33"/>
      <c r="I207" s="33"/>
    </row>
    <row r="208" spans="1:9" ht="15.75" customHeight="1">
      <c r="A208" s="33"/>
      <c r="B208" s="33"/>
      <c r="C208" s="33"/>
      <c r="D208" s="33"/>
      <c r="E208" s="33"/>
      <c r="F208" s="33"/>
      <c r="G208" s="2"/>
      <c r="H208" s="33"/>
      <c r="I208" s="33"/>
    </row>
    <row r="209" spans="1:9" ht="15.75" customHeight="1">
      <c r="A209" s="33"/>
      <c r="B209" s="33"/>
      <c r="C209" s="33"/>
      <c r="D209" s="33"/>
      <c r="E209" s="33"/>
      <c r="F209" s="33"/>
      <c r="G209" s="2"/>
      <c r="H209" s="33"/>
      <c r="I209" s="33"/>
    </row>
    <row r="210" spans="1:9" ht="15.75" customHeight="1">
      <c r="A210" s="33"/>
      <c r="B210" s="33"/>
      <c r="C210" s="33"/>
      <c r="D210" s="33"/>
      <c r="E210" s="33"/>
      <c r="F210" s="33"/>
      <c r="G210" s="2"/>
      <c r="H210" s="33"/>
      <c r="I210" s="33"/>
    </row>
    <row r="211" spans="1:9" ht="15.75" customHeight="1">
      <c r="A211" s="33"/>
      <c r="B211" s="33"/>
      <c r="C211" s="33"/>
      <c r="D211" s="33"/>
      <c r="E211" s="33"/>
      <c r="F211" s="33"/>
      <c r="G211" s="2"/>
      <c r="H211" s="33"/>
      <c r="I211" s="33"/>
    </row>
    <row r="212" spans="1:9" ht="15.75" customHeight="1">
      <c r="A212" s="33"/>
      <c r="B212" s="33"/>
      <c r="C212" s="33"/>
      <c r="D212" s="33"/>
      <c r="E212" s="33"/>
      <c r="F212" s="33"/>
      <c r="G212" s="2"/>
      <c r="H212" s="33"/>
      <c r="I212" s="33"/>
    </row>
    <row r="213" spans="1:9" ht="15.75" customHeight="1">
      <c r="A213" s="33"/>
      <c r="B213" s="33"/>
      <c r="C213" s="33"/>
      <c r="D213" s="33"/>
      <c r="E213" s="33"/>
      <c r="F213" s="33"/>
      <c r="G213" s="2"/>
      <c r="H213" s="33"/>
      <c r="I213" s="33"/>
    </row>
    <row r="214" spans="1:9" ht="15.75" customHeight="1">
      <c r="A214" s="33"/>
      <c r="B214" s="33"/>
      <c r="C214" s="33"/>
      <c r="D214" s="33"/>
      <c r="E214" s="33"/>
      <c r="F214" s="33"/>
      <c r="G214" s="2"/>
      <c r="H214" s="33"/>
      <c r="I214" s="33"/>
    </row>
    <row r="215" spans="1:9" ht="15.75" customHeight="1">
      <c r="A215" s="33"/>
      <c r="B215" s="33"/>
      <c r="C215" s="33"/>
      <c r="D215" s="33"/>
      <c r="E215" s="33"/>
      <c r="F215" s="33"/>
      <c r="G215" s="2"/>
      <c r="H215" s="33"/>
      <c r="I215" s="33"/>
    </row>
    <row r="216" spans="1:9" ht="15.75" customHeight="1">
      <c r="A216" s="33"/>
      <c r="B216" s="33"/>
      <c r="C216" s="33"/>
      <c r="D216" s="33"/>
      <c r="E216" s="33"/>
      <c r="F216" s="33"/>
      <c r="G216" s="2"/>
      <c r="H216" s="33"/>
      <c r="I216" s="33"/>
    </row>
    <row r="217" spans="1:9" ht="15.75" customHeight="1">
      <c r="A217" s="33"/>
      <c r="B217" s="33"/>
      <c r="C217" s="33"/>
      <c r="D217" s="33"/>
      <c r="E217" s="33"/>
      <c r="F217" s="33"/>
      <c r="G217" s="2"/>
      <c r="H217" s="33"/>
      <c r="I217" s="33"/>
    </row>
    <row r="218" spans="1:9" ht="15.75" customHeight="1">
      <c r="A218" s="33"/>
      <c r="B218" s="33"/>
      <c r="C218" s="33"/>
      <c r="D218" s="33"/>
      <c r="E218" s="33"/>
      <c r="F218" s="33"/>
      <c r="G218" s="2"/>
      <c r="H218" s="33"/>
      <c r="I218" s="33"/>
    </row>
    <row r="219" spans="1:9" ht="15.75" customHeight="1">
      <c r="A219" s="33"/>
      <c r="B219" s="33"/>
      <c r="C219" s="33"/>
      <c r="D219" s="33"/>
      <c r="E219" s="33"/>
      <c r="F219" s="33"/>
      <c r="G219" s="2"/>
      <c r="H219" s="33"/>
      <c r="I219" s="33"/>
    </row>
    <row r="220" spans="1:9" ht="15.75" customHeight="1">
      <c r="A220" s="33"/>
      <c r="B220" s="33"/>
      <c r="C220" s="33"/>
      <c r="D220" s="33"/>
      <c r="E220" s="33"/>
      <c r="F220" s="33"/>
      <c r="G220" s="33"/>
      <c r="H220" s="33"/>
      <c r="I220" s="33"/>
    </row>
    <row r="221" spans="1:9" ht="15.75" customHeight="1">
      <c r="A221" s="33"/>
      <c r="B221" s="33"/>
      <c r="C221" s="33"/>
      <c r="D221" s="33"/>
      <c r="E221" s="33"/>
      <c r="F221" s="33"/>
      <c r="G221" s="33"/>
      <c r="H221" s="33"/>
      <c r="I221" s="33"/>
    </row>
    <row r="222" spans="1:9" ht="15.75" customHeight="1">
      <c r="A222" s="33"/>
      <c r="B222" s="33"/>
      <c r="C222" s="33"/>
      <c r="D222" s="33"/>
      <c r="E222" s="33"/>
      <c r="F222" s="33"/>
      <c r="G222" s="33"/>
      <c r="H222" s="33"/>
      <c r="I222" s="33"/>
    </row>
    <row r="223" spans="1:9" ht="15.75" customHeight="1">
      <c r="A223" s="33"/>
      <c r="B223" s="33"/>
      <c r="C223" s="33"/>
      <c r="D223" s="33"/>
      <c r="E223" s="33"/>
      <c r="F223" s="33"/>
      <c r="G223" s="33"/>
      <c r="H223" s="33"/>
      <c r="I223" s="33"/>
    </row>
    <row r="224" spans="1:9" ht="15.75" customHeight="1">
      <c r="A224" s="33"/>
      <c r="B224" s="33"/>
      <c r="C224" s="33"/>
      <c r="D224" s="33"/>
      <c r="E224" s="33"/>
      <c r="F224" s="33"/>
      <c r="G224" s="33"/>
      <c r="H224" s="33"/>
      <c r="I224" s="33"/>
    </row>
    <row r="225" spans="1:9" ht="15.75" customHeight="1">
      <c r="A225" s="33"/>
      <c r="B225" s="33"/>
      <c r="C225" s="33"/>
      <c r="D225" s="33"/>
      <c r="E225" s="33"/>
      <c r="F225" s="33"/>
      <c r="G225" s="33"/>
      <c r="H225" s="33"/>
      <c r="I225" s="33"/>
    </row>
    <row r="226" spans="1:9" ht="15.75" customHeight="1">
      <c r="A226" s="33"/>
      <c r="B226" s="33"/>
      <c r="C226" s="33"/>
      <c r="D226" s="33"/>
      <c r="E226" s="33"/>
      <c r="F226" s="33"/>
      <c r="G226" s="33"/>
      <c r="H226" s="33"/>
      <c r="I226" s="33"/>
    </row>
    <row r="227" spans="1:9" ht="15.75" customHeight="1">
      <c r="A227" s="33"/>
      <c r="B227" s="33"/>
      <c r="C227" s="33"/>
      <c r="D227" s="33"/>
      <c r="E227" s="33"/>
      <c r="F227" s="33"/>
      <c r="G227" s="33"/>
      <c r="H227" s="33"/>
      <c r="I227" s="33"/>
    </row>
    <row r="228" spans="1:9" ht="15.75" customHeight="1">
      <c r="A228" s="33"/>
      <c r="B228" s="33"/>
      <c r="C228" s="33"/>
      <c r="D228" s="33"/>
      <c r="E228" s="33"/>
      <c r="F228" s="33"/>
      <c r="G228" s="33"/>
      <c r="H228" s="33"/>
      <c r="I228" s="33"/>
    </row>
    <row r="229" spans="1:9" ht="15.75" customHeight="1">
      <c r="A229" s="33"/>
      <c r="B229" s="33"/>
      <c r="C229" s="33"/>
      <c r="D229" s="33"/>
      <c r="E229" s="33"/>
      <c r="F229" s="33"/>
      <c r="G229" s="33"/>
      <c r="H229" s="33"/>
      <c r="I229" s="33"/>
    </row>
    <row r="230" spans="1:9" ht="15.75" customHeight="1">
      <c r="A230" s="33"/>
      <c r="B230" s="33"/>
      <c r="C230" s="33"/>
      <c r="D230" s="33"/>
      <c r="E230" s="33"/>
      <c r="F230" s="33"/>
      <c r="G230" s="33"/>
      <c r="H230" s="33"/>
      <c r="I230" s="33"/>
    </row>
    <row r="231" spans="1:9" ht="15.75" customHeight="1">
      <c r="A231" s="33"/>
      <c r="B231" s="33"/>
      <c r="C231" s="33"/>
      <c r="D231" s="33"/>
      <c r="E231" s="33"/>
      <c r="F231" s="33"/>
      <c r="G231" s="33"/>
      <c r="H231" s="33"/>
      <c r="I231" s="33"/>
    </row>
    <row r="232" spans="1:9" ht="15.75" customHeight="1">
      <c r="A232" s="33"/>
      <c r="B232" s="33"/>
      <c r="C232" s="33"/>
      <c r="D232" s="33"/>
      <c r="E232" s="33"/>
      <c r="F232" s="33"/>
      <c r="G232" s="33"/>
      <c r="H232" s="33"/>
      <c r="I232" s="33"/>
    </row>
    <row r="233" spans="1:9" ht="15.75" customHeight="1">
      <c r="A233" s="33"/>
      <c r="B233" s="33"/>
      <c r="C233" s="33"/>
      <c r="D233" s="33"/>
      <c r="E233" s="33"/>
      <c r="F233" s="33"/>
      <c r="G233" s="33"/>
      <c r="H233" s="33"/>
      <c r="I233" s="33"/>
    </row>
    <row r="234" spans="1:9" ht="15.75" customHeight="1">
      <c r="A234" s="33"/>
      <c r="B234" s="33"/>
      <c r="C234" s="33"/>
      <c r="D234" s="33"/>
      <c r="E234" s="33"/>
      <c r="F234" s="33"/>
      <c r="G234" s="33"/>
      <c r="H234" s="33"/>
      <c r="I234" s="33"/>
    </row>
    <row r="235" spans="1:9" ht="15.75" customHeight="1">
      <c r="A235" s="33"/>
      <c r="B235" s="33"/>
      <c r="C235" s="33"/>
      <c r="D235" s="33"/>
      <c r="E235" s="33"/>
      <c r="F235" s="33"/>
      <c r="G235" s="33"/>
      <c r="H235" s="33"/>
      <c r="I235" s="33"/>
    </row>
    <row r="236" spans="1:9" ht="15.75" customHeight="1">
      <c r="A236" s="33"/>
      <c r="B236" s="33"/>
      <c r="C236" s="33"/>
      <c r="D236" s="33"/>
      <c r="E236" s="33"/>
      <c r="F236" s="33"/>
      <c r="G236" s="33"/>
      <c r="H236" s="33"/>
      <c r="I236" s="33"/>
    </row>
    <row r="237" spans="1:9" ht="15.75" customHeight="1">
      <c r="A237" s="33"/>
      <c r="B237" s="33"/>
      <c r="C237" s="33"/>
      <c r="D237" s="33"/>
      <c r="E237" s="33"/>
      <c r="F237" s="33"/>
      <c r="G237" s="33"/>
      <c r="H237" s="33"/>
      <c r="I237" s="33"/>
    </row>
    <row r="238" spans="1:9" ht="15.75" customHeight="1">
      <c r="A238" s="33"/>
      <c r="B238" s="33"/>
      <c r="C238" s="33"/>
      <c r="D238" s="33"/>
      <c r="E238" s="33"/>
      <c r="F238" s="33"/>
      <c r="G238" s="33"/>
      <c r="H238" s="33"/>
      <c r="I238" s="33"/>
    </row>
    <row r="239" spans="1:9" ht="15.75" customHeight="1">
      <c r="A239" s="33"/>
      <c r="B239" s="33"/>
      <c r="C239" s="33"/>
      <c r="D239" s="33"/>
      <c r="E239" s="33"/>
      <c r="F239" s="33"/>
      <c r="G239" s="33"/>
      <c r="H239" s="33"/>
      <c r="I239" s="33"/>
    </row>
    <row r="240" spans="1:9" ht="15.75" customHeight="1">
      <c r="A240" s="33"/>
      <c r="B240" s="33"/>
      <c r="C240" s="33"/>
      <c r="D240" s="33"/>
      <c r="E240" s="33"/>
      <c r="F240" s="33"/>
      <c r="G240" s="33"/>
      <c r="H240" s="33"/>
      <c r="I240" s="33"/>
    </row>
    <row r="241" spans="1:9" ht="15.75" customHeight="1">
      <c r="A241" s="33"/>
      <c r="B241" s="33"/>
      <c r="C241" s="33"/>
      <c r="D241" s="33"/>
      <c r="E241" s="33"/>
      <c r="F241" s="33"/>
      <c r="G241" s="33"/>
      <c r="H241" s="33"/>
      <c r="I241" s="33"/>
    </row>
    <row r="242" spans="1:9" ht="15.75" customHeight="1">
      <c r="A242" s="33"/>
      <c r="B242" s="33"/>
      <c r="C242" s="33"/>
      <c r="D242" s="33"/>
      <c r="E242" s="33"/>
      <c r="F242" s="33"/>
      <c r="G242" s="33"/>
      <c r="H242" s="33"/>
      <c r="I242" s="33"/>
    </row>
    <row r="243" spans="1:9" ht="15.75" customHeight="1">
      <c r="A243" s="33"/>
      <c r="B243" s="33"/>
      <c r="C243" s="33"/>
      <c r="D243" s="33"/>
      <c r="E243" s="33"/>
      <c r="F243" s="33"/>
      <c r="G243" s="33"/>
      <c r="H243" s="33"/>
      <c r="I243" s="33"/>
    </row>
    <row r="244" spans="1:9" ht="15.75" customHeight="1">
      <c r="A244" s="33"/>
      <c r="B244" s="33"/>
      <c r="C244" s="33"/>
      <c r="D244" s="33"/>
      <c r="E244" s="33"/>
      <c r="F244" s="33"/>
      <c r="G244" s="33"/>
      <c r="H244" s="33"/>
      <c r="I244" s="33"/>
    </row>
    <row r="245" spans="1:9" ht="15.75" customHeight="1">
      <c r="A245" s="33"/>
      <c r="B245" s="33"/>
      <c r="C245" s="33"/>
      <c r="D245" s="33"/>
      <c r="E245" s="33"/>
      <c r="F245" s="33"/>
      <c r="G245" s="33"/>
      <c r="H245" s="33"/>
      <c r="I245" s="33"/>
    </row>
    <row r="246" spans="1:9" ht="15.75" customHeight="1">
      <c r="A246" s="33"/>
      <c r="B246" s="33"/>
      <c r="C246" s="33"/>
      <c r="D246" s="33"/>
      <c r="E246" s="33"/>
      <c r="F246" s="33"/>
      <c r="G246" s="33"/>
      <c r="H246" s="33"/>
      <c r="I246" s="33"/>
    </row>
    <row r="247" spans="1:9" ht="15.75" customHeight="1">
      <c r="A247" s="33"/>
      <c r="B247" s="33"/>
      <c r="C247" s="33"/>
      <c r="D247" s="33"/>
      <c r="E247" s="33"/>
      <c r="F247" s="33"/>
      <c r="G247" s="33"/>
      <c r="H247" s="33"/>
      <c r="I247" s="33"/>
    </row>
    <row r="248" spans="1:9" ht="15.75" customHeight="1">
      <c r="A248" s="33"/>
      <c r="B248" s="33"/>
      <c r="C248" s="33"/>
      <c r="D248" s="33"/>
      <c r="E248" s="33"/>
      <c r="F248" s="33"/>
      <c r="G248" s="33"/>
      <c r="H248" s="33"/>
      <c r="I248" s="33"/>
    </row>
    <row r="249" spans="1:9" ht="15.75" customHeight="1">
      <c r="A249" s="33"/>
      <c r="B249" s="33"/>
      <c r="C249" s="33"/>
      <c r="D249" s="33"/>
      <c r="E249" s="33"/>
      <c r="F249" s="33"/>
      <c r="G249" s="33"/>
      <c r="H249" s="33"/>
      <c r="I249" s="33"/>
    </row>
    <row r="250" spans="1:9" ht="15.75" customHeight="1">
      <c r="A250" s="33"/>
      <c r="B250" s="33"/>
      <c r="C250" s="33"/>
      <c r="D250" s="33"/>
      <c r="E250" s="33"/>
      <c r="F250" s="33"/>
      <c r="G250" s="33"/>
      <c r="H250" s="33"/>
      <c r="I250" s="33"/>
    </row>
    <row r="251" spans="1:9" ht="15.75" customHeight="1">
      <c r="A251" s="33"/>
      <c r="B251" s="33"/>
      <c r="C251" s="33"/>
      <c r="D251" s="33"/>
      <c r="E251" s="33"/>
      <c r="F251" s="33"/>
      <c r="G251" s="33"/>
      <c r="H251" s="33"/>
      <c r="I251" s="33"/>
    </row>
    <row r="252" spans="1:9" ht="15.75" customHeight="1">
      <c r="A252" s="33"/>
      <c r="B252" s="33"/>
      <c r="C252" s="33"/>
      <c r="D252" s="33"/>
      <c r="E252" s="33"/>
      <c r="F252" s="33"/>
      <c r="G252" s="33"/>
      <c r="H252" s="33"/>
      <c r="I252" s="33"/>
    </row>
    <row r="253" spans="1:9" ht="15.75" customHeight="1">
      <c r="A253" s="33"/>
      <c r="B253" s="33"/>
      <c r="C253" s="33"/>
      <c r="D253" s="33"/>
      <c r="E253" s="33"/>
      <c r="F253" s="33"/>
      <c r="G253" s="33"/>
      <c r="H253" s="33"/>
      <c r="I253" s="33"/>
    </row>
    <row r="254" spans="1:9" ht="15.75" customHeight="1">
      <c r="A254" s="33"/>
      <c r="B254" s="33"/>
      <c r="C254" s="33"/>
      <c r="D254" s="33"/>
      <c r="E254" s="33"/>
      <c r="F254" s="33"/>
      <c r="G254" s="33"/>
      <c r="H254" s="33"/>
      <c r="I254" s="33"/>
    </row>
    <row r="255" spans="1:9" ht="15.75" customHeight="1">
      <c r="A255" s="33"/>
      <c r="B255" s="33"/>
      <c r="C255" s="33"/>
      <c r="D255" s="33"/>
      <c r="E255" s="33"/>
      <c r="F255" s="33"/>
      <c r="G255" s="33"/>
      <c r="H255" s="33"/>
      <c r="I255" s="33"/>
    </row>
    <row r="256" spans="1:9" ht="15.75" customHeight="1">
      <c r="A256" s="33"/>
      <c r="B256" s="33"/>
      <c r="C256" s="33"/>
      <c r="D256" s="33"/>
      <c r="E256" s="33"/>
      <c r="F256" s="33"/>
      <c r="G256" s="33"/>
      <c r="H256" s="33"/>
      <c r="I256" s="33"/>
    </row>
    <row r="257" spans="1:9" ht="15.75" customHeight="1">
      <c r="A257" s="33"/>
      <c r="B257" s="33"/>
      <c r="C257" s="33"/>
      <c r="D257" s="33"/>
      <c r="E257" s="33"/>
      <c r="F257" s="33"/>
      <c r="G257" s="33"/>
      <c r="H257" s="33"/>
      <c r="I257" s="33"/>
    </row>
    <row r="258" spans="1:9" ht="15.75" customHeight="1">
      <c r="A258" s="33"/>
      <c r="B258" s="33"/>
      <c r="C258" s="33"/>
      <c r="D258" s="33"/>
      <c r="E258" s="33"/>
      <c r="F258" s="33"/>
      <c r="G258" s="33"/>
      <c r="H258" s="33"/>
      <c r="I258" s="33"/>
    </row>
    <row r="259" spans="1:9" ht="15.75" customHeight="1">
      <c r="A259" s="33"/>
      <c r="B259" s="33"/>
      <c r="C259" s="33"/>
      <c r="D259" s="33"/>
      <c r="E259" s="33"/>
      <c r="F259" s="33"/>
      <c r="G259" s="33"/>
      <c r="H259" s="33"/>
      <c r="I259" s="33"/>
    </row>
    <row r="260" spans="1:9" ht="15.75" customHeight="1">
      <c r="A260" s="33"/>
      <c r="B260" s="33"/>
      <c r="C260" s="33"/>
      <c r="D260" s="33"/>
      <c r="E260" s="33"/>
      <c r="F260" s="33"/>
      <c r="G260" s="33"/>
      <c r="H260" s="33"/>
      <c r="I260" s="33"/>
    </row>
    <row r="261" spans="1:9" ht="15.75" customHeight="1">
      <c r="A261" s="33"/>
      <c r="B261" s="33"/>
      <c r="C261" s="33"/>
      <c r="D261" s="33"/>
      <c r="E261" s="33"/>
      <c r="F261" s="33"/>
      <c r="G261" s="33"/>
      <c r="H261" s="33"/>
      <c r="I261" s="33"/>
    </row>
    <row r="262" spans="1:9" ht="15.75" customHeight="1">
      <c r="A262" s="33"/>
      <c r="B262" s="33"/>
      <c r="C262" s="33"/>
      <c r="D262" s="33"/>
      <c r="E262" s="33"/>
      <c r="F262" s="33"/>
      <c r="G262" s="33"/>
      <c r="H262" s="33"/>
      <c r="I262" s="33"/>
    </row>
    <row r="263" spans="1:9" ht="15.75" customHeight="1">
      <c r="A263" s="33"/>
      <c r="B263" s="33"/>
      <c r="C263" s="33"/>
      <c r="D263" s="33"/>
      <c r="E263" s="33"/>
      <c r="F263" s="33"/>
      <c r="G263" s="33"/>
      <c r="H263" s="33"/>
      <c r="I263" s="33"/>
    </row>
    <row r="264" spans="1:9" ht="15.75" customHeight="1">
      <c r="A264" s="33"/>
      <c r="B264" s="33"/>
      <c r="C264" s="33"/>
      <c r="D264" s="33"/>
      <c r="E264" s="33"/>
      <c r="F264" s="33"/>
      <c r="G264" s="33"/>
      <c r="H264" s="33"/>
      <c r="I264" s="33"/>
    </row>
    <row r="265" spans="1:9" ht="15.75" customHeight="1">
      <c r="A265" s="33"/>
      <c r="B265" s="33"/>
      <c r="C265" s="33"/>
      <c r="D265" s="33"/>
      <c r="E265" s="33"/>
      <c r="F265" s="33"/>
      <c r="G265" s="33"/>
      <c r="H265" s="33"/>
      <c r="I265" s="33"/>
    </row>
    <row r="266" spans="1:9" ht="15.75" customHeight="1">
      <c r="A266" s="33"/>
      <c r="B266" s="33"/>
      <c r="C266" s="33"/>
      <c r="D266" s="33"/>
      <c r="E266" s="33"/>
      <c r="F266" s="33"/>
      <c r="G266" s="33"/>
      <c r="H266" s="33"/>
      <c r="I266" s="33"/>
    </row>
    <row r="267" spans="1:9" ht="15.75" customHeight="1">
      <c r="A267" s="33"/>
      <c r="B267" s="33"/>
      <c r="C267" s="33"/>
      <c r="D267" s="33"/>
      <c r="E267" s="33"/>
      <c r="F267" s="33"/>
      <c r="G267" s="33"/>
      <c r="H267" s="33"/>
      <c r="I267" s="33"/>
    </row>
    <row r="268" spans="1:9" ht="15.75" customHeight="1">
      <c r="A268" s="33"/>
      <c r="B268" s="33"/>
      <c r="C268" s="33"/>
      <c r="D268" s="33"/>
      <c r="E268" s="33"/>
      <c r="F268" s="33"/>
      <c r="G268" s="33"/>
      <c r="H268" s="33"/>
      <c r="I268" s="33"/>
    </row>
    <row r="269" spans="1:9" ht="15.75" customHeight="1">
      <c r="A269" s="33"/>
      <c r="B269" s="33"/>
      <c r="C269" s="33"/>
      <c r="D269" s="33"/>
      <c r="E269" s="33"/>
      <c r="F269" s="33"/>
      <c r="G269" s="33"/>
      <c r="H269" s="33"/>
      <c r="I269" s="33"/>
    </row>
    <row r="270" spans="1:9" ht="15.75" customHeight="1">
      <c r="A270" s="33"/>
      <c r="B270" s="33"/>
      <c r="C270" s="33"/>
      <c r="D270" s="33"/>
      <c r="E270" s="33"/>
      <c r="F270" s="33"/>
      <c r="G270" s="33"/>
      <c r="H270" s="33"/>
      <c r="I270" s="33"/>
    </row>
    <row r="271" spans="1:9" ht="15.75" customHeight="1">
      <c r="A271" s="33"/>
      <c r="B271" s="33"/>
      <c r="C271" s="33"/>
      <c r="D271" s="33"/>
      <c r="E271" s="33"/>
      <c r="F271" s="33"/>
      <c r="G271" s="33"/>
      <c r="H271" s="33"/>
      <c r="I271" s="33"/>
    </row>
    <row r="272" spans="1:9" ht="15.75" customHeight="1">
      <c r="A272" s="33"/>
      <c r="B272" s="33"/>
      <c r="C272" s="33"/>
      <c r="D272" s="33"/>
      <c r="E272" s="33"/>
      <c r="F272" s="33"/>
      <c r="G272" s="33"/>
      <c r="H272" s="33"/>
      <c r="I272" s="33"/>
    </row>
    <row r="273" spans="1:9" ht="15.75" customHeight="1">
      <c r="A273" s="33"/>
      <c r="B273" s="33"/>
      <c r="C273" s="33"/>
      <c r="D273" s="33"/>
      <c r="E273" s="33"/>
      <c r="F273" s="33"/>
      <c r="G273" s="33"/>
      <c r="H273" s="33"/>
      <c r="I273" s="33"/>
    </row>
    <row r="274" spans="1:9" ht="15.75" customHeight="1">
      <c r="A274" s="33"/>
      <c r="B274" s="33"/>
      <c r="C274" s="33"/>
      <c r="D274" s="33"/>
      <c r="E274" s="33"/>
      <c r="F274" s="33"/>
      <c r="G274" s="33"/>
      <c r="H274" s="33"/>
      <c r="I274" s="33"/>
    </row>
    <row r="275" spans="1:9" ht="15.75" customHeight="1">
      <c r="A275" s="33"/>
      <c r="B275" s="33"/>
      <c r="C275" s="33"/>
      <c r="D275" s="33"/>
      <c r="E275" s="33"/>
      <c r="F275" s="33"/>
      <c r="G275" s="33"/>
      <c r="H275" s="33"/>
      <c r="I275" s="33"/>
    </row>
    <row r="276" spans="1:9" ht="15.75" customHeight="1">
      <c r="A276" s="33"/>
      <c r="B276" s="33"/>
      <c r="C276" s="33"/>
      <c r="D276" s="33"/>
      <c r="E276" s="33"/>
      <c r="F276" s="33"/>
      <c r="G276" s="33"/>
      <c r="H276" s="33"/>
      <c r="I276" s="33"/>
    </row>
    <row r="277" spans="1:9" ht="15.75" customHeight="1">
      <c r="A277" s="33"/>
      <c r="B277" s="33"/>
      <c r="C277" s="33"/>
      <c r="D277" s="33"/>
      <c r="E277" s="33"/>
      <c r="F277" s="33"/>
      <c r="G277" s="33"/>
      <c r="H277" s="33"/>
      <c r="I277" s="33"/>
    </row>
    <row r="278" spans="1:9" ht="15.75" customHeight="1">
      <c r="A278" s="33"/>
      <c r="B278" s="33"/>
      <c r="C278" s="33"/>
      <c r="D278" s="33"/>
      <c r="E278" s="33"/>
      <c r="F278" s="33"/>
      <c r="G278" s="33"/>
      <c r="H278" s="33"/>
      <c r="I278" s="33"/>
    </row>
    <row r="279" spans="1:9" ht="15.75" customHeight="1">
      <c r="A279" s="33"/>
      <c r="B279" s="33"/>
      <c r="C279" s="33"/>
      <c r="D279" s="33"/>
      <c r="E279" s="33"/>
      <c r="F279" s="33"/>
      <c r="G279" s="33"/>
      <c r="H279" s="33"/>
      <c r="I279" s="33"/>
    </row>
    <row r="280" spans="1:9" ht="15.75" customHeight="1">
      <c r="A280" s="33"/>
      <c r="B280" s="33"/>
      <c r="C280" s="33"/>
      <c r="D280" s="33"/>
      <c r="E280" s="33"/>
      <c r="F280" s="33"/>
      <c r="G280" s="33"/>
      <c r="H280" s="33"/>
      <c r="I280" s="33"/>
    </row>
    <row r="281" spans="1:9" ht="15.75" customHeight="1">
      <c r="A281" s="33"/>
      <c r="B281" s="33"/>
      <c r="C281" s="33"/>
      <c r="D281" s="33"/>
      <c r="E281" s="33"/>
      <c r="F281" s="33"/>
      <c r="G281" s="33"/>
      <c r="H281" s="33"/>
      <c r="I281" s="33"/>
    </row>
    <row r="282" spans="1:9" ht="15.75" customHeight="1">
      <c r="A282" s="33"/>
      <c r="B282" s="33"/>
      <c r="C282" s="33"/>
      <c r="D282" s="33"/>
      <c r="E282" s="33"/>
      <c r="F282" s="33"/>
      <c r="G282" s="33"/>
      <c r="H282" s="33"/>
      <c r="I282" s="33"/>
    </row>
    <row r="283" spans="1:9" ht="15.75" customHeight="1">
      <c r="A283" s="33"/>
      <c r="B283" s="33"/>
      <c r="C283" s="33"/>
      <c r="D283" s="33"/>
      <c r="E283" s="33"/>
      <c r="F283" s="33"/>
      <c r="G283" s="33"/>
      <c r="H283" s="33"/>
      <c r="I283" s="33"/>
    </row>
    <row r="284" spans="1:9" ht="15.75" customHeight="1">
      <c r="A284" s="33"/>
      <c r="B284" s="33"/>
      <c r="C284" s="33"/>
      <c r="D284" s="33"/>
      <c r="E284" s="33"/>
      <c r="F284" s="33"/>
      <c r="G284" s="33"/>
      <c r="H284" s="33"/>
      <c r="I284" s="33"/>
    </row>
    <row r="285" spans="1:9" ht="15.75" customHeight="1">
      <c r="A285" s="33"/>
      <c r="B285" s="33"/>
      <c r="C285" s="33"/>
      <c r="D285" s="33"/>
      <c r="E285" s="33"/>
      <c r="F285" s="33"/>
      <c r="G285" s="33"/>
      <c r="H285" s="33"/>
      <c r="I285" s="33"/>
    </row>
    <row r="286" spans="1:9" ht="15.75" customHeight="1">
      <c r="A286" s="33"/>
      <c r="B286" s="33"/>
      <c r="C286" s="33"/>
      <c r="D286" s="33"/>
      <c r="E286" s="33"/>
      <c r="F286" s="33"/>
      <c r="G286" s="33"/>
      <c r="H286" s="33"/>
      <c r="I286" s="33"/>
    </row>
    <row r="287" spans="1:9" ht="15.75" customHeight="1">
      <c r="A287" s="33"/>
      <c r="B287" s="33"/>
      <c r="C287" s="33"/>
      <c r="D287" s="33"/>
      <c r="E287" s="33"/>
      <c r="F287" s="33"/>
      <c r="G287" s="33"/>
      <c r="H287" s="33"/>
      <c r="I287" s="33"/>
    </row>
    <row r="288" spans="1:9" ht="15.75" customHeight="1">
      <c r="A288" s="33"/>
      <c r="B288" s="33"/>
      <c r="C288" s="33"/>
      <c r="D288" s="33"/>
      <c r="E288" s="33"/>
      <c r="F288" s="33"/>
      <c r="G288" s="33"/>
      <c r="H288" s="33"/>
      <c r="I288" s="33"/>
    </row>
    <row r="289" spans="1:9" ht="15.75" customHeight="1">
      <c r="A289" s="33"/>
      <c r="B289" s="33"/>
      <c r="C289" s="33"/>
      <c r="D289" s="33"/>
      <c r="E289" s="33"/>
      <c r="F289" s="33"/>
      <c r="G289" s="33"/>
      <c r="H289" s="33"/>
      <c r="I289" s="33"/>
    </row>
    <row r="290" spans="1:9" ht="15.75" customHeight="1">
      <c r="A290" s="33"/>
      <c r="B290" s="33"/>
      <c r="C290" s="33"/>
      <c r="D290" s="33"/>
      <c r="E290" s="33"/>
      <c r="F290" s="33"/>
      <c r="G290" s="33"/>
      <c r="H290" s="33"/>
      <c r="I290" s="33"/>
    </row>
    <row r="291" spans="1:9" ht="15.75" customHeight="1">
      <c r="A291" s="33"/>
      <c r="B291" s="33"/>
      <c r="C291" s="33"/>
      <c r="D291" s="33"/>
      <c r="E291" s="33"/>
      <c r="F291" s="33"/>
      <c r="G291" s="33"/>
      <c r="H291" s="33"/>
      <c r="I291" s="33"/>
    </row>
    <row r="292" spans="1:9" ht="15.75" customHeight="1">
      <c r="A292" s="33"/>
      <c r="B292" s="33"/>
      <c r="C292" s="33"/>
      <c r="D292" s="33"/>
      <c r="E292" s="33"/>
      <c r="F292" s="33"/>
      <c r="G292" s="33"/>
      <c r="H292" s="33"/>
      <c r="I292" s="33"/>
    </row>
    <row r="293" spans="1:9" ht="15.75" customHeight="1">
      <c r="A293" s="33"/>
      <c r="B293" s="33"/>
      <c r="C293" s="33"/>
      <c r="D293" s="33"/>
      <c r="E293" s="33"/>
      <c r="F293" s="33"/>
      <c r="G293" s="33"/>
      <c r="H293" s="33"/>
      <c r="I293" s="33"/>
    </row>
    <row r="294" spans="1:9" ht="15.75" customHeight="1">
      <c r="A294" s="33"/>
      <c r="B294" s="33"/>
      <c r="C294" s="33"/>
      <c r="D294" s="33"/>
      <c r="E294" s="33"/>
      <c r="F294" s="33"/>
      <c r="G294" s="33"/>
      <c r="H294" s="33"/>
      <c r="I294" s="33"/>
    </row>
    <row r="295" spans="1:9" ht="15.75" customHeight="1">
      <c r="A295" s="33"/>
      <c r="B295" s="33"/>
      <c r="C295" s="33"/>
      <c r="D295" s="33"/>
      <c r="E295" s="33"/>
      <c r="F295" s="33"/>
      <c r="G295" s="33"/>
      <c r="H295" s="33"/>
      <c r="I295" s="33"/>
    </row>
    <row r="296" spans="1:9" ht="15.75" customHeight="1">
      <c r="A296" s="33"/>
      <c r="B296" s="33"/>
      <c r="C296" s="33"/>
      <c r="D296" s="33"/>
      <c r="E296" s="33"/>
      <c r="F296" s="33"/>
      <c r="G296" s="33"/>
      <c r="H296" s="33"/>
      <c r="I296" s="33"/>
    </row>
    <row r="297" spans="1:9" ht="15.75" customHeight="1">
      <c r="A297" s="33"/>
      <c r="B297" s="33"/>
      <c r="C297" s="33"/>
      <c r="D297" s="33"/>
      <c r="E297" s="33"/>
      <c r="F297" s="33"/>
      <c r="G297" s="33"/>
      <c r="H297" s="33"/>
      <c r="I297" s="33"/>
    </row>
    <row r="298" spans="1:9" ht="15.75" customHeight="1">
      <c r="A298" s="33"/>
      <c r="B298" s="33"/>
      <c r="C298" s="33"/>
      <c r="D298" s="33"/>
      <c r="E298" s="33"/>
      <c r="F298" s="33"/>
      <c r="G298" s="33"/>
      <c r="H298" s="33"/>
      <c r="I298" s="33"/>
    </row>
    <row r="299" spans="1:9" ht="15.75" customHeight="1">
      <c r="A299" s="33"/>
      <c r="B299" s="33"/>
      <c r="C299" s="33"/>
      <c r="D299" s="33"/>
      <c r="E299" s="33"/>
      <c r="F299" s="33"/>
      <c r="G299" s="33"/>
      <c r="H299" s="33"/>
      <c r="I299" s="33"/>
    </row>
    <row r="300" spans="1:9" ht="15.75" customHeight="1">
      <c r="A300" s="33"/>
      <c r="B300" s="33"/>
      <c r="C300" s="33"/>
      <c r="D300" s="33"/>
      <c r="E300" s="33"/>
      <c r="F300" s="33"/>
      <c r="G300" s="33"/>
      <c r="H300" s="33"/>
      <c r="I300" s="33"/>
    </row>
    <row r="301" spans="1:9" ht="15.75" customHeight="1">
      <c r="A301" s="33"/>
      <c r="B301" s="33"/>
      <c r="C301" s="33"/>
      <c r="D301" s="33"/>
      <c r="E301" s="33"/>
      <c r="F301" s="33"/>
      <c r="G301" s="33"/>
      <c r="H301" s="33"/>
      <c r="I301" s="33"/>
    </row>
    <row r="302" spans="1:9" ht="15.75" customHeight="1">
      <c r="A302" s="33"/>
      <c r="B302" s="33"/>
      <c r="C302" s="33"/>
      <c r="D302" s="33"/>
      <c r="E302" s="33"/>
      <c r="F302" s="33"/>
      <c r="G302" s="33"/>
      <c r="H302" s="33"/>
      <c r="I302" s="33"/>
    </row>
    <row r="303" spans="1:9" ht="15.75" customHeight="1">
      <c r="A303" s="33"/>
      <c r="B303" s="33"/>
      <c r="C303" s="33"/>
      <c r="D303" s="33"/>
      <c r="E303" s="33"/>
      <c r="F303" s="33"/>
      <c r="G303" s="33"/>
      <c r="H303" s="33"/>
      <c r="I303" s="33"/>
    </row>
    <row r="304" spans="1:9" ht="15.75" customHeight="1">
      <c r="A304" s="33"/>
      <c r="B304" s="33"/>
      <c r="C304" s="33"/>
      <c r="D304" s="33"/>
      <c r="E304" s="33"/>
      <c r="F304" s="33"/>
      <c r="G304" s="33"/>
      <c r="H304" s="33"/>
      <c r="I304" s="33"/>
    </row>
    <row r="305" spans="1:9" ht="15.75" customHeight="1">
      <c r="A305" s="33"/>
      <c r="B305" s="33"/>
      <c r="C305" s="33"/>
      <c r="D305" s="33"/>
      <c r="E305" s="33"/>
      <c r="F305" s="33"/>
      <c r="G305" s="33"/>
      <c r="H305" s="33"/>
      <c r="I305" s="33"/>
    </row>
    <row r="306" spans="1:9" ht="15.75" customHeight="1">
      <c r="A306" s="33"/>
      <c r="B306" s="33"/>
      <c r="C306" s="33"/>
      <c r="D306" s="33"/>
      <c r="E306" s="33"/>
      <c r="F306" s="33"/>
      <c r="G306" s="33"/>
      <c r="H306" s="33"/>
      <c r="I306" s="33"/>
    </row>
    <row r="307" spans="1:9" ht="15.75" customHeight="1">
      <c r="A307" s="33"/>
      <c r="B307" s="33"/>
      <c r="C307" s="33"/>
      <c r="D307" s="33"/>
      <c r="E307" s="33"/>
      <c r="F307" s="33"/>
      <c r="G307" s="33"/>
      <c r="H307" s="33"/>
      <c r="I307" s="33"/>
    </row>
    <row r="308" spans="1:9" ht="15.75" customHeight="1">
      <c r="A308" s="33"/>
      <c r="B308" s="33"/>
      <c r="C308" s="33"/>
      <c r="D308" s="33"/>
      <c r="E308" s="33"/>
      <c r="F308" s="33"/>
      <c r="G308" s="33"/>
      <c r="H308" s="33"/>
      <c r="I308" s="33"/>
    </row>
    <row r="309" spans="1:9" ht="15.75" customHeight="1">
      <c r="A309" s="33"/>
      <c r="B309" s="33"/>
      <c r="C309" s="33"/>
      <c r="D309" s="33"/>
      <c r="E309" s="33"/>
      <c r="F309" s="33"/>
      <c r="G309" s="33"/>
      <c r="H309" s="33"/>
      <c r="I309" s="33"/>
    </row>
    <row r="310" spans="1:9" ht="15.75" customHeight="1">
      <c r="A310" s="33"/>
      <c r="B310" s="33"/>
      <c r="C310" s="33"/>
      <c r="D310" s="33"/>
      <c r="E310" s="33"/>
      <c r="F310" s="33"/>
      <c r="G310" s="33"/>
      <c r="H310" s="33"/>
      <c r="I310" s="33"/>
    </row>
    <row r="311" spans="1:9" ht="15.75" customHeight="1">
      <c r="A311" s="33"/>
      <c r="B311" s="33"/>
      <c r="C311" s="33"/>
      <c r="D311" s="33"/>
      <c r="E311" s="33"/>
      <c r="F311" s="33"/>
      <c r="G311" s="33"/>
      <c r="H311" s="33"/>
      <c r="I311" s="33"/>
    </row>
    <row r="312" spans="1:9" ht="15.75" customHeight="1">
      <c r="A312" s="33"/>
      <c r="B312" s="33"/>
      <c r="C312" s="33"/>
      <c r="D312" s="33"/>
      <c r="E312" s="33"/>
      <c r="F312" s="33"/>
      <c r="G312" s="33"/>
      <c r="H312" s="33"/>
      <c r="I312" s="33"/>
    </row>
    <row r="313" spans="1:9" ht="15.75" customHeight="1">
      <c r="A313" s="33"/>
      <c r="B313" s="33"/>
      <c r="C313" s="33"/>
      <c r="D313" s="33"/>
      <c r="E313" s="33"/>
      <c r="F313" s="33"/>
      <c r="G313" s="33"/>
      <c r="H313" s="33"/>
      <c r="I313" s="33"/>
    </row>
    <row r="314" spans="1:9" ht="15.75" customHeight="1">
      <c r="A314" s="33"/>
      <c r="B314" s="33"/>
      <c r="C314" s="33"/>
      <c r="D314" s="33"/>
      <c r="E314" s="33"/>
      <c r="F314" s="33"/>
      <c r="G314" s="33"/>
      <c r="H314" s="33"/>
      <c r="I314" s="33"/>
    </row>
    <row r="315" spans="1:9" ht="15.75" customHeight="1">
      <c r="A315" s="33"/>
      <c r="B315" s="33"/>
      <c r="C315" s="33"/>
      <c r="D315" s="33"/>
      <c r="E315" s="33"/>
      <c r="F315" s="33"/>
      <c r="G315" s="33"/>
      <c r="H315" s="33"/>
      <c r="I315" s="33"/>
    </row>
    <row r="316" spans="1:9" ht="15.75" customHeight="1">
      <c r="A316" s="33"/>
      <c r="B316" s="33"/>
      <c r="C316" s="33"/>
      <c r="D316" s="33"/>
      <c r="E316" s="33"/>
      <c r="F316" s="33"/>
      <c r="G316" s="33"/>
      <c r="H316" s="33"/>
      <c r="I316" s="33"/>
    </row>
    <row r="317" spans="1:9" ht="15.75" customHeight="1">
      <c r="A317" s="33"/>
      <c r="B317" s="33"/>
      <c r="C317" s="33"/>
      <c r="D317" s="33"/>
      <c r="E317" s="33"/>
      <c r="F317" s="33"/>
      <c r="G317" s="33"/>
      <c r="H317" s="33"/>
      <c r="I317" s="33"/>
    </row>
    <row r="318" spans="1:9" ht="15.75" customHeight="1">
      <c r="A318" s="33"/>
      <c r="B318" s="33"/>
      <c r="C318" s="33"/>
      <c r="D318" s="33"/>
      <c r="E318" s="33"/>
      <c r="F318" s="33"/>
      <c r="G318" s="33"/>
      <c r="H318" s="33"/>
      <c r="I318" s="33"/>
    </row>
    <row r="319" spans="1:9" ht="15.75" customHeight="1">
      <c r="A319" s="33"/>
      <c r="B319" s="33"/>
      <c r="C319" s="33"/>
      <c r="D319" s="33"/>
      <c r="E319" s="33"/>
      <c r="F319" s="33"/>
      <c r="G319" s="33"/>
      <c r="H319" s="33"/>
      <c r="I319" s="33"/>
    </row>
    <row r="320" spans="1:9" ht="15.75" customHeight="1">
      <c r="A320" s="33"/>
      <c r="B320" s="33"/>
      <c r="C320" s="33"/>
      <c r="D320" s="33"/>
      <c r="E320" s="33"/>
      <c r="F320" s="33"/>
      <c r="G320" s="33"/>
      <c r="H320" s="33"/>
      <c r="I320" s="33"/>
    </row>
    <row r="321" spans="1:9" ht="15.75" customHeight="1">
      <c r="A321" s="33"/>
      <c r="B321" s="33"/>
      <c r="C321" s="33"/>
      <c r="D321" s="33"/>
      <c r="E321" s="33"/>
      <c r="F321" s="33"/>
      <c r="G321" s="33"/>
      <c r="H321" s="33"/>
      <c r="I321" s="33"/>
    </row>
    <row r="322" spans="1:9" ht="15.75" customHeight="1">
      <c r="A322" s="33"/>
      <c r="B322" s="33"/>
      <c r="C322" s="33"/>
      <c r="D322" s="33"/>
      <c r="E322" s="33"/>
      <c r="F322" s="33"/>
      <c r="G322" s="33"/>
      <c r="H322" s="33"/>
      <c r="I322" s="33"/>
    </row>
    <row r="323" spans="1:9" ht="15.75" customHeight="1">
      <c r="A323" s="33"/>
      <c r="B323" s="33"/>
      <c r="C323" s="33"/>
      <c r="D323" s="33"/>
      <c r="E323" s="33"/>
      <c r="F323" s="33"/>
      <c r="G323" s="33"/>
      <c r="H323" s="33"/>
      <c r="I323" s="33"/>
    </row>
    <row r="324" spans="1:9" ht="15.75" customHeight="1">
      <c r="A324" s="33"/>
      <c r="B324" s="33"/>
      <c r="C324" s="33"/>
      <c r="D324" s="33"/>
      <c r="E324" s="33"/>
      <c r="F324" s="33"/>
      <c r="G324" s="33"/>
      <c r="H324" s="33"/>
      <c r="I324" s="33"/>
    </row>
    <row r="325" spans="1:9" ht="15.75" customHeight="1">
      <c r="A325" s="33"/>
      <c r="B325" s="33"/>
      <c r="C325" s="33"/>
      <c r="D325" s="33"/>
      <c r="E325" s="33"/>
      <c r="F325" s="33"/>
      <c r="G325" s="33"/>
      <c r="H325" s="33"/>
      <c r="I325" s="33"/>
    </row>
    <row r="326" spans="1:9" ht="15.75" customHeight="1">
      <c r="A326" s="33"/>
      <c r="B326" s="33"/>
      <c r="C326" s="33"/>
      <c r="D326" s="33"/>
      <c r="E326" s="33"/>
      <c r="F326" s="33"/>
      <c r="G326" s="33"/>
      <c r="H326" s="33"/>
      <c r="I326" s="33"/>
    </row>
    <row r="327" spans="1:9" ht="15.75" customHeight="1">
      <c r="A327" s="33"/>
      <c r="B327" s="33"/>
      <c r="C327" s="33"/>
      <c r="D327" s="33"/>
      <c r="E327" s="33"/>
      <c r="F327" s="33"/>
      <c r="G327" s="33"/>
      <c r="H327" s="33"/>
      <c r="I327" s="33"/>
    </row>
    <row r="328" spans="1:9" ht="15.75" customHeight="1">
      <c r="A328" s="33"/>
      <c r="B328" s="33"/>
      <c r="C328" s="33"/>
      <c r="D328" s="33"/>
      <c r="E328" s="33"/>
      <c r="F328" s="33"/>
      <c r="G328" s="33"/>
      <c r="H328" s="33"/>
      <c r="I328" s="33"/>
    </row>
    <row r="329" spans="1:9" ht="15.75" customHeight="1">
      <c r="A329" s="33"/>
      <c r="B329" s="33"/>
      <c r="C329" s="33"/>
      <c r="D329" s="33"/>
      <c r="E329" s="33"/>
      <c r="F329" s="33"/>
      <c r="G329" s="33"/>
      <c r="H329" s="33"/>
      <c r="I329" s="33"/>
    </row>
    <row r="330" spans="1:9" ht="15.75" customHeight="1">
      <c r="A330" s="33"/>
      <c r="B330" s="33"/>
      <c r="C330" s="33"/>
      <c r="D330" s="33"/>
      <c r="E330" s="33"/>
      <c r="F330" s="33"/>
      <c r="G330" s="33"/>
      <c r="H330" s="33"/>
      <c r="I330" s="33"/>
    </row>
    <row r="331" spans="1:9" ht="15.75" customHeight="1">
      <c r="A331" s="33"/>
      <c r="B331" s="33"/>
      <c r="C331" s="33"/>
      <c r="D331" s="33"/>
      <c r="E331" s="33"/>
      <c r="F331" s="33"/>
      <c r="G331" s="33"/>
      <c r="H331" s="33"/>
      <c r="I331" s="33"/>
    </row>
    <row r="332" spans="1:9" ht="15.75" customHeight="1">
      <c r="A332" s="33"/>
      <c r="B332" s="33"/>
      <c r="C332" s="33"/>
      <c r="D332" s="33"/>
      <c r="E332" s="33"/>
      <c r="F332" s="33"/>
      <c r="G332" s="33"/>
      <c r="H332" s="33"/>
      <c r="I332" s="33"/>
    </row>
    <row r="333" spans="1:9" ht="15.75" customHeight="1">
      <c r="A333" s="33"/>
      <c r="B333" s="33"/>
      <c r="C333" s="33"/>
      <c r="D333" s="33"/>
      <c r="E333" s="33"/>
      <c r="F333" s="33"/>
      <c r="G333" s="33"/>
      <c r="H333" s="33"/>
      <c r="I333" s="33"/>
    </row>
    <row r="334" spans="1:9" ht="15.75" customHeight="1">
      <c r="A334" s="33"/>
      <c r="B334" s="33"/>
      <c r="C334" s="33"/>
      <c r="D334" s="33"/>
      <c r="E334" s="33"/>
      <c r="F334" s="33"/>
      <c r="G334" s="33"/>
      <c r="H334" s="33"/>
      <c r="I334" s="33"/>
    </row>
    <row r="335" spans="1:9" ht="15.75" customHeight="1">
      <c r="A335" s="33"/>
      <c r="B335" s="33"/>
      <c r="C335" s="33"/>
      <c r="D335" s="33"/>
      <c r="E335" s="33"/>
      <c r="F335" s="33"/>
      <c r="G335" s="33"/>
      <c r="H335" s="33"/>
      <c r="I335" s="33"/>
    </row>
    <row r="336" spans="1:9" ht="15.75" customHeight="1">
      <c r="A336" s="33"/>
      <c r="B336" s="33"/>
      <c r="C336" s="33"/>
      <c r="D336" s="33"/>
      <c r="E336" s="33"/>
      <c r="F336" s="33"/>
      <c r="G336" s="33"/>
      <c r="H336" s="33"/>
      <c r="I336" s="33"/>
    </row>
    <row r="337" spans="1:9" ht="15.75" customHeight="1">
      <c r="A337" s="33"/>
      <c r="B337" s="33"/>
      <c r="C337" s="33"/>
      <c r="D337" s="33"/>
      <c r="E337" s="33"/>
      <c r="F337" s="33"/>
      <c r="G337" s="33"/>
      <c r="H337" s="33"/>
      <c r="I337" s="33"/>
    </row>
    <row r="338" spans="1:9" ht="15.75" customHeight="1">
      <c r="A338" s="33"/>
      <c r="B338" s="33"/>
      <c r="C338" s="33"/>
      <c r="D338" s="33"/>
      <c r="E338" s="33"/>
      <c r="F338" s="33"/>
      <c r="G338" s="33"/>
      <c r="H338" s="33"/>
      <c r="I338" s="33"/>
    </row>
    <row r="339" spans="1:9" ht="15.75" customHeight="1">
      <c r="A339" s="33"/>
      <c r="B339" s="33"/>
      <c r="C339" s="33"/>
      <c r="D339" s="33"/>
      <c r="E339" s="33"/>
      <c r="F339" s="33"/>
      <c r="G339" s="33"/>
      <c r="H339" s="33"/>
      <c r="I339" s="33"/>
    </row>
    <row r="340" spans="1:9" ht="15.75" customHeight="1">
      <c r="A340" s="33"/>
      <c r="B340" s="33"/>
      <c r="C340" s="33"/>
      <c r="D340" s="33"/>
      <c r="E340" s="33"/>
      <c r="F340" s="33"/>
      <c r="G340" s="33"/>
      <c r="H340" s="33"/>
      <c r="I340" s="33"/>
    </row>
    <row r="341" spans="1:9" ht="15.75" customHeight="1">
      <c r="A341" s="33"/>
      <c r="B341" s="33"/>
      <c r="C341" s="33"/>
      <c r="D341" s="33"/>
      <c r="E341" s="33"/>
      <c r="F341" s="33"/>
      <c r="G341" s="33"/>
      <c r="H341" s="33"/>
      <c r="I341" s="33"/>
    </row>
    <row r="342" spans="1:9" ht="15.75" customHeight="1">
      <c r="A342" s="33"/>
      <c r="B342" s="33"/>
      <c r="C342" s="33"/>
      <c r="D342" s="33"/>
      <c r="E342" s="33"/>
      <c r="F342" s="33"/>
      <c r="G342" s="33"/>
      <c r="H342" s="33"/>
      <c r="I342" s="33"/>
    </row>
    <row r="343" spans="1:9" ht="15.75" customHeight="1">
      <c r="A343" s="33"/>
      <c r="B343" s="33"/>
      <c r="C343" s="33"/>
      <c r="D343" s="33"/>
      <c r="E343" s="33"/>
      <c r="F343" s="33"/>
      <c r="G343" s="33"/>
      <c r="H343" s="33"/>
      <c r="I343" s="33"/>
    </row>
    <row r="344" spans="1:9" ht="15.75" customHeight="1">
      <c r="A344" s="33"/>
      <c r="B344" s="33"/>
      <c r="C344" s="33"/>
      <c r="D344" s="33"/>
      <c r="E344" s="33"/>
      <c r="F344" s="33"/>
      <c r="G344" s="33"/>
      <c r="H344" s="33"/>
      <c r="I344" s="33"/>
    </row>
    <row r="345" spans="1:9" ht="15.75" customHeight="1">
      <c r="A345" s="33"/>
      <c r="B345" s="33"/>
      <c r="C345" s="33"/>
      <c r="D345" s="33"/>
      <c r="E345" s="33"/>
      <c r="F345" s="33"/>
      <c r="G345" s="33"/>
      <c r="H345" s="33"/>
      <c r="I345" s="33"/>
    </row>
    <row r="346" spans="1:9" ht="15.75" customHeight="1">
      <c r="A346" s="33"/>
      <c r="B346" s="33"/>
      <c r="C346" s="33"/>
      <c r="D346" s="33"/>
      <c r="E346" s="33"/>
      <c r="F346" s="33"/>
      <c r="G346" s="33"/>
      <c r="H346" s="33"/>
      <c r="I346" s="33"/>
    </row>
    <row r="347" spans="1:9" ht="15.75" customHeight="1">
      <c r="A347" s="33"/>
      <c r="B347" s="33"/>
      <c r="C347" s="33"/>
      <c r="D347" s="33"/>
      <c r="E347" s="33"/>
      <c r="F347" s="33"/>
      <c r="G347" s="33"/>
      <c r="H347" s="33"/>
      <c r="I347" s="33"/>
    </row>
    <row r="348" spans="1:9" ht="15.75" customHeight="1">
      <c r="A348" s="33"/>
      <c r="B348" s="33"/>
      <c r="C348" s="33"/>
      <c r="D348" s="33"/>
      <c r="E348" s="33"/>
      <c r="F348" s="33"/>
      <c r="G348" s="33"/>
      <c r="H348" s="33"/>
      <c r="I348" s="33"/>
    </row>
    <row r="349" spans="1:9" ht="15.75" customHeight="1">
      <c r="A349" s="33"/>
      <c r="B349" s="33"/>
      <c r="C349" s="33"/>
      <c r="D349" s="33"/>
      <c r="E349" s="33"/>
      <c r="F349" s="33"/>
      <c r="G349" s="33"/>
      <c r="H349" s="33"/>
      <c r="I349" s="33"/>
    </row>
    <row r="350" spans="1:9" ht="15.75" customHeight="1">
      <c r="A350" s="33"/>
      <c r="B350" s="33"/>
      <c r="C350" s="33"/>
      <c r="D350" s="33"/>
      <c r="E350" s="33"/>
      <c r="F350" s="33"/>
      <c r="G350" s="33"/>
      <c r="H350" s="33"/>
      <c r="I350" s="33"/>
    </row>
    <row r="351" spans="1:9" ht="15.75" customHeight="1">
      <c r="A351" s="33"/>
      <c r="B351" s="33"/>
      <c r="C351" s="33"/>
      <c r="D351" s="33"/>
      <c r="E351" s="33"/>
      <c r="F351" s="33"/>
      <c r="G351" s="33"/>
      <c r="H351" s="33"/>
      <c r="I351" s="33"/>
    </row>
    <row r="352" spans="1:9" ht="15.75" customHeight="1">
      <c r="A352" s="33"/>
      <c r="B352" s="33"/>
      <c r="C352" s="33"/>
      <c r="D352" s="33"/>
      <c r="E352" s="33"/>
      <c r="F352" s="33"/>
      <c r="G352" s="33"/>
      <c r="H352" s="33"/>
      <c r="I352" s="33"/>
    </row>
    <row r="353" spans="1:9" ht="15.75" customHeight="1">
      <c r="A353" s="33"/>
      <c r="B353" s="33"/>
      <c r="C353" s="33"/>
      <c r="D353" s="33"/>
      <c r="E353" s="33"/>
      <c r="F353" s="33"/>
      <c r="G353" s="33"/>
      <c r="H353" s="33"/>
      <c r="I353" s="33"/>
    </row>
    <row r="354" spans="1:9" ht="15.75" customHeight="1">
      <c r="A354" s="33"/>
      <c r="B354" s="33"/>
      <c r="C354" s="33"/>
      <c r="D354" s="33"/>
      <c r="E354" s="33"/>
      <c r="F354" s="33"/>
      <c r="G354" s="33"/>
      <c r="H354" s="33"/>
      <c r="I354" s="33"/>
    </row>
    <row r="355" spans="1:9" ht="15.75" customHeight="1">
      <c r="A355" s="33"/>
      <c r="B355" s="33"/>
      <c r="C355" s="33"/>
      <c r="D355" s="33"/>
      <c r="E355" s="33"/>
      <c r="F355" s="33"/>
      <c r="G355" s="33"/>
      <c r="H355" s="33"/>
      <c r="I355" s="33"/>
    </row>
    <row r="356" spans="1:9" ht="15.75" customHeight="1">
      <c r="A356" s="33"/>
      <c r="B356" s="33"/>
      <c r="C356" s="33"/>
      <c r="D356" s="33"/>
      <c r="E356" s="33"/>
      <c r="F356" s="33"/>
      <c r="G356" s="33"/>
      <c r="H356" s="33"/>
      <c r="I356" s="33"/>
    </row>
    <row r="357" spans="1:9" ht="15.75" customHeight="1">
      <c r="A357" s="33"/>
      <c r="B357" s="33"/>
      <c r="C357" s="33"/>
      <c r="D357" s="33"/>
      <c r="E357" s="33"/>
      <c r="F357" s="33"/>
      <c r="G357" s="33"/>
      <c r="H357" s="33"/>
      <c r="I357" s="33"/>
    </row>
    <row r="358" spans="1:9" ht="15.75" customHeight="1">
      <c r="A358" s="33"/>
      <c r="B358" s="33"/>
      <c r="C358" s="33"/>
      <c r="D358" s="33"/>
      <c r="E358" s="33"/>
      <c r="F358" s="33"/>
      <c r="G358" s="33"/>
      <c r="H358" s="33"/>
      <c r="I358" s="33"/>
    </row>
    <row r="359" spans="1:9" ht="15.75" customHeight="1">
      <c r="A359" s="33"/>
      <c r="B359" s="33"/>
      <c r="C359" s="33"/>
      <c r="D359" s="33"/>
      <c r="E359" s="33"/>
      <c r="F359" s="33"/>
      <c r="G359" s="33"/>
      <c r="H359" s="33"/>
      <c r="I359" s="33"/>
    </row>
    <row r="360" spans="1:9" ht="15.75" customHeight="1">
      <c r="A360" s="33"/>
      <c r="B360" s="33"/>
      <c r="C360" s="33"/>
      <c r="D360" s="33"/>
      <c r="E360" s="33"/>
      <c r="F360" s="33"/>
      <c r="G360" s="33"/>
      <c r="H360" s="33"/>
      <c r="I360" s="33"/>
    </row>
    <row r="361" spans="1:9" ht="15.75" customHeight="1">
      <c r="A361" s="33"/>
      <c r="B361" s="33"/>
      <c r="C361" s="33"/>
      <c r="D361" s="33"/>
      <c r="E361" s="33"/>
      <c r="F361" s="33"/>
      <c r="G361" s="33"/>
      <c r="H361" s="33"/>
      <c r="I361" s="33"/>
    </row>
    <row r="362" spans="1:9" ht="15.75" customHeight="1">
      <c r="A362" s="33"/>
      <c r="B362" s="33"/>
      <c r="C362" s="33"/>
      <c r="D362" s="33"/>
      <c r="E362" s="33"/>
      <c r="F362" s="33"/>
      <c r="G362" s="33"/>
      <c r="H362" s="33"/>
      <c r="I362" s="33"/>
    </row>
    <row r="363" spans="1:9" ht="15.75" customHeight="1">
      <c r="A363" s="33"/>
      <c r="B363" s="33"/>
      <c r="C363" s="33"/>
      <c r="D363" s="33"/>
      <c r="E363" s="33"/>
      <c r="F363" s="33"/>
      <c r="G363" s="33"/>
      <c r="H363" s="33"/>
      <c r="I363" s="33"/>
    </row>
    <row r="364" spans="1:9" ht="15.75" customHeight="1">
      <c r="A364" s="33"/>
      <c r="B364" s="33"/>
      <c r="C364" s="33"/>
      <c r="D364" s="33"/>
      <c r="E364" s="33"/>
      <c r="F364" s="33"/>
      <c r="G364" s="33"/>
      <c r="H364" s="33"/>
      <c r="I364" s="33"/>
    </row>
    <row r="365" spans="1:9" ht="15.75" customHeight="1">
      <c r="A365" s="33"/>
      <c r="B365" s="33"/>
      <c r="C365" s="33"/>
      <c r="D365" s="33"/>
      <c r="E365" s="33"/>
      <c r="F365" s="33"/>
      <c r="G365" s="33"/>
      <c r="H365" s="33"/>
      <c r="I365" s="33"/>
    </row>
    <row r="366" spans="1:9" ht="15.75" customHeight="1">
      <c r="A366" s="33"/>
      <c r="B366" s="33"/>
      <c r="C366" s="33"/>
      <c r="D366" s="33"/>
      <c r="E366" s="33"/>
      <c r="F366" s="33"/>
      <c r="G366" s="33"/>
      <c r="H366" s="33"/>
      <c r="I366" s="33"/>
    </row>
    <row r="367" spans="1:9" ht="15.75" customHeight="1">
      <c r="A367" s="33"/>
      <c r="B367" s="33"/>
      <c r="C367" s="33"/>
      <c r="D367" s="33"/>
      <c r="E367" s="33"/>
      <c r="F367" s="33"/>
      <c r="G367" s="33"/>
      <c r="H367" s="33"/>
      <c r="I367" s="33"/>
    </row>
    <row r="368" spans="1:9" ht="15.75" customHeight="1">
      <c r="A368" s="33"/>
      <c r="B368" s="33"/>
      <c r="C368" s="33"/>
      <c r="D368" s="33"/>
      <c r="E368" s="33"/>
      <c r="F368" s="33"/>
      <c r="G368" s="33"/>
      <c r="H368" s="33"/>
      <c r="I368" s="33"/>
    </row>
    <row r="369" spans="1:9" ht="15.75" customHeight="1">
      <c r="A369" s="33"/>
      <c r="B369" s="33"/>
      <c r="C369" s="33"/>
      <c r="D369" s="33"/>
      <c r="E369" s="33"/>
      <c r="F369" s="33"/>
      <c r="G369" s="33"/>
      <c r="H369" s="33"/>
      <c r="I369" s="33"/>
    </row>
    <row r="370" spans="1:9" ht="15.75" customHeight="1">
      <c r="A370" s="33"/>
      <c r="B370" s="33"/>
      <c r="C370" s="33"/>
      <c r="D370" s="33"/>
      <c r="E370" s="33"/>
      <c r="F370" s="33"/>
      <c r="G370" s="33"/>
      <c r="H370" s="33"/>
      <c r="I370" s="33"/>
    </row>
    <row r="371" spans="1:9" ht="15.75" customHeight="1">
      <c r="A371" s="33"/>
      <c r="B371" s="33"/>
      <c r="C371" s="33"/>
      <c r="D371" s="33"/>
      <c r="E371" s="33"/>
      <c r="F371" s="33"/>
      <c r="G371" s="33"/>
      <c r="H371" s="33"/>
      <c r="I371" s="33"/>
    </row>
    <row r="372" spans="1:9" ht="15.75" customHeight="1">
      <c r="A372" s="33"/>
      <c r="B372" s="33"/>
      <c r="C372" s="33"/>
      <c r="D372" s="33"/>
      <c r="E372" s="33"/>
      <c r="F372" s="33"/>
      <c r="G372" s="33"/>
      <c r="H372" s="33"/>
      <c r="I372" s="33"/>
    </row>
    <row r="373" spans="1:9" ht="15.75" customHeight="1">
      <c r="A373" s="33"/>
      <c r="B373" s="33"/>
      <c r="C373" s="33"/>
      <c r="D373" s="33"/>
      <c r="E373" s="33"/>
      <c r="F373" s="33"/>
      <c r="G373" s="33"/>
      <c r="H373" s="33"/>
      <c r="I373" s="33"/>
    </row>
    <row r="374" spans="1:9" ht="15.75" customHeight="1">
      <c r="A374" s="33"/>
      <c r="B374" s="33"/>
      <c r="C374" s="33"/>
      <c r="D374" s="33"/>
      <c r="E374" s="33"/>
      <c r="F374" s="33"/>
      <c r="G374" s="33"/>
      <c r="H374" s="33"/>
      <c r="I374" s="33"/>
    </row>
    <row r="375" spans="1:9" ht="15.75" customHeight="1">
      <c r="A375" s="33"/>
      <c r="B375" s="33"/>
      <c r="C375" s="33"/>
      <c r="D375" s="33"/>
      <c r="E375" s="33"/>
      <c r="F375" s="33"/>
      <c r="G375" s="33"/>
      <c r="H375" s="33"/>
      <c r="I375" s="33"/>
    </row>
    <row r="376" spans="1:9" ht="15.75" customHeight="1">
      <c r="A376" s="33"/>
      <c r="B376" s="33"/>
      <c r="C376" s="33"/>
      <c r="D376" s="33"/>
      <c r="E376" s="33"/>
      <c r="F376" s="33"/>
      <c r="G376" s="33"/>
      <c r="H376" s="33"/>
      <c r="I376" s="33"/>
    </row>
    <row r="377" spans="1:9" ht="15.75" customHeight="1">
      <c r="A377" s="33"/>
      <c r="B377" s="33"/>
      <c r="C377" s="33"/>
      <c r="D377" s="33"/>
      <c r="E377" s="33"/>
      <c r="F377" s="33"/>
      <c r="G377" s="33"/>
      <c r="H377" s="33"/>
      <c r="I377" s="33"/>
    </row>
    <row r="378" spans="1:9" ht="15.75" customHeight="1">
      <c r="A378" s="33"/>
      <c r="B378" s="33"/>
      <c r="C378" s="33"/>
      <c r="D378" s="33"/>
      <c r="E378" s="33"/>
      <c r="F378" s="33"/>
      <c r="G378" s="33"/>
      <c r="H378" s="33"/>
      <c r="I378" s="33"/>
    </row>
    <row r="379" spans="1:9" ht="15.75" customHeight="1">
      <c r="A379" s="33"/>
      <c r="B379" s="33"/>
      <c r="C379" s="33"/>
      <c r="D379" s="33"/>
      <c r="E379" s="33"/>
      <c r="F379" s="33"/>
      <c r="G379" s="33"/>
      <c r="H379" s="33"/>
      <c r="I379" s="33"/>
    </row>
    <row r="380" spans="1:9" ht="15.75" customHeight="1">
      <c r="A380" s="33"/>
      <c r="B380" s="33"/>
      <c r="C380" s="33"/>
      <c r="D380" s="33"/>
      <c r="E380" s="33"/>
      <c r="F380" s="33"/>
      <c r="G380" s="33"/>
      <c r="H380" s="33"/>
      <c r="I380" s="33"/>
    </row>
    <row r="381" spans="1:9" ht="15.75" customHeight="1">
      <c r="A381" s="33"/>
      <c r="B381" s="33"/>
      <c r="C381" s="33"/>
      <c r="D381" s="33"/>
      <c r="E381" s="33"/>
      <c r="F381" s="33"/>
      <c r="G381" s="33"/>
      <c r="H381" s="33"/>
      <c r="I381" s="33"/>
    </row>
    <row r="382" spans="1:9" ht="15.75" customHeight="1">
      <c r="A382" s="33"/>
      <c r="B382" s="33"/>
      <c r="C382" s="33"/>
      <c r="D382" s="33"/>
      <c r="E382" s="33"/>
      <c r="F382" s="33"/>
      <c r="G382" s="33"/>
      <c r="H382" s="33"/>
      <c r="I382" s="33"/>
    </row>
    <row r="383" spans="1:9" ht="15.75" customHeight="1">
      <c r="A383" s="33"/>
      <c r="B383" s="33"/>
      <c r="C383" s="33"/>
      <c r="D383" s="33"/>
      <c r="E383" s="33"/>
      <c r="F383" s="33"/>
      <c r="G383" s="33"/>
      <c r="H383" s="33"/>
      <c r="I383" s="33"/>
    </row>
    <row r="384" spans="1:9" ht="15.75" customHeight="1">
      <c r="A384" s="33"/>
      <c r="B384" s="33"/>
      <c r="C384" s="33"/>
      <c r="D384" s="33"/>
      <c r="E384" s="33"/>
      <c r="F384" s="33"/>
      <c r="G384" s="33"/>
      <c r="H384" s="33"/>
      <c r="I384" s="33"/>
    </row>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79">
    <mergeCell ref="G118:G122"/>
    <mergeCell ref="A125:G125"/>
    <mergeCell ref="A124:G124"/>
    <mergeCell ref="D118:D122"/>
    <mergeCell ref="E118:E122"/>
    <mergeCell ref="F118:F122"/>
    <mergeCell ref="D150:D154"/>
    <mergeCell ref="A149:A154"/>
    <mergeCell ref="M148:M154"/>
    <mergeCell ref="J148:J154"/>
    <mergeCell ref="I148:I154"/>
    <mergeCell ref="K148:K154"/>
    <mergeCell ref="L148:L154"/>
    <mergeCell ref="J137:J144"/>
    <mergeCell ref="I137:I144"/>
    <mergeCell ref="M137:M144"/>
    <mergeCell ref="G150:G154"/>
    <mergeCell ref="A146:G146"/>
    <mergeCell ref="A147:G147"/>
    <mergeCell ref="E150:E154"/>
    <mergeCell ref="F150:F154"/>
    <mergeCell ref="H138:H142"/>
    <mergeCell ref="K116:K122"/>
    <mergeCell ref="J116:J122"/>
    <mergeCell ref="I106:I112"/>
    <mergeCell ref="M106:M112"/>
    <mergeCell ref="M116:M122"/>
    <mergeCell ref="K106:K112"/>
    <mergeCell ref="L116:L122"/>
    <mergeCell ref="L106:L112"/>
    <mergeCell ref="I116:I122"/>
    <mergeCell ref="J106:J112"/>
    <mergeCell ref="H127:H131"/>
    <mergeCell ref="J126:J133"/>
    <mergeCell ref="I126:I133"/>
    <mergeCell ref="K126:K133"/>
    <mergeCell ref="L126:L133"/>
    <mergeCell ref="K137:K144"/>
    <mergeCell ref="L137:L144"/>
    <mergeCell ref="H87:H91"/>
    <mergeCell ref="I86:I93"/>
    <mergeCell ref="A95:G95"/>
    <mergeCell ref="A96:G96"/>
    <mergeCell ref="M97:M102"/>
    <mergeCell ref="M86:M93"/>
    <mergeCell ref="L86:L93"/>
    <mergeCell ref="K86:K93"/>
    <mergeCell ref="J86:J93"/>
    <mergeCell ref="D92:D93"/>
    <mergeCell ref="E92:E93"/>
    <mergeCell ref="F92:F93"/>
    <mergeCell ref="G92:G93"/>
    <mergeCell ref="A91:A93"/>
    <mergeCell ref="J37:J53"/>
    <mergeCell ref="I37:I53"/>
    <mergeCell ref="M79:M82"/>
    <mergeCell ref="K79:K82"/>
    <mergeCell ref="L79:L82"/>
    <mergeCell ref="J79:J82"/>
    <mergeCell ref="I79:I82"/>
    <mergeCell ref="A24:G24"/>
    <mergeCell ref="A25:G25"/>
    <mergeCell ref="L26:L33"/>
    <mergeCell ref="M26:M33"/>
    <mergeCell ref="I26:I33"/>
    <mergeCell ref="J26:J33"/>
    <mergeCell ref="H27:H31"/>
    <mergeCell ref="A35:G35"/>
    <mergeCell ref="A36:G36"/>
    <mergeCell ref="K26:K33"/>
    <mergeCell ref="K179:K186"/>
    <mergeCell ref="J179:J186"/>
    <mergeCell ref="I179:I186"/>
    <mergeCell ref="M179:M186"/>
    <mergeCell ref="L179:L186"/>
    <mergeCell ref="L97:L102"/>
    <mergeCell ref="K97:K102"/>
    <mergeCell ref="I97:I102"/>
    <mergeCell ref="J97:J102"/>
    <mergeCell ref="J168:J175"/>
    <mergeCell ref="I168:I175"/>
    <mergeCell ref="I158:I164"/>
    <mergeCell ref="J158:J164"/>
    <mergeCell ref="K158:K164"/>
    <mergeCell ref="L158:L164"/>
    <mergeCell ref="K168:K175"/>
    <mergeCell ref="L168:L175"/>
    <mergeCell ref="M168:M175"/>
    <mergeCell ref="M126:M133"/>
    <mergeCell ref="G108:G112"/>
    <mergeCell ref="G99:G102"/>
    <mergeCell ref="D108:D112"/>
    <mergeCell ref="E108:E112"/>
    <mergeCell ref="D99:D102"/>
    <mergeCell ref="F99:F102"/>
    <mergeCell ref="E99:E102"/>
    <mergeCell ref="A114:G114"/>
    <mergeCell ref="A115:G115"/>
    <mergeCell ref="A105:G105"/>
    <mergeCell ref="A104:G104"/>
    <mergeCell ref="A107:A112"/>
    <mergeCell ref="A98:A102"/>
    <mergeCell ref="F108:F112"/>
    <mergeCell ref="A87:A89"/>
    <mergeCell ref="E59:E75"/>
    <mergeCell ref="F59:F75"/>
    <mergeCell ref="G81:G82"/>
    <mergeCell ref="G59:G75"/>
    <mergeCell ref="D81:D82"/>
    <mergeCell ref="D59:D75"/>
    <mergeCell ref="E81:E82"/>
    <mergeCell ref="F81:F82"/>
    <mergeCell ref="A58:A75"/>
    <mergeCell ref="A78:G78"/>
    <mergeCell ref="A77:G77"/>
    <mergeCell ref="A85:G85"/>
    <mergeCell ref="A84:G84"/>
    <mergeCell ref="E88:E89"/>
    <mergeCell ref="G88:G89"/>
    <mergeCell ref="F88:F89"/>
    <mergeCell ref="D88:D89"/>
    <mergeCell ref="I16:I22"/>
    <mergeCell ref="I3:I12"/>
    <mergeCell ref="J16:J22"/>
    <mergeCell ref="K16:K22"/>
    <mergeCell ref="K3:K12"/>
    <mergeCell ref="L3:L12"/>
    <mergeCell ref="L16:L22"/>
    <mergeCell ref="M16:M22"/>
    <mergeCell ref="M3:M12"/>
    <mergeCell ref="J3:J12"/>
    <mergeCell ref="A159:A164"/>
    <mergeCell ref="G160:G164"/>
    <mergeCell ref="A2:G2"/>
    <mergeCell ref="A1:G1"/>
    <mergeCell ref="A14:G14"/>
    <mergeCell ref="A15:G15"/>
    <mergeCell ref="E5:E12"/>
    <mergeCell ref="A56:G56"/>
    <mergeCell ref="A55:G55"/>
    <mergeCell ref="D39:D53"/>
    <mergeCell ref="G39:G53"/>
    <mergeCell ref="A38:A53"/>
    <mergeCell ref="F39:F53"/>
    <mergeCell ref="E39:E53"/>
    <mergeCell ref="A17:A22"/>
    <mergeCell ref="E18:E22"/>
    <mergeCell ref="D18:D22"/>
    <mergeCell ref="D5:D12"/>
    <mergeCell ref="A4:A12"/>
    <mergeCell ref="G5:G12"/>
    <mergeCell ref="G18:G22"/>
    <mergeCell ref="F5:F12"/>
    <mergeCell ref="F18:F22"/>
    <mergeCell ref="A80:A82"/>
    <mergeCell ref="A166:G166"/>
    <mergeCell ref="A167:G167"/>
    <mergeCell ref="A177:G177"/>
    <mergeCell ref="A178:G178"/>
    <mergeCell ref="H169:H173"/>
    <mergeCell ref="H180:H184"/>
    <mergeCell ref="M158:M164"/>
    <mergeCell ref="H38:H42"/>
    <mergeCell ref="K57:K75"/>
    <mergeCell ref="K37:K53"/>
    <mergeCell ref="L37:L53"/>
    <mergeCell ref="M37:M53"/>
    <mergeCell ref="J57:J75"/>
    <mergeCell ref="I57:I75"/>
    <mergeCell ref="L57:L75"/>
    <mergeCell ref="M57:M75"/>
    <mergeCell ref="F160:F164"/>
    <mergeCell ref="E160:E164"/>
    <mergeCell ref="D160:D164"/>
    <mergeCell ref="A156:G156"/>
    <mergeCell ref="A157:G157"/>
    <mergeCell ref="A135:G135"/>
    <mergeCell ref="A136:G136"/>
    <mergeCell ref="A117:A122"/>
  </mergeCells>
  <hyperlinks>
    <hyperlink ref="H38" location="API Definition!A1" display="'API Definition'!A1" xr:uid="{00000000-0004-0000-0300-000000000000}"/>
  </hyperlinks>
  <pageMargins left="0.7" right="0.7" top="0.75" bottom="0.75" header="0" footer="0"/>
  <pageSetup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J1000"/>
  <sheetViews>
    <sheetView zoomScale="25" zoomScaleNormal="25" workbookViewId="0">
      <selection activeCell="A28" sqref="A28:J43"/>
    </sheetView>
  </sheetViews>
  <sheetFormatPr baseColWidth="10" defaultColWidth="14.42578125" defaultRowHeight="15" customHeight="1"/>
  <cols>
    <col min="1" max="1" width="42.140625" customWidth="1"/>
    <col min="2" max="2" width="31.7109375" customWidth="1"/>
    <col min="3" max="3" width="34.7109375" customWidth="1"/>
    <col min="4" max="4" width="34" customWidth="1"/>
    <col min="5" max="5" width="32" customWidth="1"/>
    <col min="6" max="6" width="39.5703125" customWidth="1"/>
    <col min="7" max="7" width="44.28515625" customWidth="1"/>
    <col min="8" max="8" width="25.140625" customWidth="1"/>
    <col min="9" max="9" width="24.7109375" customWidth="1"/>
    <col min="10" max="10" width="39.7109375" bestFit="1" customWidth="1"/>
  </cols>
  <sheetData>
    <row r="1" spans="1:6" ht="15.75" customHeight="1">
      <c r="A1" s="235" t="s">
        <v>746</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0" t="s">
        <v>768</v>
      </c>
      <c r="B5" s="360" t="s">
        <v>769</v>
      </c>
      <c r="C5" s="367" t="s">
        <v>771</v>
      </c>
      <c r="D5" s="367" t="s">
        <v>773</v>
      </c>
      <c r="F5" s="362" t="s">
        <v>774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778</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26" t="s">
        <v>26</v>
      </c>
      <c r="B30" s="253" t="s">
        <v>211</v>
      </c>
      <c r="C30" s="253" t="s">
        <v>25</v>
      </c>
      <c r="D30" s="253"/>
      <c r="E30" s="253" t="s">
        <v>803</v>
      </c>
      <c r="F30" s="253" t="s">
        <v>804</v>
      </c>
      <c r="G30" s="256" t="s">
        <v>805</v>
      </c>
      <c r="H30" s="253" t="b">
        <v>1</v>
      </c>
      <c r="I30" s="253"/>
      <c r="J30" s="627" t="s">
        <v>807</v>
      </c>
    </row>
    <row r="31" spans="1:10" ht="15.75" customHeight="1">
      <c r="A31" s="626" t="s">
        <v>26</v>
      </c>
      <c r="B31" s="253" t="s">
        <v>211</v>
      </c>
      <c r="C31" s="253" t="s">
        <v>30</v>
      </c>
      <c r="D31" s="253"/>
      <c r="E31" s="253" t="s">
        <v>803</v>
      </c>
      <c r="F31" s="253" t="s">
        <v>30</v>
      </c>
      <c r="G31" s="256" t="s">
        <v>805</v>
      </c>
      <c r="H31" s="253" t="b">
        <v>1</v>
      </c>
      <c r="I31" s="253"/>
      <c r="J31" s="627" t="s">
        <v>807</v>
      </c>
    </row>
    <row r="32" spans="1:10" ht="15.75" customHeight="1">
      <c r="A32" s="626" t="s">
        <v>26</v>
      </c>
      <c r="B32" s="253" t="s">
        <v>211</v>
      </c>
      <c r="C32" s="253" t="s">
        <v>35</v>
      </c>
      <c r="D32" s="253"/>
      <c r="E32" s="253" t="s">
        <v>803</v>
      </c>
      <c r="F32" s="253" t="s">
        <v>809</v>
      </c>
      <c r="G32" s="256" t="s">
        <v>805</v>
      </c>
      <c r="H32" s="253" t="b">
        <v>1</v>
      </c>
      <c r="I32" s="253"/>
      <c r="J32" s="627" t="s">
        <v>807</v>
      </c>
    </row>
    <row r="33" spans="1:10" ht="15.75" customHeight="1">
      <c r="A33" s="628" t="s">
        <v>40</v>
      </c>
      <c r="B33" s="144" t="s">
        <v>292</v>
      </c>
      <c r="C33" s="106" t="s">
        <v>39</v>
      </c>
      <c r="D33" s="106" t="s">
        <v>811</v>
      </c>
      <c r="E33" s="106" t="s">
        <v>803</v>
      </c>
      <c r="F33" s="106" t="s">
        <v>39</v>
      </c>
      <c r="G33" s="260" t="s">
        <v>812</v>
      </c>
      <c r="H33" s="106" t="b">
        <v>1</v>
      </c>
      <c r="I33" s="106"/>
      <c r="J33" s="629"/>
    </row>
    <row r="34" spans="1:10" ht="15.75" customHeight="1">
      <c r="A34" s="630" t="s">
        <v>818</v>
      </c>
      <c r="B34" s="144" t="s">
        <v>292</v>
      </c>
      <c r="C34" s="106" t="s">
        <v>814</v>
      </c>
      <c r="D34" s="106"/>
      <c r="E34" s="106" t="s">
        <v>815</v>
      </c>
      <c r="F34" s="263" t="s">
        <v>814</v>
      </c>
      <c r="G34" s="265" t="s">
        <v>812</v>
      </c>
      <c r="H34" s="106" t="b">
        <v>1</v>
      </c>
      <c r="I34" s="106"/>
      <c r="J34" s="629"/>
    </row>
    <row r="35" spans="1:10" ht="15.75" customHeight="1">
      <c r="A35" s="630" t="s">
        <v>818</v>
      </c>
      <c r="B35" s="144" t="s">
        <v>211</v>
      </c>
      <c r="C35" s="106" t="s">
        <v>821</v>
      </c>
      <c r="D35" s="106"/>
      <c r="E35" s="106" t="s">
        <v>815</v>
      </c>
      <c r="F35" s="144" t="s">
        <v>821</v>
      </c>
      <c r="G35" s="256" t="s">
        <v>9</v>
      </c>
      <c r="H35" s="106" t="b">
        <v>1</v>
      </c>
      <c r="I35" s="106"/>
      <c r="J35" s="629"/>
    </row>
    <row r="36" spans="1:10" ht="15.75" customHeight="1">
      <c r="A36" s="630" t="s">
        <v>818</v>
      </c>
      <c r="B36" s="144" t="s">
        <v>211</v>
      </c>
      <c r="C36" s="144" t="s">
        <v>822</v>
      </c>
      <c r="D36" s="144"/>
      <c r="E36" s="106" t="s">
        <v>815</v>
      </c>
      <c r="F36" s="144" t="s">
        <v>822</v>
      </c>
      <c r="G36" s="256" t="s">
        <v>823</v>
      </c>
      <c r="H36" s="106" t="b">
        <v>1</v>
      </c>
      <c r="I36" s="106"/>
      <c r="J36" s="629"/>
    </row>
    <row r="37" spans="1:10" ht="15.75" customHeight="1">
      <c r="A37" s="631" t="s">
        <v>818</v>
      </c>
      <c r="B37" s="144" t="s">
        <v>211</v>
      </c>
      <c r="C37" s="144" t="s">
        <v>826</v>
      </c>
      <c r="D37" s="144"/>
      <c r="E37" s="106" t="s">
        <v>815</v>
      </c>
      <c r="F37" s="144" t="s">
        <v>828</v>
      </c>
      <c r="G37" s="256" t="s">
        <v>9</v>
      </c>
      <c r="H37" s="106" t="b">
        <v>1</v>
      </c>
      <c r="I37" s="106"/>
      <c r="J37" s="629"/>
    </row>
    <row r="38" spans="1:10" ht="15.75" customHeight="1">
      <c r="A38" s="630" t="s">
        <v>818</v>
      </c>
      <c r="B38" s="144" t="s">
        <v>292</v>
      </c>
      <c r="C38" s="106" t="s">
        <v>829</v>
      </c>
      <c r="D38" s="106" t="s">
        <v>811</v>
      </c>
      <c r="E38" s="260" t="s">
        <v>815</v>
      </c>
      <c r="F38" s="144" t="s">
        <v>829</v>
      </c>
      <c r="G38" s="256" t="s">
        <v>9</v>
      </c>
      <c r="H38" s="106" t="b">
        <v>1</v>
      </c>
      <c r="I38" s="106"/>
      <c r="J38" s="629"/>
    </row>
    <row r="39" spans="1:10" ht="15.75" customHeight="1">
      <c r="A39" s="630" t="s">
        <v>818</v>
      </c>
      <c r="B39" s="144" t="s">
        <v>830</v>
      </c>
      <c r="C39" s="106" t="s">
        <v>831</v>
      </c>
      <c r="D39" s="106"/>
      <c r="E39" s="260" t="s">
        <v>815</v>
      </c>
      <c r="F39" s="144" t="s">
        <v>832</v>
      </c>
      <c r="G39" s="256" t="s">
        <v>823</v>
      </c>
      <c r="H39" s="106" t="b">
        <v>1</v>
      </c>
      <c r="I39" s="106"/>
      <c r="J39" s="629"/>
    </row>
    <row r="40" spans="1:10" ht="15.75" customHeight="1">
      <c r="A40" s="631" t="s">
        <v>818</v>
      </c>
      <c r="B40" s="144" t="s">
        <v>165</v>
      </c>
      <c r="C40" s="144" t="s">
        <v>834</v>
      </c>
      <c r="D40" s="144"/>
      <c r="E40" s="260" t="s">
        <v>815</v>
      </c>
      <c r="F40" s="144" t="s">
        <v>836</v>
      </c>
      <c r="G40" s="256" t="s">
        <v>9</v>
      </c>
      <c r="H40" s="106" t="b">
        <v>1</v>
      </c>
      <c r="I40" s="106"/>
      <c r="J40" s="629"/>
    </row>
    <row r="41" spans="1:10" ht="15.75" customHeight="1">
      <c r="A41" s="628" t="s">
        <v>64</v>
      </c>
      <c r="B41" s="144" t="s">
        <v>211</v>
      </c>
      <c r="C41" s="632" t="s">
        <v>62</v>
      </c>
      <c r="D41" s="144"/>
      <c r="E41" s="106" t="s">
        <v>803</v>
      </c>
      <c r="F41" s="144" t="s">
        <v>837</v>
      </c>
      <c r="G41" s="256" t="s">
        <v>838</v>
      </c>
      <c r="H41" s="106" t="b">
        <v>1</v>
      </c>
      <c r="I41" s="106"/>
      <c r="J41" s="629"/>
    </row>
    <row r="42" spans="1:10" ht="15.75" customHeight="1">
      <c r="A42" s="631" t="s">
        <v>818</v>
      </c>
      <c r="B42" s="144" t="s">
        <v>830</v>
      </c>
      <c r="C42" s="144" t="s">
        <v>839</v>
      </c>
      <c r="D42" s="144"/>
      <c r="E42" s="106" t="s">
        <v>815</v>
      </c>
      <c r="F42" s="144" t="s">
        <v>839</v>
      </c>
      <c r="G42" s="256" t="s">
        <v>823</v>
      </c>
      <c r="H42" s="106" t="b">
        <v>1</v>
      </c>
      <c r="I42" s="106"/>
      <c r="J42" s="629"/>
    </row>
    <row r="43" spans="1:10" ht="15.75" customHeight="1" thickBot="1">
      <c r="A43" s="633" t="s">
        <v>818</v>
      </c>
      <c r="B43" s="471" t="s">
        <v>211</v>
      </c>
      <c r="C43" s="563" t="s">
        <v>840</v>
      </c>
      <c r="D43" s="563"/>
      <c r="E43" s="563" t="s">
        <v>815</v>
      </c>
      <c r="F43" s="471" t="s">
        <v>840</v>
      </c>
      <c r="G43" s="634" t="s">
        <v>841</v>
      </c>
      <c r="H43" s="563" t="b">
        <v>1</v>
      </c>
      <c r="I43" s="563"/>
      <c r="J43" s="635"/>
    </row>
    <row r="44" spans="1:10" ht="15.75" customHeight="1" thickBot="1">
      <c r="A44" s="364" t="s">
        <v>842</v>
      </c>
      <c r="B44" s="317"/>
      <c r="C44" s="317"/>
      <c r="D44" s="317"/>
      <c r="E44" s="317"/>
      <c r="F44" s="317"/>
      <c r="G44" s="317"/>
      <c r="H44" s="317"/>
      <c r="I44" s="317"/>
      <c r="J44" s="357"/>
    </row>
    <row r="45" spans="1:10" ht="15.75" customHeight="1">
      <c r="A45" s="476" t="s">
        <v>846</v>
      </c>
      <c r="B45" s="305"/>
      <c r="C45" s="305"/>
      <c r="D45" s="305"/>
      <c r="E45" s="305"/>
      <c r="F45" s="305"/>
      <c r="G45" s="305"/>
      <c r="H45" s="305"/>
      <c r="I45" s="305"/>
      <c r="J45" s="306"/>
    </row>
    <row r="46" spans="1:10" ht="15.75" customHeight="1">
      <c r="A46" s="359"/>
      <c r="B46" s="314"/>
      <c r="C46" s="314"/>
      <c r="D46" s="314"/>
      <c r="E46" s="314"/>
      <c r="F46" s="314"/>
      <c r="G46" s="314"/>
      <c r="H46" s="314"/>
      <c r="I46" s="314"/>
      <c r="J46" s="315"/>
    </row>
    <row r="47" spans="1:10" ht="15.75" customHeight="1">
      <c r="A47" s="359"/>
      <c r="B47" s="314"/>
      <c r="C47" s="314"/>
      <c r="D47" s="314"/>
      <c r="E47" s="314"/>
      <c r="F47" s="314"/>
      <c r="G47" s="314"/>
      <c r="H47" s="314"/>
      <c r="I47" s="314"/>
      <c r="J47" s="315"/>
    </row>
    <row r="48" spans="1:10" ht="15.75" customHeight="1">
      <c r="A48" s="359"/>
      <c r="B48" s="314"/>
      <c r="C48" s="314"/>
      <c r="D48" s="314"/>
      <c r="E48" s="314"/>
      <c r="F48" s="314"/>
      <c r="G48" s="314"/>
      <c r="H48" s="314"/>
      <c r="I48" s="314"/>
      <c r="J48" s="315"/>
    </row>
    <row r="49" spans="1:10" ht="15.75" customHeight="1">
      <c r="A49" s="359"/>
      <c r="B49" s="314"/>
      <c r="C49" s="314"/>
      <c r="D49" s="314"/>
      <c r="E49" s="314"/>
      <c r="F49" s="314"/>
      <c r="G49" s="314"/>
      <c r="H49" s="314"/>
      <c r="I49" s="314"/>
      <c r="J49" s="315"/>
    </row>
    <row r="50" spans="1:10" ht="15.75" customHeight="1">
      <c r="A50" s="359"/>
      <c r="B50" s="314"/>
      <c r="C50" s="314"/>
      <c r="D50" s="314"/>
      <c r="E50" s="314"/>
      <c r="F50" s="314"/>
      <c r="G50" s="314"/>
      <c r="H50" s="314"/>
      <c r="I50" s="314"/>
      <c r="J50" s="315"/>
    </row>
    <row r="51" spans="1:10" ht="15.75" customHeight="1">
      <c r="A51" s="359"/>
      <c r="B51" s="314"/>
      <c r="C51" s="314"/>
      <c r="D51" s="314"/>
      <c r="E51" s="314"/>
      <c r="F51" s="314"/>
      <c r="G51" s="314"/>
      <c r="H51" s="314"/>
      <c r="I51" s="314"/>
      <c r="J51" s="315"/>
    </row>
    <row r="52" spans="1:10" ht="15.75" customHeight="1">
      <c r="A52" s="359"/>
      <c r="B52" s="314"/>
      <c r="C52" s="314"/>
      <c r="D52" s="314"/>
      <c r="E52" s="314"/>
      <c r="F52" s="314"/>
      <c r="G52" s="314"/>
      <c r="H52" s="314"/>
      <c r="I52" s="314"/>
      <c r="J52" s="315"/>
    </row>
    <row r="53" spans="1:10" ht="104.25" customHeight="1">
      <c r="A53" s="307"/>
      <c r="B53" s="308"/>
      <c r="C53" s="308"/>
      <c r="D53" s="308"/>
      <c r="E53" s="308"/>
      <c r="F53" s="308"/>
      <c r="G53" s="308"/>
      <c r="H53" s="308"/>
      <c r="I53" s="308"/>
      <c r="J53" s="309"/>
    </row>
    <row r="54" spans="1:10" ht="22.5" customHeight="1" thickTop="1" thickBot="1">
      <c r="A54" s="356" t="s">
        <v>848</v>
      </c>
      <c r="B54" s="317"/>
      <c r="C54" s="317"/>
      <c r="D54" s="317"/>
      <c r="E54" s="317"/>
      <c r="F54" s="317"/>
      <c r="G54" s="317"/>
      <c r="H54" s="317"/>
      <c r="I54" s="317"/>
      <c r="J54" s="357"/>
    </row>
    <row r="55" spans="1:10" ht="18.75" customHeight="1" thickTop="1" thickBot="1">
      <c r="A55" s="609" t="s">
        <v>849</v>
      </c>
      <c r="B55" s="609" t="s">
        <v>321</v>
      </c>
      <c r="C55" s="609" t="s">
        <v>850</v>
      </c>
      <c r="D55" s="609" t="s">
        <v>851</v>
      </c>
      <c r="E55" s="609" t="s">
        <v>852</v>
      </c>
      <c r="F55" s="609" t="s">
        <v>853</v>
      </c>
      <c r="G55" s="292"/>
    </row>
    <row r="56" spans="1:10" ht="39" customHeight="1">
      <c r="A56" s="610" t="s">
        <v>855</v>
      </c>
      <c r="B56" s="611" t="s">
        <v>856</v>
      </c>
      <c r="C56" s="611" t="s">
        <v>857</v>
      </c>
      <c r="D56" s="612" t="s">
        <v>859</v>
      </c>
      <c r="E56" s="612" t="s">
        <v>860</v>
      </c>
      <c r="F56" s="613" t="s">
        <v>860</v>
      </c>
      <c r="G56" s="292"/>
    </row>
    <row r="57" spans="1:10" ht="39" customHeight="1">
      <c r="A57" s="614" t="s">
        <v>862</v>
      </c>
      <c r="B57" s="273" t="s">
        <v>863</v>
      </c>
      <c r="C57" s="273" t="s">
        <v>864</v>
      </c>
      <c r="D57" s="294" t="s">
        <v>859</v>
      </c>
      <c r="E57" s="295" t="s">
        <v>865</v>
      </c>
      <c r="F57" s="615" t="s">
        <v>865</v>
      </c>
      <c r="G57" s="292"/>
    </row>
    <row r="58" spans="1:10" ht="39" customHeight="1">
      <c r="A58" s="614" t="s">
        <v>866</v>
      </c>
      <c r="B58" s="273" t="s">
        <v>867</v>
      </c>
      <c r="C58" s="273" t="s">
        <v>868</v>
      </c>
      <c r="D58" s="294" t="s">
        <v>859</v>
      </c>
      <c r="E58" s="296" t="s">
        <v>872</v>
      </c>
      <c r="F58" s="616" t="s">
        <v>872</v>
      </c>
      <c r="G58" s="292"/>
    </row>
    <row r="59" spans="1:10" ht="39" customHeight="1">
      <c r="A59" s="614" t="s">
        <v>869</v>
      </c>
      <c r="B59" s="273" t="s">
        <v>870</v>
      </c>
      <c r="C59" s="273" t="s">
        <v>871</v>
      </c>
      <c r="D59" s="294" t="s">
        <v>859</v>
      </c>
      <c r="E59" s="296" t="s">
        <v>877</v>
      </c>
      <c r="F59" s="616" t="s">
        <v>877</v>
      </c>
      <c r="G59" s="292"/>
    </row>
    <row r="60" spans="1:10" ht="39" customHeight="1">
      <c r="A60" s="614" t="s">
        <v>873</v>
      </c>
      <c r="B60" s="273" t="s">
        <v>874</v>
      </c>
      <c r="C60" s="273" t="s">
        <v>875</v>
      </c>
      <c r="D60" s="294" t="s">
        <v>859</v>
      </c>
      <c r="E60" s="296" t="s">
        <v>891</v>
      </c>
      <c r="F60" s="616" t="s">
        <v>891</v>
      </c>
      <c r="G60" s="292"/>
    </row>
    <row r="61" spans="1:10" ht="39" customHeight="1">
      <c r="A61" s="614" t="s">
        <v>878</v>
      </c>
      <c r="B61" s="273" t="s">
        <v>879</v>
      </c>
      <c r="C61" s="273" t="s">
        <v>880</v>
      </c>
      <c r="D61" s="295" t="s">
        <v>899</v>
      </c>
      <c r="E61" s="294" t="s">
        <v>901</v>
      </c>
      <c r="F61" s="615" t="s">
        <v>881</v>
      </c>
      <c r="G61" s="292"/>
    </row>
    <row r="62" spans="1:10" ht="39" customHeight="1">
      <c r="A62" s="614" t="s">
        <v>882</v>
      </c>
      <c r="B62" s="273" t="s">
        <v>883</v>
      </c>
      <c r="C62" s="273" t="s">
        <v>884</v>
      </c>
      <c r="D62" s="295" t="s">
        <v>899</v>
      </c>
      <c r="E62" s="296" t="s">
        <v>906</v>
      </c>
      <c r="F62" s="615" t="s">
        <v>881</v>
      </c>
      <c r="G62" s="292"/>
    </row>
    <row r="63" spans="1:10" ht="39" customHeight="1">
      <c r="A63" s="614" t="s">
        <v>885</v>
      </c>
      <c r="B63" s="273" t="s">
        <v>886</v>
      </c>
      <c r="C63" s="273" t="s">
        <v>887</v>
      </c>
      <c r="D63" s="295" t="s">
        <v>899</v>
      </c>
      <c r="E63" s="296" t="s">
        <v>910</v>
      </c>
      <c r="F63" s="615" t="s">
        <v>881</v>
      </c>
      <c r="G63" s="292"/>
    </row>
    <row r="64" spans="1:10" ht="39" customHeight="1">
      <c r="A64" s="614" t="s">
        <v>888</v>
      </c>
      <c r="B64" s="273" t="s">
        <v>889</v>
      </c>
      <c r="C64" s="273" t="s">
        <v>890</v>
      </c>
      <c r="D64" s="295" t="s">
        <v>899</v>
      </c>
      <c r="E64" s="296" t="s">
        <v>910</v>
      </c>
      <c r="F64" s="615" t="s">
        <v>881</v>
      </c>
      <c r="G64" s="292"/>
    </row>
    <row r="65" spans="1:7" ht="39" customHeight="1">
      <c r="A65" s="614" t="s">
        <v>892</v>
      </c>
      <c r="B65" s="273" t="s">
        <v>893</v>
      </c>
      <c r="C65" s="273" t="s">
        <v>894</v>
      </c>
      <c r="D65" s="295" t="s">
        <v>899</v>
      </c>
      <c r="E65" s="296" t="s">
        <v>917</v>
      </c>
      <c r="F65" s="615" t="s">
        <v>881</v>
      </c>
      <c r="G65" s="292"/>
    </row>
    <row r="66" spans="1:7" ht="39" customHeight="1">
      <c r="A66" s="614" t="s">
        <v>895</v>
      </c>
      <c r="B66" s="273" t="s">
        <v>896</v>
      </c>
      <c r="C66" s="273" t="s">
        <v>897</v>
      </c>
      <c r="D66" s="295" t="s">
        <v>899</v>
      </c>
      <c r="E66" s="477" t="s">
        <v>900</v>
      </c>
      <c r="F66" s="615" t="s">
        <v>902</v>
      </c>
      <c r="G66" s="292"/>
    </row>
    <row r="67" spans="1:7" ht="39" customHeight="1">
      <c r="A67" s="614" t="s">
        <v>903</v>
      </c>
      <c r="B67" s="273" t="s">
        <v>904</v>
      </c>
      <c r="C67" s="273" t="s">
        <v>905</v>
      </c>
      <c r="D67" s="295" t="s">
        <v>899</v>
      </c>
      <c r="E67" s="477" t="s">
        <v>900</v>
      </c>
      <c r="F67" s="615" t="s">
        <v>902</v>
      </c>
      <c r="G67" s="292"/>
    </row>
    <row r="68" spans="1:7" ht="39" customHeight="1">
      <c r="A68" s="614" t="s">
        <v>907</v>
      </c>
      <c r="B68" s="273" t="s">
        <v>908</v>
      </c>
      <c r="C68" s="273" t="s">
        <v>909</v>
      </c>
      <c r="D68" s="295" t="s">
        <v>899</v>
      </c>
      <c r="E68" s="477" t="s">
        <v>900</v>
      </c>
      <c r="F68" s="615" t="s">
        <v>902</v>
      </c>
      <c r="G68" s="292"/>
    </row>
    <row r="69" spans="1:7" ht="39" customHeight="1">
      <c r="A69" s="614" t="s">
        <v>911</v>
      </c>
      <c r="B69" s="273" t="s">
        <v>912</v>
      </c>
      <c r="C69" s="273" t="s">
        <v>913</v>
      </c>
      <c r="D69" s="295" t="s">
        <v>899</v>
      </c>
      <c r="E69" s="477" t="s">
        <v>900</v>
      </c>
      <c r="F69" s="615" t="s">
        <v>902</v>
      </c>
      <c r="G69" s="292"/>
    </row>
    <row r="70" spans="1:7" ht="39" customHeight="1" thickBot="1">
      <c r="A70" s="617" t="s">
        <v>914</v>
      </c>
      <c r="B70" s="618" t="s">
        <v>915</v>
      </c>
      <c r="C70" s="618" t="s">
        <v>916</v>
      </c>
      <c r="D70" s="619" t="s">
        <v>899</v>
      </c>
      <c r="E70" s="620" t="s">
        <v>900</v>
      </c>
      <c r="F70" s="621" t="s">
        <v>902</v>
      </c>
      <c r="G70" s="292"/>
    </row>
    <row r="71" spans="1:7" ht="15.75" customHeight="1">
      <c r="G71" s="292"/>
    </row>
    <row r="72" spans="1:7" ht="15.75" customHeight="1"/>
    <row r="73" spans="1:7" ht="15.75" customHeight="1"/>
    <row r="74" spans="1:7" ht="15.75" customHeight="1"/>
    <row r="75" spans="1:7" ht="15.75" customHeight="1"/>
    <row r="76" spans="1:7" ht="15.75" customHeight="1"/>
    <row r="77" spans="1:7" ht="15.75" customHeight="1"/>
    <row r="78" spans="1:7" ht="15.75" customHeight="1"/>
    <row r="79" spans="1:7" ht="15.75" customHeight="1"/>
    <row r="80" spans="1:7"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F15:F26"/>
    <mergeCell ref="A28:J28"/>
    <mergeCell ref="A44:J44"/>
    <mergeCell ref="A54:J54"/>
    <mergeCell ref="A45:J53"/>
    <mergeCell ref="B5:B26"/>
    <mergeCell ref="D5:D26"/>
    <mergeCell ref="C5:C26"/>
    <mergeCell ref="A5:A26"/>
    <mergeCell ref="F5:F13"/>
  </mergeCells>
  <dataValidations count="2">
    <dataValidation type="list" allowBlank="1" sqref="B30:B43" xr:uid="{00000000-0002-0000-0400-000000000000}">
      <formula1>"character,date,decimal,integer,boolean"</formula1>
    </dataValidation>
    <dataValidation type="list" allowBlank="1" sqref="E30:E43" xr:uid="{00000000-0002-0000-0400-000001000000}">
      <formula1>"Nuevo,Existente PIP,BUC2 Reutiizado"</formula1>
    </dataValidation>
  </dataValidations>
  <pageMargins left="0.7" right="0.7" top="0.75" bottom="0.75" header="0" footer="0"/>
  <pageSetup orientation="portrait"/>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J1000"/>
  <sheetViews>
    <sheetView zoomScale="25" zoomScaleNormal="25" workbookViewId="0">
      <selection activeCell="J46" sqref="A28:J46"/>
    </sheetView>
  </sheetViews>
  <sheetFormatPr baseColWidth="10" defaultColWidth="14.42578125" defaultRowHeight="15" customHeight="1"/>
  <cols>
    <col min="1" max="1" width="48.7109375" customWidth="1"/>
    <col min="2" max="2" width="53.140625" customWidth="1"/>
    <col min="3" max="3" width="44.140625" customWidth="1"/>
    <col min="4" max="4" width="34" customWidth="1"/>
    <col min="5" max="5" width="55.5703125" customWidth="1"/>
    <col min="6" max="7" width="49.28515625" customWidth="1"/>
    <col min="8" max="8" width="31.85546875" customWidth="1"/>
    <col min="9" max="9" width="31.42578125" customWidth="1"/>
    <col min="10" max="10" width="43" customWidth="1"/>
  </cols>
  <sheetData>
    <row r="1" spans="1:7" ht="15.75" customHeight="1">
      <c r="A1" s="235" t="s">
        <v>16</v>
      </c>
      <c r="G1" s="33"/>
    </row>
    <row r="2" spans="1:7" ht="23.25" customHeight="1">
      <c r="A2" s="363" t="s">
        <v>755</v>
      </c>
      <c r="B2" s="334"/>
      <c r="C2" s="334"/>
      <c r="D2" s="334"/>
      <c r="E2" s="335"/>
      <c r="G2" s="33"/>
    </row>
    <row r="3" spans="1:7" ht="15.75" customHeight="1">
      <c r="G3" s="33"/>
    </row>
    <row r="4" spans="1:7" ht="15.75" customHeight="1">
      <c r="A4" s="236" t="s">
        <v>761</v>
      </c>
      <c r="B4" s="236" t="s">
        <v>762</v>
      </c>
      <c r="C4" s="236" t="s">
        <v>763</v>
      </c>
      <c r="D4" s="237" t="s">
        <v>130</v>
      </c>
      <c r="F4" s="238" t="s">
        <v>764</v>
      </c>
      <c r="G4" s="33"/>
    </row>
    <row r="5" spans="1:7" ht="15.75" customHeight="1">
      <c r="A5" s="360" t="s">
        <v>765</v>
      </c>
      <c r="B5" s="365" t="s">
        <v>770</v>
      </c>
      <c r="C5" s="367" t="s">
        <v>772</v>
      </c>
      <c r="D5" s="366" t="s">
        <v>776</v>
      </c>
      <c r="F5" s="362" t="s">
        <v>779</v>
      </c>
      <c r="G5" s="33"/>
    </row>
    <row r="6" spans="1:7" ht="15.75" customHeight="1">
      <c r="A6" s="337"/>
      <c r="B6" s="337"/>
      <c r="C6" s="337"/>
      <c r="D6" s="337"/>
      <c r="F6" s="337"/>
      <c r="G6" s="33"/>
    </row>
    <row r="7" spans="1:7" ht="15.75" customHeight="1">
      <c r="A7" s="337"/>
      <c r="B7" s="337"/>
      <c r="C7" s="337"/>
      <c r="D7" s="337"/>
      <c r="F7" s="337"/>
      <c r="G7" s="33"/>
    </row>
    <row r="8" spans="1:7" ht="15.75" customHeight="1">
      <c r="A8" s="337"/>
      <c r="B8" s="337"/>
      <c r="C8" s="337"/>
      <c r="D8" s="337"/>
      <c r="F8" s="337"/>
      <c r="G8" s="33"/>
    </row>
    <row r="9" spans="1:7" ht="15.75" customHeight="1">
      <c r="A9" s="337"/>
      <c r="B9" s="337"/>
      <c r="C9" s="337"/>
      <c r="D9" s="337"/>
      <c r="F9" s="337"/>
      <c r="G9" s="33"/>
    </row>
    <row r="10" spans="1:7" ht="15.75" customHeight="1">
      <c r="A10" s="337"/>
      <c r="B10" s="337"/>
      <c r="C10" s="337"/>
      <c r="D10" s="337"/>
      <c r="F10" s="337"/>
      <c r="G10" s="33"/>
    </row>
    <row r="11" spans="1:7" ht="15.75" customHeight="1">
      <c r="A11" s="337"/>
      <c r="B11" s="337"/>
      <c r="C11" s="337"/>
      <c r="D11" s="337"/>
      <c r="F11" s="337"/>
      <c r="G11" s="33"/>
    </row>
    <row r="12" spans="1:7" ht="15.75" customHeight="1">
      <c r="A12" s="337"/>
      <c r="B12" s="337"/>
      <c r="C12" s="337"/>
      <c r="D12" s="337"/>
      <c r="F12" s="337"/>
      <c r="G12" s="33"/>
    </row>
    <row r="13" spans="1:7" ht="15.75" customHeight="1">
      <c r="A13" s="337"/>
      <c r="B13" s="337"/>
      <c r="C13" s="337"/>
      <c r="D13" s="337"/>
      <c r="F13" s="338"/>
      <c r="G13" s="33"/>
    </row>
    <row r="14" spans="1:7" ht="15.75" customHeight="1">
      <c r="A14" s="337"/>
      <c r="B14" s="337"/>
      <c r="C14" s="337"/>
      <c r="D14" s="337"/>
      <c r="F14" s="238" t="s">
        <v>777</v>
      </c>
      <c r="G14" s="33"/>
    </row>
    <row r="15" spans="1:7" ht="15.75" customHeight="1">
      <c r="A15" s="337"/>
      <c r="B15" s="337"/>
      <c r="C15" s="337"/>
      <c r="D15" s="337"/>
      <c r="F15" s="362" t="s">
        <v>784</v>
      </c>
      <c r="G15" s="33"/>
    </row>
    <row r="16" spans="1:7" ht="15.75" customHeight="1">
      <c r="A16" s="337"/>
      <c r="B16" s="337"/>
      <c r="C16" s="337"/>
      <c r="D16" s="337"/>
      <c r="F16" s="337"/>
      <c r="G16" s="33"/>
    </row>
    <row r="17" spans="1:10" ht="15.75" customHeight="1">
      <c r="A17" s="337"/>
      <c r="B17" s="337"/>
      <c r="C17" s="337"/>
      <c r="D17" s="337"/>
      <c r="F17" s="337"/>
      <c r="G17" s="21"/>
    </row>
    <row r="18" spans="1:10" ht="15.75" customHeight="1">
      <c r="A18" s="337"/>
      <c r="B18" s="337"/>
      <c r="C18" s="337"/>
      <c r="D18" s="337"/>
      <c r="F18" s="337"/>
      <c r="G18" s="21"/>
    </row>
    <row r="19" spans="1:10" ht="15.75" customHeight="1">
      <c r="A19" s="337"/>
      <c r="B19" s="337"/>
      <c r="C19" s="337"/>
      <c r="D19" s="337"/>
      <c r="F19" s="337"/>
      <c r="G19" s="21"/>
    </row>
    <row r="20" spans="1:10" ht="15.75" customHeight="1">
      <c r="A20" s="337"/>
      <c r="B20" s="337"/>
      <c r="C20" s="337"/>
      <c r="D20" s="337"/>
      <c r="F20" s="337"/>
      <c r="G20" s="21"/>
    </row>
    <row r="21" spans="1:10" ht="15.75" customHeight="1">
      <c r="A21" s="337"/>
      <c r="B21" s="337"/>
      <c r="C21" s="337"/>
      <c r="D21" s="337"/>
      <c r="F21" s="337"/>
      <c r="G21" s="21"/>
    </row>
    <row r="22" spans="1:10" ht="15.75" customHeight="1">
      <c r="A22" s="337"/>
      <c r="B22" s="337"/>
      <c r="C22" s="337"/>
      <c r="D22" s="337"/>
      <c r="F22" s="337"/>
      <c r="G22" s="21"/>
    </row>
    <row r="23" spans="1:10" ht="15.75" customHeight="1">
      <c r="A23" s="337"/>
      <c r="B23" s="337"/>
      <c r="C23" s="337"/>
      <c r="D23" s="337"/>
      <c r="F23" s="337"/>
      <c r="G23" s="21"/>
    </row>
    <row r="24" spans="1:10" ht="15.75" customHeight="1">
      <c r="A24" s="337"/>
      <c r="B24" s="337"/>
      <c r="C24" s="337"/>
      <c r="D24" s="337"/>
      <c r="F24" s="337"/>
      <c r="G24" s="21"/>
    </row>
    <row r="25" spans="1:10" ht="15.75" customHeight="1">
      <c r="A25" s="337"/>
      <c r="B25" s="337"/>
      <c r="C25" s="337"/>
      <c r="D25" s="337"/>
      <c r="F25" s="337"/>
      <c r="G25" s="21"/>
    </row>
    <row r="26" spans="1:10" ht="15.75" customHeight="1">
      <c r="A26" s="338"/>
      <c r="B26" s="338"/>
      <c r="C26" s="338"/>
      <c r="D26" s="338"/>
      <c r="F26" s="338"/>
      <c r="G26" s="21"/>
    </row>
    <row r="27" spans="1:10" ht="15.75" customHeight="1" thickBot="1">
      <c r="G27" s="33"/>
    </row>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44" t="s">
        <v>806</v>
      </c>
      <c r="B30" s="106" t="s">
        <v>211</v>
      </c>
      <c r="C30" s="106" t="s">
        <v>25</v>
      </c>
      <c r="D30" s="144"/>
      <c r="E30" s="106" t="s">
        <v>803</v>
      </c>
      <c r="F30" s="144" t="s">
        <v>804</v>
      </c>
      <c r="G30" s="256" t="s">
        <v>805</v>
      </c>
      <c r="H30" s="106" t="b">
        <v>1</v>
      </c>
      <c r="I30" s="106"/>
      <c r="J30" s="629" t="s">
        <v>808</v>
      </c>
    </row>
    <row r="31" spans="1:10" ht="15.75" customHeight="1">
      <c r="A31" s="644" t="s">
        <v>806</v>
      </c>
      <c r="B31" s="106" t="s">
        <v>211</v>
      </c>
      <c r="C31" s="106" t="s">
        <v>30</v>
      </c>
      <c r="D31" s="106"/>
      <c r="E31" s="106" t="s">
        <v>803</v>
      </c>
      <c r="F31" s="144" t="s">
        <v>30</v>
      </c>
      <c r="G31" s="256" t="s">
        <v>805</v>
      </c>
      <c r="H31" s="106" t="b">
        <v>1</v>
      </c>
      <c r="I31" s="106"/>
      <c r="J31" s="629"/>
    </row>
    <row r="32" spans="1:10" ht="15.75" customHeight="1">
      <c r="A32" s="644" t="s">
        <v>806</v>
      </c>
      <c r="B32" s="106" t="s">
        <v>211</v>
      </c>
      <c r="C32" s="106" t="s">
        <v>35</v>
      </c>
      <c r="D32" s="106"/>
      <c r="E32" s="106" t="s">
        <v>803</v>
      </c>
      <c r="F32" s="144" t="s">
        <v>809</v>
      </c>
      <c r="G32" s="256" t="s">
        <v>805</v>
      </c>
      <c r="H32" s="106" t="b">
        <v>1</v>
      </c>
      <c r="I32" s="106"/>
      <c r="J32" s="629"/>
    </row>
    <row r="33" spans="1:10" ht="15.75" customHeight="1">
      <c r="A33" s="628" t="s">
        <v>40</v>
      </c>
      <c r="B33" s="144" t="s">
        <v>292</v>
      </c>
      <c r="C33" s="106" t="s">
        <v>39</v>
      </c>
      <c r="D33" s="106" t="s">
        <v>811</v>
      </c>
      <c r="E33" s="106" t="s">
        <v>803</v>
      </c>
      <c r="F33" s="106" t="s">
        <v>39</v>
      </c>
      <c r="G33" s="260" t="s">
        <v>812</v>
      </c>
      <c r="H33" s="106" t="b">
        <v>1</v>
      </c>
      <c r="I33" s="106"/>
      <c r="J33" s="629"/>
    </row>
    <row r="34" spans="1:10" ht="15.75" customHeight="1">
      <c r="A34" s="628" t="s">
        <v>40</v>
      </c>
      <c r="B34" s="144" t="s">
        <v>292</v>
      </c>
      <c r="C34" s="106" t="s">
        <v>814</v>
      </c>
      <c r="D34" s="106"/>
      <c r="E34" s="106" t="s">
        <v>815</v>
      </c>
      <c r="F34" s="263" t="s">
        <v>814</v>
      </c>
      <c r="G34" s="265" t="s">
        <v>812</v>
      </c>
      <c r="H34" s="106" t="b">
        <v>1</v>
      </c>
      <c r="I34" s="106"/>
      <c r="J34" s="629"/>
    </row>
    <row r="35" spans="1:10" ht="15.75" customHeight="1">
      <c r="A35" s="630" t="s">
        <v>818</v>
      </c>
      <c r="B35" s="144" t="s">
        <v>211</v>
      </c>
      <c r="C35" s="106" t="s">
        <v>821</v>
      </c>
      <c r="D35" s="106"/>
      <c r="E35" s="106" t="s">
        <v>815</v>
      </c>
      <c r="F35" s="144" t="s">
        <v>821</v>
      </c>
      <c r="G35" s="256" t="s">
        <v>9</v>
      </c>
      <c r="H35" s="106" t="b">
        <v>1</v>
      </c>
      <c r="I35" s="106"/>
      <c r="J35" s="629"/>
    </row>
    <row r="36" spans="1:10" ht="17.25" customHeight="1">
      <c r="A36" s="630" t="s">
        <v>818</v>
      </c>
      <c r="B36" s="144" t="s">
        <v>211</v>
      </c>
      <c r="C36" s="144" t="s">
        <v>822</v>
      </c>
      <c r="D36" s="144"/>
      <c r="E36" s="106" t="s">
        <v>815</v>
      </c>
      <c r="F36" s="144" t="s">
        <v>833</v>
      </c>
      <c r="G36" s="256" t="s">
        <v>823</v>
      </c>
      <c r="H36" s="106" t="b">
        <v>1</v>
      </c>
      <c r="I36" s="106"/>
      <c r="J36" s="629"/>
    </row>
    <row r="37" spans="1:10" ht="15.75" customHeight="1">
      <c r="A37" s="630" t="s">
        <v>818</v>
      </c>
      <c r="B37" s="144" t="s">
        <v>211</v>
      </c>
      <c r="C37" s="144" t="s">
        <v>826</v>
      </c>
      <c r="D37" s="144"/>
      <c r="E37" s="106" t="s">
        <v>815</v>
      </c>
      <c r="F37" s="144" t="s">
        <v>828</v>
      </c>
      <c r="G37" s="256" t="s">
        <v>9</v>
      </c>
      <c r="H37" s="106" t="b">
        <v>1</v>
      </c>
      <c r="I37" s="106"/>
      <c r="J37" s="629"/>
    </row>
    <row r="38" spans="1:10" ht="15.75" customHeight="1">
      <c r="A38" s="630" t="s">
        <v>818</v>
      </c>
      <c r="B38" s="144" t="s">
        <v>292</v>
      </c>
      <c r="C38" s="106" t="s">
        <v>829</v>
      </c>
      <c r="D38" s="106" t="s">
        <v>835</v>
      </c>
      <c r="E38" s="260" t="s">
        <v>815</v>
      </c>
      <c r="F38" s="144" t="s">
        <v>829</v>
      </c>
      <c r="G38" s="256" t="s">
        <v>9</v>
      </c>
      <c r="H38" s="106" t="b">
        <v>1</v>
      </c>
      <c r="I38" s="106"/>
      <c r="J38" s="629"/>
    </row>
    <row r="39" spans="1:10" ht="15.75" customHeight="1">
      <c r="A39" s="630" t="s">
        <v>818</v>
      </c>
      <c r="B39" s="144" t="s">
        <v>830</v>
      </c>
      <c r="C39" s="106" t="s">
        <v>831</v>
      </c>
      <c r="D39" s="106"/>
      <c r="E39" s="260" t="s">
        <v>815</v>
      </c>
      <c r="F39" s="144" t="s">
        <v>832</v>
      </c>
      <c r="G39" s="256" t="s">
        <v>823</v>
      </c>
      <c r="H39" s="106" t="b">
        <v>1</v>
      </c>
      <c r="I39" s="106"/>
      <c r="J39" s="629"/>
    </row>
    <row r="40" spans="1:10" ht="15.75" customHeight="1">
      <c r="A40" s="630" t="s">
        <v>818</v>
      </c>
      <c r="B40" s="144" t="s">
        <v>165</v>
      </c>
      <c r="C40" s="144" t="s">
        <v>834</v>
      </c>
      <c r="D40" s="144"/>
      <c r="E40" s="260" t="s">
        <v>815</v>
      </c>
      <c r="F40" s="144" t="s">
        <v>836</v>
      </c>
      <c r="G40" s="256" t="s">
        <v>9</v>
      </c>
      <c r="H40" s="106" t="b">
        <v>1</v>
      </c>
      <c r="I40" s="106"/>
      <c r="J40" s="629"/>
    </row>
    <row r="41" spans="1:10" ht="15.75" customHeight="1">
      <c r="A41" s="628" t="s">
        <v>64</v>
      </c>
      <c r="B41" s="144" t="s">
        <v>211</v>
      </c>
      <c r="C41" s="632" t="s">
        <v>62</v>
      </c>
      <c r="D41" s="144"/>
      <c r="E41" s="106" t="s">
        <v>803</v>
      </c>
      <c r="F41" s="144" t="s">
        <v>837</v>
      </c>
      <c r="G41" s="256" t="s">
        <v>838</v>
      </c>
      <c r="H41" s="106" t="b">
        <v>1</v>
      </c>
      <c r="I41" s="106"/>
      <c r="J41" s="629"/>
    </row>
    <row r="42" spans="1:10" ht="15.75" customHeight="1">
      <c r="A42" s="631" t="s">
        <v>818</v>
      </c>
      <c r="B42" s="144" t="s">
        <v>830</v>
      </c>
      <c r="C42" s="144" t="s">
        <v>839</v>
      </c>
      <c r="D42" s="144"/>
      <c r="E42" s="106" t="s">
        <v>815</v>
      </c>
      <c r="F42" s="144" t="s">
        <v>839</v>
      </c>
      <c r="G42" s="256" t="s">
        <v>823</v>
      </c>
      <c r="H42" s="106" t="b">
        <v>1</v>
      </c>
      <c r="I42" s="106"/>
      <c r="J42" s="629"/>
    </row>
    <row r="43" spans="1:10" ht="15.75" customHeight="1">
      <c r="A43" s="630" t="s">
        <v>818</v>
      </c>
      <c r="B43" s="144" t="s">
        <v>211</v>
      </c>
      <c r="C43" s="106" t="s">
        <v>840</v>
      </c>
      <c r="D43" s="106"/>
      <c r="E43" s="106" t="s">
        <v>815</v>
      </c>
      <c r="F43" s="144" t="s">
        <v>840</v>
      </c>
      <c r="G43" s="256" t="s">
        <v>841</v>
      </c>
      <c r="H43" s="106" t="b">
        <v>1</v>
      </c>
      <c r="I43" s="106"/>
      <c r="J43" s="629"/>
    </row>
    <row r="44" spans="1:10" ht="15.75" customHeight="1">
      <c r="A44" s="630" t="s">
        <v>26</v>
      </c>
      <c r="B44" s="144" t="s">
        <v>211</v>
      </c>
      <c r="C44" s="106" t="s">
        <v>73</v>
      </c>
      <c r="D44" s="106" t="s">
        <v>843</v>
      </c>
      <c r="E44" s="106" t="s">
        <v>803</v>
      </c>
      <c r="F44" s="144" t="s">
        <v>73</v>
      </c>
      <c r="G44" s="256" t="s">
        <v>844</v>
      </c>
      <c r="H44" s="106" t="b">
        <v>1</v>
      </c>
      <c r="I44" s="106"/>
      <c r="J44" s="629"/>
    </row>
    <row r="45" spans="1:10" ht="15.75" customHeight="1">
      <c r="A45" s="630" t="s">
        <v>26</v>
      </c>
      <c r="B45" s="144" t="s">
        <v>211</v>
      </c>
      <c r="C45" s="106" t="s">
        <v>76</v>
      </c>
      <c r="D45" s="106" t="s">
        <v>845</v>
      </c>
      <c r="E45" s="106" t="s">
        <v>803</v>
      </c>
      <c r="F45" s="268" t="s">
        <v>76</v>
      </c>
      <c r="G45" s="269" t="s">
        <v>844</v>
      </c>
      <c r="H45" s="106" t="b">
        <v>1</v>
      </c>
      <c r="I45" s="106"/>
      <c r="J45" s="629"/>
    </row>
    <row r="46" spans="1:10" ht="15.75" customHeight="1" thickBot="1">
      <c r="A46" s="633" t="s">
        <v>26</v>
      </c>
      <c r="B46" s="471" t="s">
        <v>211</v>
      </c>
      <c r="C46" s="563" t="s">
        <v>81</v>
      </c>
      <c r="D46" s="563"/>
      <c r="E46" s="563" t="s">
        <v>803</v>
      </c>
      <c r="F46" s="471" t="s">
        <v>81</v>
      </c>
      <c r="G46" s="634" t="s">
        <v>844</v>
      </c>
      <c r="H46" s="563" t="b">
        <v>1</v>
      </c>
      <c r="I46" s="563"/>
      <c r="J46" s="635"/>
    </row>
    <row r="47" spans="1:10" ht="15.75" customHeight="1" thickBot="1">
      <c r="A47" s="364" t="s">
        <v>842</v>
      </c>
      <c r="B47" s="317"/>
      <c r="C47" s="317"/>
      <c r="D47" s="317"/>
      <c r="E47" s="317"/>
      <c r="F47" s="317"/>
      <c r="G47" s="317"/>
      <c r="H47" s="317"/>
      <c r="I47" s="317"/>
      <c r="J47" s="357"/>
    </row>
    <row r="48" spans="1:10" ht="15.75" customHeight="1">
      <c r="A48" s="476" t="s">
        <v>847</v>
      </c>
      <c r="B48" s="305"/>
      <c r="C48" s="305"/>
      <c r="D48" s="305"/>
      <c r="E48" s="305"/>
      <c r="F48" s="305"/>
      <c r="G48" s="305"/>
      <c r="H48" s="305"/>
      <c r="I48" s="305"/>
      <c r="J48" s="306"/>
    </row>
    <row r="49" spans="1:10" ht="15.75" customHeight="1">
      <c r="A49" s="359"/>
      <c r="B49" s="314"/>
      <c r="C49" s="314"/>
      <c r="D49" s="314"/>
      <c r="E49" s="314"/>
      <c r="F49" s="314"/>
      <c r="G49" s="314"/>
      <c r="H49" s="314"/>
      <c r="I49" s="314"/>
      <c r="J49" s="315"/>
    </row>
    <row r="50" spans="1:10" ht="15.75" customHeight="1">
      <c r="A50" s="359"/>
      <c r="B50" s="314"/>
      <c r="C50" s="314"/>
      <c r="D50" s="314"/>
      <c r="E50" s="314"/>
      <c r="F50" s="314"/>
      <c r="G50" s="314"/>
      <c r="H50" s="314"/>
      <c r="I50" s="314"/>
      <c r="J50" s="315"/>
    </row>
    <row r="51" spans="1:10" ht="15.75" customHeight="1">
      <c r="A51" s="359"/>
      <c r="B51" s="314"/>
      <c r="C51" s="314"/>
      <c r="D51" s="314"/>
      <c r="E51" s="314"/>
      <c r="F51" s="314"/>
      <c r="G51" s="314"/>
      <c r="H51" s="314"/>
      <c r="I51" s="314"/>
      <c r="J51" s="315"/>
    </row>
    <row r="52" spans="1:10" ht="15.75" customHeight="1">
      <c r="A52" s="359"/>
      <c r="B52" s="314"/>
      <c r="C52" s="314"/>
      <c r="D52" s="314"/>
      <c r="E52" s="314"/>
      <c r="F52" s="314"/>
      <c r="G52" s="314"/>
      <c r="H52" s="314"/>
      <c r="I52" s="314"/>
      <c r="J52" s="315"/>
    </row>
    <row r="53" spans="1:10" ht="15.75" customHeight="1">
      <c r="A53" s="359"/>
      <c r="B53" s="314"/>
      <c r="C53" s="314"/>
      <c r="D53" s="314"/>
      <c r="E53" s="314"/>
      <c r="F53" s="314"/>
      <c r="G53" s="314"/>
      <c r="H53" s="314"/>
      <c r="I53" s="314"/>
      <c r="J53" s="315"/>
    </row>
    <row r="54" spans="1:10" ht="15.75" customHeight="1">
      <c r="A54" s="359"/>
      <c r="B54" s="314"/>
      <c r="C54" s="314"/>
      <c r="D54" s="314"/>
      <c r="E54" s="314"/>
      <c r="F54" s="314"/>
      <c r="G54" s="314"/>
      <c r="H54" s="314"/>
      <c r="I54" s="314"/>
      <c r="J54" s="315"/>
    </row>
    <row r="55" spans="1:10" ht="15.75" customHeight="1">
      <c r="A55" s="359"/>
      <c r="B55" s="314"/>
      <c r="C55" s="314"/>
      <c r="D55" s="314"/>
      <c r="E55" s="314"/>
      <c r="F55" s="314"/>
      <c r="G55" s="314"/>
      <c r="H55" s="314"/>
      <c r="I55" s="314"/>
      <c r="J55" s="315"/>
    </row>
    <row r="56" spans="1:10" ht="15.75" customHeight="1">
      <c r="A56" s="307"/>
      <c r="B56" s="308"/>
      <c r="C56" s="308"/>
      <c r="D56" s="308"/>
      <c r="E56" s="308"/>
      <c r="F56" s="308"/>
      <c r="G56" s="308"/>
      <c r="H56" s="308"/>
      <c r="I56" s="308"/>
      <c r="J56" s="309"/>
    </row>
    <row r="57" spans="1:10" ht="15.75" customHeight="1" thickTop="1" thickBot="1">
      <c r="A57" s="356" t="s">
        <v>848</v>
      </c>
      <c r="B57" s="317"/>
      <c r="C57" s="317"/>
      <c r="D57" s="317"/>
      <c r="E57" s="317"/>
      <c r="F57" s="317"/>
      <c r="G57" s="317"/>
      <c r="H57" s="317"/>
      <c r="I57" s="317"/>
      <c r="J57" s="357"/>
    </row>
    <row r="58" spans="1:10" ht="15.75" customHeight="1" thickTop="1" thickBot="1">
      <c r="A58" s="609" t="s">
        <v>849</v>
      </c>
      <c r="B58" s="609" t="s">
        <v>321</v>
      </c>
      <c r="C58" s="609" t="s">
        <v>850</v>
      </c>
      <c r="D58" s="609" t="s">
        <v>851</v>
      </c>
      <c r="E58" s="609" t="s">
        <v>852</v>
      </c>
      <c r="F58" s="609" t="s">
        <v>853</v>
      </c>
      <c r="G58" s="293"/>
    </row>
    <row r="59" spans="1:10" ht="42.75" customHeight="1">
      <c r="A59" s="636" t="s">
        <v>855</v>
      </c>
      <c r="B59" s="611" t="s">
        <v>856</v>
      </c>
      <c r="C59" s="611" t="s">
        <v>857</v>
      </c>
      <c r="D59" s="637" t="s">
        <v>858</v>
      </c>
      <c r="E59" s="638" t="s">
        <v>900</v>
      </c>
      <c r="F59" s="639" t="s">
        <v>861</v>
      </c>
      <c r="G59" s="293"/>
    </row>
    <row r="60" spans="1:10" ht="42.75" customHeight="1">
      <c r="A60" s="630" t="s">
        <v>862</v>
      </c>
      <c r="B60" s="273" t="s">
        <v>863</v>
      </c>
      <c r="C60" s="273" t="s">
        <v>864</v>
      </c>
      <c r="D60" s="270" t="s">
        <v>858</v>
      </c>
      <c r="E60" s="477" t="s">
        <v>900</v>
      </c>
      <c r="F60" s="640" t="s">
        <v>861</v>
      </c>
      <c r="G60" s="293"/>
    </row>
    <row r="61" spans="1:10" ht="42.75" customHeight="1">
      <c r="A61" s="630" t="s">
        <v>866</v>
      </c>
      <c r="B61" s="273" t="s">
        <v>867</v>
      </c>
      <c r="C61" s="273" t="s">
        <v>868</v>
      </c>
      <c r="D61" s="270" t="s">
        <v>858</v>
      </c>
      <c r="E61" s="477" t="s">
        <v>900</v>
      </c>
      <c r="F61" s="640" t="s">
        <v>861</v>
      </c>
      <c r="G61" s="293"/>
    </row>
    <row r="62" spans="1:10" ht="42.75" customHeight="1">
      <c r="A62" s="630" t="s">
        <v>869</v>
      </c>
      <c r="B62" s="273" t="s">
        <v>870</v>
      </c>
      <c r="C62" s="273" t="s">
        <v>871</v>
      </c>
      <c r="D62" s="270" t="s">
        <v>858</v>
      </c>
      <c r="E62" s="477" t="s">
        <v>900</v>
      </c>
      <c r="F62" s="641" t="s">
        <v>861</v>
      </c>
      <c r="G62" s="293"/>
    </row>
    <row r="63" spans="1:10" ht="42.75" customHeight="1">
      <c r="A63" s="630" t="s">
        <v>873</v>
      </c>
      <c r="B63" s="273" t="s">
        <v>874</v>
      </c>
      <c r="C63" s="273" t="s">
        <v>875</v>
      </c>
      <c r="D63" s="270" t="s">
        <v>858</v>
      </c>
      <c r="E63" s="477" t="s">
        <v>900</v>
      </c>
      <c r="F63" s="616" t="s">
        <v>876</v>
      </c>
      <c r="G63" s="293"/>
    </row>
    <row r="64" spans="1:10" ht="42.75" customHeight="1">
      <c r="A64" s="630" t="s">
        <v>878</v>
      </c>
      <c r="B64" s="273" t="s">
        <v>879</v>
      </c>
      <c r="C64" s="273" t="s">
        <v>880</v>
      </c>
      <c r="D64" s="270" t="s">
        <v>858</v>
      </c>
      <c r="E64" s="477" t="s">
        <v>900</v>
      </c>
      <c r="F64" s="615" t="s">
        <v>881</v>
      </c>
      <c r="G64" s="293"/>
    </row>
    <row r="65" spans="1:7" ht="42.75" customHeight="1">
      <c r="A65" s="630" t="s">
        <v>882</v>
      </c>
      <c r="B65" s="273" t="s">
        <v>883</v>
      </c>
      <c r="C65" s="273" t="s">
        <v>884</v>
      </c>
      <c r="D65" s="270" t="s">
        <v>858</v>
      </c>
      <c r="E65" s="477" t="s">
        <v>900</v>
      </c>
      <c r="F65" s="642" t="s">
        <v>881</v>
      </c>
      <c r="G65" s="293"/>
    </row>
    <row r="66" spans="1:7" ht="42.75" customHeight="1">
      <c r="A66" s="630" t="s">
        <v>885</v>
      </c>
      <c r="B66" s="273" t="s">
        <v>886</v>
      </c>
      <c r="C66" s="273" t="s">
        <v>887</v>
      </c>
      <c r="D66" s="270" t="s">
        <v>858</v>
      </c>
      <c r="E66" s="477" t="s">
        <v>900</v>
      </c>
      <c r="F66" s="615" t="s">
        <v>881</v>
      </c>
      <c r="G66" s="293"/>
    </row>
    <row r="67" spans="1:7" ht="42.75" customHeight="1">
      <c r="A67" s="630" t="s">
        <v>888</v>
      </c>
      <c r="B67" s="273" t="s">
        <v>889</v>
      </c>
      <c r="C67" s="273" t="s">
        <v>890</v>
      </c>
      <c r="D67" s="270" t="s">
        <v>858</v>
      </c>
      <c r="E67" s="477" t="s">
        <v>900</v>
      </c>
      <c r="F67" s="615" t="s">
        <v>881</v>
      </c>
      <c r="G67" s="293"/>
    </row>
    <row r="68" spans="1:7" ht="42.75" customHeight="1">
      <c r="A68" s="630" t="s">
        <v>892</v>
      </c>
      <c r="B68" s="273" t="s">
        <v>893</v>
      </c>
      <c r="C68" s="273" t="s">
        <v>894</v>
      </c>
      <c r="D68" s="270" t="s">
        <v>858</v>
      </c>
      <c r="E68" s="477" t="s">
        <v>900</v>
      </c>
      <c r="F68" s="615" t="s">
        <v>881</v>
      </c>
      <c r="G68" s="293"/>
    </row>
    <row r="69" spans="1:7" ht="42.75" customHeight="1">
      <c r="A69" s="614" t="s">
        <v>895</v>
      </c>
      <c r="B69" s="273" t="s">
        <v>896</v>
      </c>
      <c r="C69" s="273" t="s">
        <v>897</v>
      </c>
      <c r="D69" s="270" t="s">
        <v>858</v>
      </c>
      <c r="E69" s="477" t="s">
        <v>900</v>
      </c>
      <c r="F69" s="615" t="s">
        <v>902</v>
      </c>
      <c r="G69" s="293"/>
    </row>
    <row r="70" spans="1:7" ht="42.75" customHeight="1">
      <c r="A70" s="614" t="s">
        <v>903</v>
      </c>
      <c r="B70" s="273" t="s">
        <v>904</v>
      </c>
      <c r="C70" s="273" t="s">
        <v>905</v>
      </c>
      <c r="D70" s="270" t="s">
        <v>858</v>
      </c>
      <c r="E70" s="477" t="s">
        <v>900</v>
      </c>
      <c r="F70" s="615" t="s">
        <v>902</v>
      </c>
      <c r="G70" s="293"/>
    </row>
    <row r="71" spans="1:7" ht="42.75" customHeight="1">
      <c r="A71" s="614" t="s">
        <v>907</v>
      </c>
      <c r="B71" s="273" t="s">
        <v>908</v>
      </c>
      <c r="C71" s="273" t="s">
        <v>909</v>
      </c>
      <c r="D71" s="270" t="s">
        <v>858</v>
      </c>
      <c r="E71" s="477" t="s">
        <v>900</v>
      </c>
      <c r="F71" s="615" t="s">
        <v>902</v>
      </c>
      <c r="G71" s="293"/>
    </row>
    <row r="72" spans="1:7" ht="42.75" customHeight="1">
      <c r="A72" s="614" t="s">
        <v>911</v>
      </c>
      <c r="B72" s="273" t="s">
        <v>912</v>
      </c>
      <c r="C72" s="273" t="s">
        <v>913</v>
      </c>
      <c r="D72" s="270" t="s">
        <v>858</v>
      </c>
      <c r="E72" s="477" t="s">
        <v>900</v>
      </c>
      <c r="F72" s="615" t="s">
        <v>902</v>
      </c>
      <c r="G72" s="293"/>
    </row>
    <row r="73" spans="1:7" ht="42.75" customHeight="1" thickBot="1">
      <c r="A73" s="617" t="s">
        <v>914</v>
      </c>
      <c r="B73" s="618" t="s">
        <v>915</v>
      </c>
      <c r="C73" s="618" t="s">
        <v>916</v>
      </c>
      <c r="D73" s="643" t="s">
        <v>858</v>
      </c>
      <c r="E73" s="620" t="s">
        <v>900</v>
      </c>
      <c r="F73" s="621" t="s">
        <v>902</v>
      </c>
      <c r="G73" s="293"/>
    </row>
    <row r="74" spans="1:7" ht="15.75" customHeight="1">
      <c r="G74" s="293"/>
    </row>
    <row r="75" spans="1:7" ht="15.75" customHeight="1">
      <c r="G75" s="33"/>
    </row>
    <row r="76" spans="1:7" ht="15.75" customHeight="1">
      <c r="G76" s="33"/>
    </row>
    <row r="77" spans="1:7" ht="15.75" customHeight="1">
      <c r="G77" s="33"/>
    </row>
    <row r="78" spans="1:7" ht="15.75" customHeight="1">
      <c r="G78" s="33"/>
    </row>
    <row r="79" spans="1:7" ht="15.75" customHeight="1">
      <c r="G79" s="33"/>
    </row>
    <row r="80" spans="1:7" ht="15.75" customHeight="1">
      <c r="G80" s="33"/>
    </row>
    <row r="81" spans="7:7" ht="15.75" customHeight="1">
      <c r="G81" s="33"/>
    </row>
    <row r="82" spans="7:7" ht="15.75" customHeight="1">
      <c r="G82" s="33"/>
    </row>
    <row r="83" spans="7:7" ht="15.75" customHeight="1">
      <c r="G83" s="33"/>
    </row>
    <row r="84" spans="7:7" ht="15.75" customHeight="1">
      <c r="G84" s="33"/>
    </row>
    <row r="85" spans="7:7" ht="15.75" customHeight="1">
      <c r="G85" s="33"/>
    </row>
    <row r="86" spans="7:7" ht="15.75" customHeight="1">
      <c r="G86" s="33"/>
    </row>
    <row r="87" spans="7:7" ht="15.75" customHeight="1">
      <c r="G87" s="33"/>
    </row>
    <row r="88" spans="7:7" ht="15.75" customHeight="1">
      <c r="G88" s="33"/>
    </row>
    <row r="89" spans="7:7" ht="15.75" customHeight="1">
      <c r="G89" s="33"/>
    </row>
    <row r="90" spans="7:7" ht="15.75" customHeight="1">
      <c r="G90" s="33"/>
    </row>
    <row r="91" spans="7:7" ht="15.75" customHeight="1">
      <c r="G91" s="33"/>
    </row>
    <row r="92" spans="7:7" ht="15.75" customHeight="1">
      <c r="G92" s="33"/>
    </row>
    <row r="93" spans="7:7" ht="15.75" customHeight="1">
      <c r="G93" s="33"/>
    </row>
    <row r="94" spans="7:7" ht="15.75" customHeight="1">
      <c r="G94" s="33"/>
    </row>
    <row r="95" spans="7:7" ht="15.75" customHeight="1">
      <c r="G95" s="33"/>
    </row>
    <row r="96" spans="7:7" ht="15.75" customHeight="1">
      <c r="G96" s="33"/>
    </row>
    <row r="97" spans="7:7" ht="15.75" customHeight="1">
      <c r="G97" s="33"/>
    </row>
    <row r="98" spans="7:7" ht="15.75" customHeight="1">
      <c r="G98" s="33"/>
    </row>
    <row r="99" spans="7:7" ht="15.75" customHeight="1">
      <c r="G99" s="33"/>
    </row>
    <row r="100" spans="7:7" ht="15.75" customHeight="1">
      <c r="G100" s="33"/>
    </row>
    <row r="101" spans="7:7" ht="15.75" customHeight="1">
      <c r="G101" s="33"/>
    </row>
    <row r="102" spans="7:7" ht="15.75" customHeight="1">
      <c r="G102" s="33"/>
    </row>
    <row r="103" spans="7:7" ht="15.75" customHeight="1">
      <c r="G103" s="33"/>
    </row>
    <row r="104" spans="7:7" ht="15.75" customHeight="1">
      <c r="G104" s="33"/>
    </row>
    <row r="105" spans="7:7" ht="15.75" customHeight="1">
      <c r="G105" s="33"/>
    </row>
    <row r="106" spans="7:7" ht="15.75" customHeight="1">
      <c r="G106" s="33"/>
    </row>
    <row r="107" spans="7:7" ht="15.75" customHeight="1">
      <c r="G107" s="33"/>
    </row>
    <row r="108" spans="7:7" ht="15.75" customHeight="1">
      <c r="G108" s="33"/>
    </row>
    <row r="109" spans="7:7" ht="15.75" customHeight="1">
      <c r="G109" s="33"/>
    </row>
    <row r="110" spans="7:7" ht="15.75" customHeight="1">
      <c r="G110" s="33"/>
    </row>
    <row r="111" spans="7:7" ht="15.75" customHeight="1">
      <c r="G111" s="33"/>
    </row>
    <row r="112" spans="7:7" ht="15.75" customHeight="1">
      <c r="G112" s="33"/>
    </row>
    <row r="113" spans="7:7" ht="15.75" customHeight="1">
      <c r="G113" s="33"/>
    </row>
    <row r="114" spans="7:7" ht="15.75" customHeight="1">
      <c r="G114" s="33"/>
    </row>
    <row r="115" spans="7:7" ht="15.75" customHeight="1">
      <c r="G115" s="33"/>
    </row>
    <row r="116" spans="7:7" ht="15.75" customHeight="1">
      <c r="G116" s="33"/>
    </row>
    <row r="117" spans="7:7" ht="15.75" customHeight="1">
      <c r="G117" s="33"/>
    </row>
    <row r="118" spans="7:7" ht="15.75" customHeight="1">
      <c r="G118" s="33"/>
    </row>
    <row r="119" spans="7:7" ht="15.75" customHeight="1">
      <c r="G119" s="33"/>
    </row>
    <row r="120" spans="7:7" ht="15.75" customHeight="1">
      <c r="G120" s="33"/>
    </row>
    <row r="121" spans="7:7" ht="15.75" customHeight="1">
      <c r="G121" s="33"/>
    </row>
    <row r="122" spans="7:7" ht="15.75" customHeight="1">
      <c r="G122" s="33"/>
    </row>
    <row r="123" spans="7:7" ht="15.75" customHeight="1">
      <c r="G123" s="33"/>
    </row>
    <row r="124" spans="7:7" ht="15.75" customHeight="1">
      <c r="G124" s="33"/>
    </row>
    <row r="125" spans="7:7" ht="15.75" customHeight="1">
      <c r="G125" s="33"/>
    </row>
    <row r="126" spans="7:7" ht="15.75" customHeight="1">
      <c r="G126" s="33"/>
    </row>
    <row r="127" spans="7:7" ht="15.75" customHeight="1">
      <c r="G127" s="33"/>
    </row>
    <row r="128" spans="7:7" ht="15.75" customHeight="1">
      <c r="G128" s="33"/>
    </row>
    <row r="129" spans="7:7" ht="15.75" customHeight="1">
      <c r="G129" s="33"/>
    </row>
    <row r="130" spans="7:7" ht="15.75" customHeight="1">
      <c r="G130" s="33"/>
    </row>
    <row r="131" spans="7:7" ht="15.75" customHeight="1">
      <c r="G131" s="33"/>
    </row>
    <row r="132" spans="7:7" ht="15.75" customHeight="1">
      <c r="G132" s="33"/>
    </row>
    <row r="133" spans="7:7" ht="15.75" customHeight="1">
      <c r="G133" s="33"/>
    </row>
    <row r="134" spans="7:7" ht="15.75" customHeight="1">
      <c r="G134" s="33"/>
    </row>
    <row r="135" spans="7:7" ht="15.75" customHeight="1">
      <c r="G135" s="33"/>
    </row>
    <row r="136" spans="7:7" ht="15.75" customHeight="1">
      <c r="G136" s="33"/>
    </row>
    <row r="137" spans="7:7" ht="15.75" customHeight="1">
      <c r="G137" s="33"/>
    </row>
    <row r="138" spans="7:7" ht="15.75" customHeight="1">
      <c r="G138" s="33"/>
    </row>
    <row r="139" spans="7:7" ht="15.75" customHeight="1">
      <c r="G139" s="33"/>
    </row>
    <row r="140" spans="7:7" ht="15.75" customHeight="1">
      <c r="G140" s="33"/>
    </row>
    <row r="141" spans="7:7" ht="15.75" customHeight="1">
      <c r="G141" s="33"/>
    </row>
    <row r="142" spans="7:7" ht="15.75" customHeight="1">
      <c r="G142" s="33"/>
    </row>
    <row r="143" spans="7:7" ht="15.75" customHeight="1">
      <c r="G143" s="33"/>
    </row>
    <row r="144" spans="7:7" ht="15.75" customHeight="1">
      <c r="G144" s="33"/>
    </row>
    <row r="145" spans="7:7" ht="15.75" customHeight="1">
      <c r="G145" s="33"/>
    </row>
    <row r="146" spans="7:7" ht="15.75" customHeight="1">
      <c r="G146" s="33"/>
    </row>
    <row r="147" spans="7:7" ht="15.75" customHeight="1">
      <c r="G147" s="33"/>
    </row>
    <row r="148" spans="7:7" ht="15.75" customHeight="1">
      <c r="G148" s="33"/>
    </row>
    <row r="149" spans="7:7" ht="15.75" customHeight="1">
      <c r="G149" s="33"/>
    </row>
    <row r="150" spans="7:7" ht="15.75" customHeight="1">
      <c r="G150" s="33"/>
    </row>
    <row r="151" spans="7:7" ht="15.75" customHeight="1">
      <c r="G151" s="33"/>
    </row>
    <row r="152" spans="7:7" ht="15.75" customHeight="1">
      <c r="G152" s="33"/>
    </row>
    <row r="153" spans="7:7" ht="15.75" customHeight="1">
      <c r="G153" s="33"/>
    </row>
    <row r="154" spans="7:7" ht="15.75" customHeight="1">
      <c r="G154" s="33"/>
    </row>
    <row r="155" spans="7:7" ht="15.75" customHeight="1">
      <c r="G155" s="33"/>
    </row>
    <row r="156" spans="7:7" ht="15.75" customHeight="1">
      <c r="G156" s="33"/>
    </row>
    <row r="157" spans="7:7" ht="15.75" customHeight="1">
      <c r="G157" s="33"/>
    </row>
    <row r="158" spans="7:7" ht="15.75" customHeight="1">
      <c r="G158" s="33"/>
    </row>
    <row r="159" spans="7:7" ht="15.75" customHeight="1">
      <c r="G159" s="33"/>
    </row>
    <row r="160" spans="7:7" ht="15.75" customHeight="1">
      <c r="G160" s="33"/>
    </row>
    <row r="161" spans="7:7" ht="15.75" customHeight="1">
      <c r="G161" s="33"/>
    </row>
    <row r="162" spans="7:7" ht="15.75" customHeight="1">
      <c r="G162" s="33"/>
    </row>
    <row r="163" spans="7:7" ht="15.75" customHeight="1">
      <c r="G163" s="33"/>
    </row>
    <row r="164" spans="7:7" ht="15.75" customHeight="1">
      <c r="G164" s="33"/>
    </row>
    <row r="165" spans="7:7" ht="15.75" customHeight="1">
      <c r="G165" s="33"/>
    </row>
    <row r="166" spans="7:7" ht="15.75" customHeight="1">
      <c r="G166" s="33"/>
    </row>
    <row r="167" spans="7:7" ht="15.75" customHeight="1">
      <c r="G167" s="33"/>
    </row>
    <row r="168" spans="7:7" ht="15.75" customHeight="1">
      <c r="G168" s="33"/>
    </row>
    <row r="169" spans="7:7" ht="15.75" customHeight="1">
      <c r="G169" s="33"/>
    </row>
    <row r="170" spans="7:7" ht="15.75" customHeight="1">
      <c r="G170" s="33"/>
    </row>
    <row r="171" spans="7:7" ht="15.75" customHeight="1">
      <c r="G171" s="33"/>
    </row>
    <row r="172" spans="7:7" ht="15.75" customHeight="1">
      <c r="G172" s="33"/>
    </row>
    <row r="173" spans="7:7" ht="15.75" customHeight="1">
      <c r="G173" s="33"/>
    </row>
    <row r="174" spans="7:7" ht="15.75" customHeight="1">
      <c r="G174" s="33"/>
    </row>
    <row r="175" spans="7:7" ht="15.75" customHeight="1">
      <c r="G175" s="33"/>
    </row>
    <row r="176" spans="7:7" ht="15.75" customHeight="1">
      <c r="G176" s="33"/>
    </row>
    <row r="177" spans="7:7" ht="15.75" customHeight="1">
      <c r="G177" s="33"/>
    </row>
    <row r="178" spans="7:7" ht="15.75" customHeight="1">
      <c r="G178" s="33"/>
    </row>
    <row r="179" spans="7:7" ht="15.75" customHeight="1">
      <c r="G179" s="33"/>
    </row>
    <row r="180" spans="7:7" ht="15.75" customHeight="1">
      <c r="G180" s="33"/>
    </row>
    <row r="181" spans="7:7" ht="15.75" customHeight="1">
      <c r="G181" s="33"/>
    </row>
    <row r="182" spans="7:7" ht="15.75" customHeight="1">
      <c r="G182" s="33"/>
    </row>
    <row r="183" spans="7:7" ht="15.75" customHeight="1">
      <c r="G183" s="33"/>
    </row>
    <row r="184" spans="7:7" ht="15.75" customHeight="1">
      <c r="G184" s="33"/>
    </row>
    <row r="185" spans="7:7" ht="15.75" customHeight="1">
      <c r="G185" s="33"/>
    </row>
    <row r="186" spans="7:7" ht="15.75" customHeight="1">
      <c r="G186" s="33"/>
    </row>
    <row r="187" spans="7:7" ht="15.75" customHeight="1">
      <c r="G187" s="33"/>
    </row>
    <row r="188" spans="7:7" ht="15.75" customHeight="1">
      <c r="G188" s="33"/>
    </row>
    <row r="189" spans="7:7" ht="15.75" customHeight="1">
      <c r="G189" s="33"/>
    </row>
    <row r="190" spans="7:7" ht="15.75" customHeight="1">
      <c r="G190" s="33"/>
    </row>
    <row r="191" spans="7:7" ht="15.75" customHeight="1">
      <c r="G191" s="33"/>
    </row>
    <row r="192" spans="7:7" ht="15.75" customHeight="1">
      <c r="G192" s="33"/>
    </row>
    <row r="193" spans="7:7" ht="15.75" customHeight="1">
      <c r="G193" s="33"/>
    </row>
    <row r="194" spans="7:7" ht="15.75" customHeight="1">
      <c r="G194" s="33"/>
    </row>
    <row r="195" spans="7:7" ht="15.75" customHeight="1">
      <c r="G195" s="33"/>
    </row>
    <row r="196" spans="7:7" ht="15.75" customHeight="1">
      <c r="G196" s="33"/>
    </row>
    <row r="197" spans="7:7" ht="15.75" customHeight="1">
      <c r="G197" s="33"/>
    </row>
    <row r="198" spans="7:7" ht="15.75" customHeight="1">
      <c r="G198" s="33"/>
    </row>
    <row r="199" spans="7:7" ht="15.75" customHeight="1">
      <c r="G199" s="33"/>
    </row>
    <row r="200" spans="7:7" ht="15.75" customHeight="1">
      <c r="G200" s="33"/>
    </row>
    <row r="201" spans="7:7" ht="15.75" customHeight="1">
      <c r="G201" s="33"/>
    </row>
    <row r="202" spans="7:7" ht="15.75" customHeight="1">
      <c r="G202" s="33"/>
    </row>
    <row r="203" spans="7:7" ht="15.75" customHeight="1">
      <c r="G203" s="33"/>
    </row>
    <row r="204" spans="7:7" ht="15.75" customHeight="1">
      <c r="G204" s="33"/>
    </row>
    <row r="205" spans="7:7" ht="15.75" customHeight="1">
      <c r="G205" s="33"/>
    </row>
    <row r="206" spans="7:7" ht="15.75" customHeight="1">
      <c r="G206" s="33"/>
    </row>
    <row r="207" spans="7:7" ht="15.75" customHeight="1">
      <c r="G207" s="33"/>
    </row>
    <row r="208" spans="7:7" ht="15.75" customHeight="1">
      <c r="G208" s="33"/>
    </row>
    <row r="209" spans="7:7" ht="15.75" customHeight="1">
      <c r="G209" s="33"/>
    </row>
    <row r="210" spans="7:7" ht="15.75" customHeight="1">
      <c r="G210" s="33"/>
    </row>
    <row r="211" spans="7:7" ht="15.75" customHeight="1">
      <c r="G211" s="33"/>
    </row>
    <row r="212" spans="7:7" ht="15.75" customHeight="1">
      <c r="G212" s="33"/>
    </row>
    <row r="213" spans="7:7" ht="15.75" customHeight="1">
      <c r="G213" s="33"/>
    </row>
    <row r="214" spans="7:7" ht="15.75" customHeight="1">
      <c r="G214" s="33"/>
    </row>
    <row r="215" spans="7:7" ht="15.75" customHeight="1">
      <c r="G215" s="33"/>
    </row>
    <row r="216" spans="7:7" ht="15.75" customHeight="1">
      <c r="G216" s="33"/>
    </row>
    <row r="217" spans="7:7" ht="15.75" customHeight="1">
      <c r="G217" s="33"/>
    </row>
    <row r="218" spans="7:7" ht="15.75" customHeight="1">
      <c r="G218" s="33"/>
    </row>
    <row r="219" spans="7:7" ht="15.75" customHeight="1">
      <c r="G219" s="33"/>
    </row>
    <row r="220" spans="7:7" ht="15.75" customHeight="1">
      <c r="G220" s="33"/>
    </row>
    <row r="221" spans="7:7" ht="15.75" customHeight="1">
      <c r="G221" s="33"/>
    </row>
    <row r="222" spans="7:7" ht="15.75" customHeight="1">
      <c r="G222" s="33"/>
    </row>
    <row r="223" spans="7:7" ht="15.75" customHeight="1">
      <c r="G223" s="33"/>
    </row>
    <row r="224" spans="7:7" ht="15.75" customHeight="1">
      <c r="G224" s="33"/>
    </row>
    <row r="225" spans="7:7" ht="15.75" customHeight="1">
      <c r="G225" s="33"/>
    </row>
    <row r="226" spans="7:7" ht="15.75" customHeight="1">
      <c r="G226" s="33"/>
    </row>
    <row r="227" spans="7:7" ht="15.75" customHeight="1">
      <c r="G227" s="33"/>
    </row>
    <row r="228" spans="7:7" ht="15.75" customHeight="1">
      <c r="G228" s="33"/>
    </row>
    <row r="229" spans="7:7" ht="15.75" customHeight="1">
      <c r="G229" s="33"/>
    </row>
    <row r="230" spans="7:7" ht="15.75" customHeight="1">
      <c r="G230" s="33"/>
    </row>
    <row r="231" spans="7:7" ht="15.75" customHeight="1">
      <c r="G231" s="33"/>
    </row>
    <row r="232" spans="7:7" ht="15.75" customHeight="1">
      <c r="G232" s="33"/>
    </row>
    <row r="233" spans="7:7" ht="15.75" customHeight="1">
      <c r="G233" s="33"/>
    </row>
    <row r="234" spans="7:7" ht="15.75" customHeight="1">
      <c r="G234" s="33"/>
    </row>
    <row r="235" spans="7:7" ht="15.75" customHeight="1">
      <c r="G235" s="33"/>
    </row>
    <row r="236" spans="7:7" ht="15.75" customHeight="1">
      <c r="G236" s="33"/>
    </row>
    <row r="237" spans="7:7" ht="15.75" customHeight="1">
      <c r="G237" s="33"/>
    </row>
    <row r="238" spans="7:7" ht="15.75" customHeight="1">
      <c r="G238" s="33"/>
    </row>
    <row r="239" spans="7:7" ht="15.75" customHeight="1">
      <c r="G239" s="33"/>
    </row>
    <row r="240" spans="7:7" ht="15.75" customHeight="1">
      <c r="G240" s="33"/>
    </row>
    <row r="241" spans="7:7" ht="15.75" customHeight="1">
      <c r="G241" s="33"/>
    </row>
    <row r="242" spans="7:7" ht="15.75" customHeight="1">
      <c r="G242" s="33"/>
    </row>
    <row r="243" spans="7:7" ht="15.75" customHeight="1">
      <c r="G243" s="33"/>
    </row>
    <row r="244" spans="7:7" ht="15.75" customHeight="1">
      <c r="G244" s="33"/>
    </row>
    <row r="245" spans="7:7" ht="15.75" customHeight="1">
      <c r="G245" s="33"/>
    </row>
    <row r="246" spans="7:7" ht="15.75" customHeight="1">
      <c r="G246" s="33"/>
    </row>
    <row r="247" spans="7:7" ht="15.75" customHeight="1">
      <c r="G247" s="33"/>
    </row>
    <row r="248" spans="7:7" ht="15.75" customHeight="1">
      <c r="G248" s="33"/>
    </row>
    <row r="249" spans="7:7" ht="15.75" customHeight="1">
      <c r="G249" s="33"/>
    </row>
    <row r="250" spans="7:7" ht="15.75" customHeight="1">
      <c r="G250" s="33"/>
    </row>
    <row r="251" spans="7:7" ht="15.75" customHeight="1">
      <c r="G251" s="33"/>
    </row>
    <row r="252" spans="7:7" ht="15.75" customHeight="1">
      <c r="G252" s="33"/>
    </row>
    <row r="253" spans="7:7" ht="15.75" customHeight="1">
      <c r="G253" s="33"/>
    </row>
    <row r="254" spans="7:7" ht="15.75" customHeight="1">
      <c r="G254" s="33"/>
    </row>
    <row r="255" spans="7:7" ht="15.75" customHeight="1">
      <c r="G255" s="33"/>
    </row>
    <row r="256" spans="7:7" ht="15.75" customHeight="1">
      <c r="G256" s="33"/>
    </row>
    <row r="257" spans="7:7" ht="15.75" customHeight="1">
      <c r="G257" s="33"/>
    </row>
    <row r="258" spans="7:7" ht="15.75" customHeight="1">
      <c r="G258" s="33"/>
    </row>
    <row r="259" spans="7:7" ht="15.75" customHeight="1">
      <c r="G259" s="33"/>
    </row>
    <row r="260" spans="7:7" ht="15.75" customHeight="1">
      <c r="G260" s="33"/>
    </row>
    <row r="261" spans="7:7" ht="15.75" customHeight="1">
      <c r="G261" s="33"/>
    </row>
    <row r="262" spans="7:7" ht="15.75" customHeight="1">
      <c r="G262" s="33"/>
    </row>
    <row r="263" spans="7:7" ht="15.75" customHeight="1">
      <c r="G263" s="33"/>
    </row>
    <row r="264" spans="7:7" ht="15.75" customHeight="1">
      <c r="G264" s="33"/>
    </row>
    <row r="265" spans="7:7" ht="15.75" customHeight="1">
      <c r="G265" s="33"/>
    </row>
    <row r="266" spans="7:7" ht="15.75" customHeight="1">
      <c r="G266" s="33"/>
    </row>
    <row r="267" spans="7:7" ht="15.75" customHeight="1">
      <c r="G267" s="33"/>
    </row>
    <row r="268" spans="7:7" ht="15.75" customHeight="1">
      <c r="G268" s="33"/>
    </row>
    <row r="269" spans="7:7" ht="15.75" customHeight="1">
      <c r="G269" s="33"/>
    </row>
    <row r="270" spans="7:7" ht="15.75" customHeight="1">
      <c r="G270" s="33"/>
    </row>
    <row r="271" spans="7:7" ht="15.75" customHeight="1">
      <c r="G271" s="33"/>
    </row>
    <row r="272" spans="7:7" ht="15.75" customHeight="1">
      <c r="G272" s="33"/>
    </row>
    <row r="273" spans="7:7" ht="15.75" customHeight="1">
      <c r="G273" s="33"/>
    </row>
    <row r="274" spans="7:7" ht="15.75" customHeight="1">
      <c r="G274" s="33"/>
    </row>
    <row r="275" spans="7:7" ht="15.75" customHeight="1">
      <c r="G275" s="33"/>
    </row>
    <row r="276" spans="7:7" ht="15.75" customHeight="1">
      <c r="G276" s="33"/>
    </row>
    <row r="277" spans="7:7" ht="15.75" customHeight="1">
      <c r="G277" s="33"/>
    </row>
    <row r="278" spans="7:7" ht="15.75" customHeight="1">
      <c r="G278" s="33"/>
    </row>
    <row r="279" spans="7:7" ht="15.75" customHeight="1">
      <c r="G279" s="33"/>
    </row>
    <row r="280" spans="7:7" ht="15.75" customHeight="1">
      <c r="G280" s="33"/>
    </row>
    <row r="281" spans="7:7" ht="15.75" customHeight="1">
      <c r="G281" s="33"/>
    </row>
    <row r="282" spans="7:7" ht="15.75" customHeight="1">
      <c r="G282" s="33"/>
    </row>
    <row r="283" spans="7:7" ht="15.75" customHeight="1">
      <c r="G283" s="33"/>
    </row>
    <row r="284" spans="7:7" ht="15.75" customHeight="1">
      <c r="G284" s="33"/>
    </row>
    <row r="285" spans="7:7" ht="15.75" customHeight="1">
      <c r="G285" s="33"/>
    </row>
    <row r="286" spans="7:7" ht="15.75" customHeight="1">
      <c r="G286" s="33"/>
    </row>
    <row r="287" spans="7:7" ht="15.75" customHeight="1">
      <c r="G287" s="33"/>
    </row>
    <row r="288" spans="7:7" ht="15.75" customHeight="1">
      <c r="G288" s="33"/>
    </row>
    <row r="289" spans="7:7" ht="15.75" customHeight="1">
      <c r="G289" s="33"/>
    </row>
    <row r="290" spans="7:7" ht="15.75" customHeight="1">
      <c r="G290" s="33"/>
    </row>
    <row r="291" spans="7:7" ht="15.75" customHeight="1">
      <c r="G291" s="33"/>
    </row>
    <row r="292" spans="7:7" ht="15.75" customHeight="1">
      <c r="G292" s="33"/>
    </row>
    <row r="293" spans="7:7" ht="15.75" customHeight="1">
      <c r="G293" s="33"/>
    </row>
    <row r="294" spans="7:7" ht="15.75" customHeight="1">
      <c r="G294" s="33"/>
    </row>
    <row r="295" spans="7:7" ht="15.75" customHeight="1">
      <c r="G295" s="33"/>
    </row>
    <row r="296" spans="7:7" ht="15.75" customHeight="1">
      <c r="G296" s="33"/>
    </row>
    <row r="297" spans="7:7" ht="15.75" customHeight="1">
      <c r="G297" s="33"/>
    </row>
    <row r="298" spans="7:7" ht="15.75" customHeight="1">
      <c r="G298" s="33"/>
    </row>
    <row r="299" spans="7:7" ht="15.75" customHeight="1">
      <c r="G299" s="33"/>
    </row>
    <row r="300" spans="7:7" ht="15.75" customHeight="1">
      <c r="G300" s="33"/>
    </row>
    <row r="301" spans="7:7" ht="15.75" customHeight="1">
      <c r="G301" s="33"/>
    </row>
    <row r="302" spans="7:7" ht="15.75" customHeight="1">
      <c r="G302" s="33"/>
    </row>
    <row r="303" spans="7:7" ht="15.75" customHeight="1">
      <c r="G303" s="33"/>
    </row>
    <row r="304" spans="7:7" ht="15.75" customHeight="1">
      <c r="G304" s="33"/>
    </row>
    <row r="305" spans="7:7" ht="15.75" customHeight="1">
      <c r="G305" s="33"/>
    </row>
    <row r="306" spans="7:7" ht="15.75" customHeight="1">
      <c r="G306" s="33"/>
    </row>
    <row r="307" spans="7:7" ht="15.75" customHeight="1">
      <c r="G307" s="33"/>
    </row>
    <row r="308" spans="7:7" ht="15.75" customHeight="1">
      <c r="G308" s="33"/>
    </row>
    <row r="309" spans="7:7" ht="15.75" customHeight="1">
      <c r="G309" s="33"/>
    </row>
    <row r="310" spans="7:7" ht="15.75" customHeight="1">
      <c r="G310" s="33"/>
    </row>
    <row r="311" spans="7:7" ht="15.75" customHeight="1">
      <c r="G311" s="33"/>
    </row>
    <row r="312" spans="7:7" ht="15.75" customHeight="1">
      <c r="G312" s="33"/>
    </row>
    <row r="313" spans="7:7" ht="15.75" customHeight="1">
      <c r="G313" s="33"/>
    </row>
    <row r="314" spans="7:7" ht="15.75" customHeight="1">
      <c r="G314" s="33"/>
    </row>
    <row r="315" spans="7:7" ht="15.75" customHeight="1">
      <c r="G315" s="33"/>
    </row>
    <row r="316" spans="7:7" ht="15.75" customHeight="1">
      <c r="G316" s="33"/>
    </row>
    <row r="317" spans="7:7" ht="15.75" customHeight="1">
      <c r="G317" s="33"/>
    </row>
    <row r="318" spans="7:7" ht="15.75" customHeight="1">
      <c r="G318" s="33"/>
    </row>
    <row r="319" spans="7:7" ht="15.75" customHeight="1">
      <c r="G319" s="33"/>
    </row>
    <row r="320" spans="7:7" ht="15.75" customHeight="1">
      <c r="G320" s="33"/>
    </row>
    <row r="321" spans="7:7" ht="15.75" customHeight="1">
      <c r="G321" s="33"/>
    </row>
    <row r="322" spans="7:7" ht="15.75" customHeight="1">
      <c r="G322" s="33"/>
    </row>
    <row r="323" spans="7:7" ht="15.75" customHeight="1">
      <c r="G323" s="33"/>
    </row>
    <row r="324" spans="7:7" ht="15.75" customHeight="1">
      <c r="G324" s="33"/>
    </row>
    <row r="325" spans="7:7" ht="15.75" customHeight="1">
      <c r="G325" s="33"/>
    </row>
    <row r="326" spans="7:7" ht="15.75" customHeight="1">
      <c r="G326" s="33"/>
    </row>
    <row r="327" spans="7:7" ht="15.75" customHeight="1">
      <c r="G327" s="33"/>
    </row>
    <row r="328" spans="7:7" ht="15.75" customHeight="1">
      <c r="G328" s="33"/>
    </row>
    <row r="329" spans="7:7" ht="15.75" customHeight="1">
      <c r="G329" s="33"/>
    </row>
    <row r="330" spans="7:7" ht="15.75" customHeight="1">
      <c r="G330" s="33"/>
    </row>
    <row r="331" spans="7:7" ht="15.75" customHeight="1">
      <c r="G331" s="33"/>
    </row>
    <row r="332" spans="7:7" ht="15.75" customHeight="1">
      <c r="G332" s="33"/>
    </row>
    <row r="333" spans="7:7" ht="15.75" customHeight="1">
      <c r="G333" s="33"/>
    </row>
    <row r="334" spans="7:7" ht="15.75" customHeight="1">
      <c r="G334" s="33"/>
    </row>
    <row r="335" spans="7:7" ht="15.75" customHeight="1">
      <c r="G335" s="33"/>
    </row>
    <row r="336" spans="7:7" ht="15.75" customHeight="1">
      <c r="G336" s="33"/>
    </row>
    <row r="337" spans="7:7" ht="15.75" customHeight="1">
      <c r="G337" s="33"/>
    </row>
    <row r="338" spans="7:7" ht="15.75" customHeight="1">
      <c r="G338" s="33"/>
    </row>
    <row r="339" spans="7:7" ht="15.75" customHeight="1">
      <c r="G339" s="33"/>
    </row>
    <row r="340" spans="7:7" ht="15.75" customHeight="1">
      <c r="G340" s="33"/>
    </row>
    <row r="341" spans="7:7" ht="15.75" customHeight="1">
      <c r="G341" s="33"/>
    </row>
    <row r="342" spans="7:7" ht="15.75" customHeight="1">
      <c r="G342" s="33"/>
    </row>
    <row r="343" spans="7:7" ht="15.75" customHeight="1">
      <c r="G343" s="33"/>
    </row>
    <row r="344" spans="7:7" ht="15.75" customHeight="1">
      <c r="G344" s="33"/>
    </row>
    <row r="345" spans="7:7" ht="15.75" customHeight="1">
      <c r="G345" s="33"/>
    </row>
    <row r="346" spans="7:7" ht="15.75" customHeight="1">
      <c r="G346" s="33"/>
    </row>
    <row r="347" spans="7:7" ht="15.75" customHeight="1">
      <c r="G347" s="33"/>
    </row>
    <row r="348" spans="7:7" ht="15.75" customHeight="1">
      <c r="G348" s="33"/>
    </row>
    <row r="349" spans="7:7" ht="15.75" customHeight="1">
      <c r="G349" s="33"/>
    </row>
    <row r="350" spans="7:7" ht="15.75" customHeight="1">
      <c r="G350" s="33"/>
    </row>
    <row r="351" spans="7:7" ht="15.75" customHeight="1">
      <c r="G351" s="33"/>
    </row>
    <row r="352" spans="7:7" ht="15.75" customHeight="1">
      <c r="G352" s="33"/>
    </row>
    <row r="353" spans="7:7" ht="15.75" customHeight="1">
      <c r="G353" s="33"/>
    </row>
    <row r="354" spans="7:7" ht="15.75" customHeight="1">
      <c r="G354" s="33"/>
    </row>
    <row r="355" spans="7:7" ht="15.75" customHeight="1">
      <c r="G355" s="33"/>
    </row>
    <row r="356" spans="7:7" ht="15.75" customHeight="1">
      <c r="G356" s="33"/>
    </row>
    <row r="357" spans="7:7" ht="15.75" customHeight="1">
      <c r="G357" s="33"/>
    </row>
    <row r="358" spans="7:7" ht="15.75" customHeight="1">
      <c r="G358" s="33"/>
    </row>
    <row r="359" spans="7:7" ht="15.75" customHeight="1">
      <c r="G359" s="33"/>
    </row>
    <row r="360" spans="7:7" ht="15.75" customHeight="1">
      <c r="G360" s="33"/>
    </row>
    <row r="361" spans="7:7" ht="15.75" customHeight="1">
      <c r="G361" s="33"/>
    </row>
    <row r="362" spans="7:7" ht="15.75" customHeight="1">
      <c r="G362" s="33"/>
    </row>
    <row r="363" spans="7:7" ht="15.75" customHeight="1">
      <c r="G363" s="33"/>
    </row>
    <row r="364" spans="7:7" ht="15.75" customHeight="1">
      <c r="G364" s="33"/>
    </row>
    <row r="365" spans="7:7" ht="15.75" customHeight="1">
      <c r="G365" s="33"/>
    </row>
    <row r="366" spans="7:7" ht="15.75" customHeight="1">
      <c r="G366" s="33"/>
    </row>
    <row r="367" spans="7:7" ht="15.75" customHeight="1">
      <c r="G367" s="33"/>
    </row>
    <row r="368" spans="7:7" ht="15.75" customHeight="1">
      <c r="G368" s="33"/>
    </row>
    <row r="369" spans="7:7" ht="15.75" customHeight="1">
      <c r="G369" s="33"/>
    </row>
    <row r="370" spans="7:7" ht="15.75" customHeight="1">
      <c r="G370" s="33"/>
    </row>
    <row r="371" spans="7:7" ht="15.75" customHeight="1">
      <c r="G371" s="33"/>
    </row>
    <row r="372" spans="7:7" ht="15.75" customHeight="1">
      <c r="G372" s="33"/>
    </row>
    <row r="373" spans="7:7" ht="15.75" customHeight="1">
      <c r="G373" s="33"/>
    </row>
    <row r="374" spans="7:7" ht="15.75" customHeight="1">
      <c r="G374" s="33"/>
    </row>
    <row r="375" spans="7:7" ht="15.75" customHeight="1">
      <c r="G375" s="33"/>
    </row>
    <row r="376" spans="7:7" ht="15.75" customHeight="1">
      <c r="G376" s="33"/>
    </row>
    <row r="377" spans="7:7" ht="15.75" customHeight="1">
      <c r="G377" s="33"/>
    </row>
    <row r="378" spans="7:7" ht="15.75" customHeight="1">
      <c r="G378" s="33"/>
    </row>
    <row r="379" spans="7:7" ht="15.75" customHeight="1">
      <c r="G379" s="33"/>
    </row>
    <row r="380" spans="7:7" ht="15.75" customHeight="1">
      <c r="G380" s="33"/>
    </row>
    <row r="381" spans="7:7" ht="15.75" customHeight="1">
      <c r="G381" s="33"/>
    </row>
    <row r="382" spans="7:7" ht="15.75" customHeight="1">
      <c r="G382" s="33"/>
    </row>
    <row r="383" spans="7:7" ht="15.75" customHeight="1">
      <c r="G383" s="33"/>
    </row>
    <row r="384" spans="7:7" ht="15.75" customHeight="1">
      <c r="G384" s="33"/>
    </row>
    <row r="385" spans="7:7" ht="15.75" customHeight="1">
      <c r="G385" s="33"/>
    </row>
    <row r="386" spans="7:7" ht="15.75" customHeight="1">
      <c r="G386" s="33"/>
    </row>
    <row r="387" spans="7:7" ht="15.75" customHeight="1">
      <c r="G387" s="33"/>
    </row>
    <row r="388" spans="7:7" ht="15.75" customHeight="1">
      <c r="G388" s="33"/>
    </row>
    <row r="389" spans="7:7" ht="15.75" customHeight="1">
      <c r="G389" s="33"/>
    </row>
    <row r="390" spans="7:7" ht="15.75" customHeight="1">
      <c r="G390" s="33"/>
    </row>
    <row r="391" spans="7:7" ht="15.75" customHeight="1">
      <c r="G391" s="33"/>
    </row>
    <row r="392" spans="7:7" ht="15.75" customHeight="1">
      <c r="G392" s="33"/>
    </row>
    <row r="393" spans="7:7" ht="15.75" customHeight="1">
      <c r="G393" s="33"/>
    </row>
    <row r="394" spans="7:7" ht="15.75" customHeight="1">
      <c r="G394" s="33"/>
    </row>
    <row r="395" spans="7:7" ht="15.75" customHeight="1">
      <c r="G395" s="33"/>
    </row>
    <row r="396" spans="7:7" ht="15.75" customHeight="1">
      <c r="G396" s="33"/>
    </row>
    <row r="397" spans="7:7" ht="15.75" customHeight="1">
      <c r="G397" s="33"/>
    </row>
    <row r="398" spans="7:7" ht="15.75" customHeight="1">
      <c r="G398" s="33"/>
    </row>
    <row r="399" spans="7:7" ht="15.75" customHeight="1">
      <c r="G399" s="33"/>
    </row>
    <row r="400" spans="7:7" ht="15.75" customHeight="1">
      <c r="G400" s="33"/>
    </row>
    <row r="401" spans="7:7" ht="15.75" customHeight="1">
      <c r="G401" s="33"/>
    </row>
    <row r="402" spans="7:7" ht="15.75" customHeight="1">
      <c r="G402" s="33"/>
    </row>
    <row r="403" spans="7:7" ht="15.75" customHeight="1">
      <c r="G403" s="33"/>
    </row>
    <row r="404" spans="7:7" ht="15.75" customHeight="1">
      <c r="G404" s="33"/>
    </row>
    <row r="405" spans="7:7" ht="15.75" customHeight="1">
      <c r="G405" s="33"/>
    </row>
    <row r="406" spans="7:7" ht="15.75" customHeight="1">
      <c r="G406" s="33"/>
    </row>
    <row r="407" spans="7:7" ht="15.75" customHeight="1">
      <c r="G407" s="33"/>
    </row>
    <row r="408" spans="7:7" ht="15.75" customHeight="1">
      <c r="G408" s="33"/>
    </row>
    <row r="409" spans="7:7" ht="15.75" customHeight="1">
      <c r="G409" s="33"/>
    </row>
    <row r="410" spans="7:7" ht="15.75" customHeight="1">
      <c r="G410" s="33"/>
    </row>
    <row r="411" spans="7:7" ht="15.75" customHeight="1">
      <c r="G411" s="33"/>
    </row>
    <row r="412" spans="7:7" ht="15.75" customHeight="1">
      <c r="G412" s="33"/>
    </row>
    <row r="413" spans="7:7" ht="15.75" customHeight="1">
      <c r="G413" s="33"/>
    </row>
    <row r="414" spans="7:7" ht="15.75" customHeight="1">
      <c r="G414" s="33"/>
    </row>
    <row r="415" spans="7:7" ht="15.75" customHeight="1">
      <c r="G415" s="33"/>
    </row>
    <row r="416" spans="7:7" ht="15.75" customHeight="1">
      <c r="G416" s="33"/>
    </row>
    <row r="417" spans="7:7" ht="15.75" customHeight="1">
      <c r="G417" s="33"/>
    </row>
    <row r="418" spans="7:7" ht="15.75" customHeight="1">
      <c r="G418" s="33"/>
    </row>
    <row r="419" spans="7:7" ht="15.75" customHeight="1">
      <c r="G419" s="33"/>
    </row>
    <row r="420" spans="7:7" ht="15.75" customHeight="1">
      <c r="G420" s="33"/>
    </row>
    <row r="421" spans="7:7" ht="15.75" customHeight="1">
      <c r="G421" s="33"/>
    </row>
    <row r="422" spans="7:7" ht="15.75" customHeight="1">
      <c r="G422" s="33"/>
    </row>
    <row r="423" spans="7:7" ht="15.75" customHeight="1">
      <c r="G423" s="33"/>
    </row>
    <row r="424" spans="7:7" ht="15.75" customHeight="1">
      <c r="G424" s="33"/>
    </row>
    <row r="425" spans="7:7" ht="15.75" customHeight="1">
      <c r="G425" s="33"/>
    </row>
    <row r="426" spans="7:7" ht="15.75" customHeight="1">
      <c r="G426" s="33"/>
    </row>
    <row r="427" spans="7:7" ht="15.75" customHeight="1">
      <c r="G427" s="33"/>
    </row>
    <row r="428" spans="7:7" ht="15.75" customHeight="1">
      <c r="G428" s="33"/>
    </row>
    <row r="429" spans="7:7" ht="15.75" customHeight="1">
      <c r="G429" s="33"/>
    </row>
    <row r="430" spans="7:7" ht="15.75" customHeight="1">
      <c r="G430" s="33"/>
    </row>
    <row r="431" spans="7:7" ht="15.75" customHeight="1">
      <c r="G431" s="33"/>
    </row>
    <row r="432" spans="7:7" ht="15.75" customHeight="1">
      <c r="G432" s="33"/>
    </row>
    <row r="433" spans="7:7" ht="15.75" customHeight="1">
      <c r="G433" s="33"/>
    </row>
    <row r="434" spans="7:7" ht="15.75" customHeight="1">
      <c r="G434" s="33"/>
    </row>
    <row r="435" spans="7:7" ht="15.75" customHeight="1">
      <c r="G435" s="33"/>
    </row>
    <row r="436" spans="7:7" ht="15.75" customHeight="1">
      <c r="G436" s="33"/>
    </row>
    <row r="437" spans="7:7" ht="15.75" customHeight="1">
      <c r="G437" s="33"/>
    </row>
    <row r="438" spans="7:7" ht="15.75" customHeight="1">
      <c r="G438" s="33"/>
    </row>
    <row r="439" spans="7:7" ht="15.75" customHeight="1">
      <c r="G439" s="33"/>
    </row>
    <row r="440" spans="7:7" ht="15.75" customHeight="1">
      <c r="G440" s="33"/>
    </row>
    <row r="441" spans="7:7" ht="15.75" customHeight="1">
      <c r="G441" s="33"/>
    </row>
    <row r="442" spans="7:7" ht="15.75" customHeight="1">
      <c r="G442" s="33"/>
    </row>
    <row r="443" spans="7:7" ht="15.75" customHeight="1">
      <c r="G443" s="33"/>
    </row>
    <row r="444" spans="7:7" ht="15.75" customHeight="1">
      <c r="G444" s="33"/>
    </row>
    <row r="445" spans="7:7" ht="15.75" customHeight="1">
      <c r="G445" s="33"/>
    </row>
    <row r="446" spans="7:7" ht="15.75" customHeight="1">
      <c r="G446" s="33"/>
    </row>
    <row r="447" spans="7:7" ht="15.75" customHeight="1">
      <c r="G447" s="33"/>
    </row>
    <row r="448" spans="7:7" ht="15.75" customHeight="1">
      <c r="G448" s="33"/>
    </row>
    <row r="449" spans="7:7" ht="15.75" customHeight="1">
      <c r="G449" s="33"/>
    </row>
    <row r="450" spans="7:7" ht="15.75" customHeight="1">
      <c r="G450" s="33"/>
    </row>
    <row r="451" spans="7:7" ht="15.75" customHeight="1">
      <c r="G451" s="33"/>
    </row>
    <row r="452" spans="7:7" ht="15.75" customHeight="1">
      <c r="G452" s="33"/>
    </row>
    <row r="453" spans="7:7" ht="15.75" customHeight="1">
      <c r="G453" s="33"/>
    </row>
    <row r="454" spans="7:7" ht="15.75" customHeight="1">
      <c r="G454" s="33"/>
    </row>
    <row r="455" spans="7:7" ht="15.75" customHeight="1">
      <c r="G455" s="33"/>
    </row>
    <row r="456" spans="7:7" ht="15.75" customHeight="1">
      <c r="G456" s="33"/>
    </row>
    <row r="457" spans="7:7" ht="15.75" customHeight="1">
      <c r="G457" s="33"/>
    </row>
    <row r="458" spans="7:7" ht="15.75" customHeight="1">
      <c r="G458" s="33"/>
    </row>
    <row r="459" spans="7:7" ht="15.75" customHeight="1">
      <c r="G459" s="33"/>
    </row>
    <row r="460" spans="7:7" ht="15.75" customHeight="1">
      <c r="G460" s="33"/>
    </row>
    <row r="461" spans="7:7" ht="15.75" customHeight="1">
      <c r="G461" s="33"/>
    </row>
    <row r="462" spans="7:7" ht="15.75" customHeight="1">
      <c r="G462" s="33"/>
    </row>
    <row r="463" spans="7:7" ht="15.75" customHeight="1">
      <c r="G463" s="33"/>
    </row>
    <row r="464" spans="7:7" ht="15.75" customHeight="1">
      <c r="G464" s="33"/>
    </row>
    <row r="465" spans="7:7" ht="15.75" customHeight="1">
      <c r="G465" s="33"/>
    </row>
    <row r="466" spans="7:7" ht="15.75" customHeight="1">
      <c r="G466" s="33"/>
    </row>
    <row r="467" spans="7:7" ht="15.75" customHeight="1">
      <c r="G467" s="33"/>
    </row>
    <row r="468" spans="7:7" ht="15.75" customHeight="1">
      <c r="G468" s="33"/>
    </row>
    <row r="469" spans="7:7" ht="15.75" customHeight="1">
      <c r="G469" s="33"/>
    </row>
    <row r="470" spans="7:7" ht="15.75" customHeight="1">
      <c r="G470" s="33"/>
    </row>
    <row r="471" spans="7:7" ht="15.75" customHeight="1">
      <c r="G471" s="33"/>
    </row>
    <row r="472" spans="7:7" ht="15.75" customHeight="1">
      <c r="G472" s="33"/>
    </row>
    <row r="473" spans="7:7" ht="15.75" customHeight="1">
      <c r="G473" s="33"/>
    </row>
    <row r="474" spans="7:7" ht="15.75" customHeight="1">
      <c r="G474" s="33"/>
    </row>
    <row r="475" spans="7:7" ht="15.75" customHeight="1">
      <c r="G475" s="33"/>
    </row>
    <row r="476" spans="7:7" ht="15.75" customHeight="1">
      <c r="G476" s="33"/>
    </row>
    <row r="477" spans="7:7" ht="15.75" customHeight="1">
      <c r="G477" s="33"/>
    </row>
    <row r="478" spans="7:7" ht="15.75" customHeight="1">
      <c r="G478" s="33"/>
    </row>
    <row r="479" spans="7:7" ht="15.75" customHeight="1">
      <c r="G479" s="33"/>
    </row>
    <row r="480" spans="7:7" ht="15.75" customHeight="1">
      <c r="G480" s="33"/>
    </row>
    <row r="481" spans="7:7" ht="15.75" customHeight="1">
      <c r="G481" s="33"/>
    </row>
    <row r="482" spans="7:7" ht="15.75" customHeight="1">
      <c r="G482" s="33"/>
    </row>
    <row r="483" spans="7:7" ht="15.75" customHeight="1">
      <c r="G483" s="33"/>
    </row>
    <row r="484" spans="7:7" ht="15.75" customHeight="1">
      <c r="G484" s="33"/>
    </row>
    <row r="485" spans="7:7" ht="15.75" customHeight="1">
      <c r="G485" s="33"/>
    </row>
    <row r="486" spans="7:7" ht="15.75" customHeight="1">
      <c r="G486" s="33"/>
    </row>
    <row r="487" spans="7:7" ht="15.75" customHeight="1">
      <c r="G487" s="33"/>
    </row>
    <row r="488" spans="7:7" ht="15.75" customHeight="1">
      <c r="G488" s="33"/>
    </row>
    <row r="489" spans="7:7" ht="15.75" customHeight="1">
      <c r="G489" s="33"/>
    </row>
    <row r="490" spans="7:7" ht="15.75" customHeight="1">
      <c r="G490" s="33"/>
    </row>
    <row r="491" spans="7:7" ht="15.75" customHeight="1">
      <c r="G491" s="33"/>
    </row>
    <row r="492" spans="7:7" ht="15.75" customHeight="1">
      <c r="G492" s="33"/>
    </row>
    <row r="493" spans="7:7" ht="15.75" customHeight="1">
      <c r="G493" s="33"/>
    </row>
    <row r="494" spans="7:7" ht="15.75" customHeight="1">
      <c r="G494" s="33"/>
    </row>
    <row r="495" spans="7:7" ht="15.75" customHeight="1">
      <c r="G495" s="33"/>
    </row>
    <row r="496" spans="7:7" ht="15.75" customHeight="1">
      <c r="G496" s="33"/>
    </row>
    <row r="497" spans="7:7" ht="15.75" customHeight="1">
      <c r="G497" s="33"/>
    </row>
    <row r="498" spans="7:7" ht="15.75" customHeight="1">
      <c r="G498" s="33"/>
    </row>
    <row r="499" spans="7:7" ht="15.75" customHeight="1">
      <c r="G499" s="33"/>
    </row>
    <row r="500" spans="7:7" ht="15.75" customHeight="1">
      <c r="G500" s="33"/>
    </row>
    <row r="501" spans="7:7" ht="15.75" customHeight="1">
      <c r="G501" s="33"/>
    </row>
    <row r="502" spans="7:7" ht="15.75" customHeight="1">
      <c r="G502" s="33"/>
    </row>
    <row r="503" spans="7:7" ht="15.75" customHeight="1">
      <c r="G503" s="33"/>
    </row>
    <row r="504" spans="7:7" ht="15.75" customHeight="1">
      <c r="G504" s="33"/>
    </row>
    <row r="505" spans="7:7" ht="15.75" customHeight="1">
      <c r="G505" s="33"/>
    </row>
    <row r="506" spans="7:7" ht="15.75" customHeight="1">
      <c r="G506" s="33"/>
    </row>
    <row r="507" spans="7:7" ht="15.75" customHeight="1">
      <c r="G507" s="33"/>
    </row>
    <row r="508" spans="7:7" ht="15.75" customHeight="1">
      <c r="G508" s="33"/>
    </row>
    <row r="509" spans="7:7" ht="15.75" customHeight="1">
      <c r="G509" s="33"/>
    </row>
    <row r="510" spans="7:7" ht="15.75" customHeight="1">
      <c r="G510" s="33"/>
    </row>
    <row r="511" spans="7:7" ht="15.75" customHeight="1">
      <c r="G511" s="33"/>
    </row>
    <row r="512" spans="7:7" ht="15.75" customHeight="1">
      <c r="G512" s="33"/>
    </row>
    <row r="513" spans="7:7" ht="15.75" customHeight="1">
      <c r="G513" s="33"/>
    </row>
    <row r="514" spans="7:7" ht="15.75" customHeight="1">
      <c r="G514" s="33"/>
    </row>
    <row r="515" spans="7:7" ht="15.75" customHeight="1">
      <c r="G515" s="33"/>
    </row>
    <row r="516" spans="7:7" ht="15.75" customHeight="1">
      <c r="G516" s="33"/>
    </row>
    <row r="517" spans="7:7" ht="15.75" customHeight="1">
      <c r="G517" s="33"/>
    </row>
    <row r="518" spans="7:7" ht="15.75" customHeight="1">
      <c r="G518" s="33"/>
    </row>
    <row r="519" spans="7:7" ht="15.75" customHeight="1">
      <c r="G519" s="33"/>
    </row>
    <row r="520" spans="7:7" ht="15.75" customHeight="1">
      <c r="G520" s="33"/>
    </row>
    <row r="521" spans="7:7" ht="15.75" customHeight="1">
      <c r="G521" s="33"/>
    </row>
    <row r="522" spans="7:7" ht="15.75" customHeight="1">
      <c r="G522" s="33"/>
    </row>
    <row r="523" spans="7:7" ht="15.75" customHeight="1">
      <c r="G523" s="33"/>
    </row>
    <row r="524" spans="7:7" ht="15.75" customHeight="1">
      <c r="G524" s="33"/>
    </row>
    <row r="525" spans="7:7" ht="15.75" customHeight="1">
      <c r="G525" s="33"/>
    </row>
    <row r="526" spans="7:7" ht="15.75" customHeight="1">
      <c r="G526" s="33"/>
    </row>
    <row r="527" spans="7:7" ht="15.75" customHeight="1">
      <c r="G527" s="33"/>
    </row>
    <row r="528" spans="7:7" ht="15.75" customHeight="1">
      <c r="G528" s="33"/>
    </row>
    <row r="529" spans="7:7" ht="15.75" customHeight="1">
      <c r="G529" s="33"/>
    </row>
    <row r="530" spans="7:7" ht="15.75" customHeight="1">
      <c r="G530" s="33"/>
    </row>
    <row r="531" spans="7:7" ht="15.75" customHeight="1">
      <c r="G531" s="33"/>
    </row>
    <row r="532" spans="7:7" ht="15.75" customHeight="1">
      <c r="G532" s="33"/>
    </row>
    <row r="533" spans="7:7" ht="15.75" customHeight="1">
      <c r="G533" s="33"/>
    </row>
    <row r="534" spans="7:7" ht="15.75" customHeight="1">
      <c r="G534" s="33"/>
    </row>
    <row r="535" spans="7:7" ht="15.75" customHeight="1">
      <c r="G535" s="33"/>
    </row>
    <row r="536" spans="7:7" ht="15.75" customHeight="1">
      <c r="G536" s="33"/>
    </row>
    <row r="537" spans="7:7" ht="15.75" customHeight="1">
      <c r="G537" s="33"/>
    </row>
    <row r="538" spans="7:7" ht="15.75" customHeight="1">
      <c r="G538" s="33"/>
    </row>
    <row r="539" spans="7:7" ht="15.75" customHeight="1">
      <c r="G539" s="33"/>
    </row>
    <row r="540" spans="7:7" ht="15.75" customHeight="1">
      <c r="G540" s="33"/>
    </row>
    <row r="541" spans="7:7" ht="15.75" customHeight="1">
      <c r="G541" s="33"/>
    </row>
    <row r="542" spans="7:7" ht="15.75" customHeight="1">
      <c r="G542" s="33"/>
    </row>
    <row r="543" spans="7:7" ht="15.75" customHeight="1">
      <c r="G543" s="33"/>
    </row>
    <row r="544" spans="7:7" ht="15.75" customHeight="1">
      <c r="G544" s="33"/>
    </row>
    <row r="545" spans="7:7" ht="15.75" customHeight="1">
      <c r="G545" s="33"/>
    </row>
    <row r="546" spans="7:7" ht="15.75" customHeight="1">
      <c r="G546" s="33"/>
    </row>
    <row r="547" spans="7:7" ht="15.75" customHeight="1">
      <c r="G547" s="33"/>
    </row>
    <row r="548" spans="7:7" ht="15.75" customHeight="1">
      <c r="G548" s="33"/>
    </row>
    <row r="549" spans="7:7" ht="15.75" customHeight="1">
      <c r="G549" s="33"/>
    </row>
    <row r="550" spans="7:7" ht="15.75" customHeight="1">
      <c r="G550" s="33"/>
    </row>
    <row r="551" spans="7:7" ht="15.75" customHeight="1">
      <c r="G551" s="33"/>
    </row>
    <row r="552" spans="7:7" ht="15.75" customHeight="1">
      <c r="G552" s="33"/>
    </row>
    <row r="553" spans="7:7" ht="15.75" customHeight="1">
      <c r="G553" s="33"/>
    </row>
    <row r="554" spans="7:7" ht="15.75" customHeight="1">
      <c r="G554" s="33"/>
    </row>
    <row r="555" spans="7:7" ht="15.75" customHeight="1">
      <c r="G555" s="33"/>
    </row>
    <row r="556" spans="7:7" ht="15.75" customHeight="1">
      <c r="G556" s="33"/>
    </row>
    <row r="557" spans="7:7" ht="15.75" customHeight="1">
      <c r="G557" s="33"/>
    </row>
    <row r="558" spans="7:7" ht="15.75" customHeight="1">
      <c r="G558" s="33"/>
    </row>
    <row r="559" spans="7:7" ht="15.75" customHeight="1">
      <c r="G559" s="33"/>
    </row>
    <row r="560" spans="7:7" ht="15.75" customHeight="1">
      <c r="G560" s="33"/>
    </row>
    <row r="561" spans="7:7" ht="15.75" customHeight="1">
      <c r="G561" s="33"/>
    </row>
    <row r="562" spans="7:7" ht="15.75" customHeight="1">
      <c r="G562" s="33"/>
    </row>
    <row r="563" spans="7:7" ht="15.75" customHeight="1">
      <c r="G563" s="33"/>
    </row>
    <row r="564" spans="7:7" ht="15.75" customHeight="1">
      <c r="G564" s="33"/>
    </row>
    <row r="565" spans="7:7" ht="15.75" customHeight="1">
      <c r="G565" s="33"/>
    </row>
    <row r="566" spans="7:7" ht="15.75" customHeight="1">
      <c r="G566" s="33"/>
    </row>
    <row r="567" spans="7:7" ht="15.75" customHeight="1">
      <c r="G567" s="33"/>
    </row>
    <row r="568" spans="7:7" ht="15.75" customHeight="1">
      <c r="G568" s="33"/>
    </row>
    <row r="569" spans="7:7" ht="15.75" customHeight="1">
      <c r="G569" s="33"/>
    </row>
    <row r="570" spans="7:7" ht="15.75" customHeight="1">
      <c r="G570" s="33"/>
    </row>
    <row r="571" spans="7:7" ht="15.75" customHeight="1">
      <c r="G571" s="33"/>
    </row>
    <row r="572" spans="7:7" ht="15.75" customHeight="1">
      <c r="G572" s="33"/>
    </row>
    <row r="573" spans="7:7" ht="15.75" customHeight="1">
      <c r="G573" s="33"/>
    </row>
    <row r="574" spans="7:7" ht="15.75" customHeight="1">
      <c r="G574" s="33"/>
    </row>
    <row r="575" spans="7:7" ht="15.75" customHeight="1">
      <c r="G575" s="33"/>
    </row>
    <row r="576" spans="7:7" ht="15.75" customHeight="1">
      <c r="G576" s="33"/>
    </row>
    <row r="577" spans="7:7" ht="15.75" customHeight="1">
      <c r="G577" s="33"/>
    </row>
    <row r="578" spans="7:7" ht="15.75" customHeight="1">
      <c r="G578" s="33"/>
    </row>
    <row r="579" spans="7:7" ht="15.75" customHeight="1">
      <c r="G579" s="33"/>
    </row>
    <row r="580" spans="7:7" ht="15.75" customHeight="1">
      <c r="G580" s="33"/>
    </row>
    <row r="581" spans="7:7" ht="15.75" customHeight="1">
      <c r="G581" s="33"/>
    </row>
    <row r="582" spans="7:7" ht="15.75" customHeight="1">
      <c r="G582" s="33"/>
    </row>
    <row r="583" spans="7:7" ht="15.75" customHeight="1">
      <c r="G583" s="33"/>
    </row>
    <row r="584" spans="7:7" ht="15.75" customHeight="1">
      <c r="G584" s="33"/>
    </row>
    <row r="585" spans="7:7" ht="15.75" customHeight="1">
      <c r="G585" s="33"/>
    </row>
    <row r="586" spans="7:7" ht="15.75" customHeight="1">
      <c r="G586" s="33"/>
    </row>
    <row r="587" spans="7:7" ht="15.75" customHeight="1">
      <c r="G587" s="33"/>
    </row>
    <row r="588" spans="7:7" ht="15.75" customHeight="1">
      <c r="G588" s="33"/>
    </row>
    <row r="589" spans="7:7" ht="15.75" customHeight="1">
      <c r="G589" s="33"/>
    </row>
    <row r="590" spans="7:7" ht="15.75" customHeight="1">
      <c r="G590" s="33"/>
    </row>
    <row r="591" spans="7:7" ht="15.75" customHeight="1">
      <c r="G591" s="33"/>
    </row>
    <row r="592" spans="7:7" ht="15.75" customHeight="1">
      <c r="G592" s="33"/>
    </row>
    <row r="593" spans="7:7" ht="15.75" customHeight="1">
      <c r="G593" s="33"/>
    </row>
    <row r="594" spans="7:7" ht="15.75" customHeight="1">
      <c r="G594" s="33"/>
    </row>
    <row r="595" spans="7:7" ht="15.75" customHeight="1">
      <c r="G595" s="33"/>
    </row>
    <row r="596" spans="7:7" ht="15.75" customHeight="1">
      <c r="G596" s="33"/>
    </row>
    <row r="597" spans="7:7" ht="15.75" customHeight="1">
      <c r="G597" s="33"/>
    </row>
    <row r="598" spans="7:7" ht="15.75" customHeight="1">
      <c r="G598" s="33"/>
    </row>
    <row r="599" spans="7:7" ht="15.75" customHeight="1">
      <c r="G599" s="33"/>
    </row>
    <row r="600" spans="7:7" ht="15.75" customHeight="1">
      <c r="G600" s="33"/>
    </row>
    <row r="601" spans="7:7" ht="15.75" customHeight="1">
      <c r="G601" s="33"/>
    </row>
    <row r="602" spans="7:7" ht="15.75" customHeight="1">
      <c r="G602" s="33"/>
    </row>
    <row r="603" spans="7:7" ht="15.75" customHeight="1">
      <c r="G603" s="33"/>
    </row>
    <row r="604" spans="7:7" ht="15.75" customHeight="1">
      <c r="G604" s="33"/>
    </row>
    <row r="605" spans="7:7" ht="15.75" customHeight="1">
      <c r="G605" s="33"/>
    </row>
    <row r="606" spans="7:7" ht="15.75" customHeight="1">
      <c r="G606" s="33"/>
    </row>
    <row r="607" spans="7:7" ht="15.75" customHeight="1">
      <c r="G607" s="33"/>
    </row>
    <row r="608" spans="7:7" ht="15.75" customHeight="1">
      <c r="G608" s="33"/>
    </row>
    <row r="609" spans="7:7" ht="15.75" customHeight="1">
      <c r="G609" s="33"/>
    </row>
    <row r="610" spans="7:7" ht="15.75" customHeight="1">
      <c r="G610" s="33"/>
    </row>
    <row r="611" spans="7:7" ht="15.75" customHeight="1">
      <c r="G611" s="33"/>
    </row>
    <row r="612" spans="7:7" ht="15.75" customHeight="1">
      <c r="G612" s="33"/>
    </row>
    <row r="613" spans="7:7" ht="15.75" customHeight="1">
      <c r="G613" s="33"/>
    </row>
    <row r="614" spans="7:7" ht="15.75" customHeight="1">
      <c r="G614" s="33"/>
    </row>
    <row r="615" spans="7:7" ht="15.75" customHeight="1">
      <c r="G615" s="33"/>
    </row>
    <row r="616" spans="7:7" ht="15.75" customHeight="1">
      <c r="G616" s="33"/>
    </row>
    <row r="617" spans="7:7" ht="15.75" customHeight="1">
      <c r="G617" s="33"/>
    </row>
    <row r="618" spans="7:7" ht="15.75" customHeight="1">
      <c r="G618" s="33"/>
    </row>
    <row r="619" spans="7:7" ht="15.75" customHeight="1">
      <c r="G619" s="33"/>
    </row>
    <row r="620" spans="7:7" ht="15.75" customHeight="1">
      <c r="G620" s="33"/>
    </row>
    <row r="621" spans="7:7" ht="15.75" customHeight="1">
      <c r="G621" s="33"/>
    </row>
    <row r="622" spans="7:7" ht="15.75" customHeight="1">
      <c r="G622" s="33"/>
    </row>
    <row r="623" spans="7:7" ht="15.75" customHeight="1">
      <c r="G623" s="33"/>
    </row>
    <row r="624" spans="7:7" ht="15.75" customHeight="1">
      <c r="G624" s="33"/>
    </row>
    <row r="625" spans="7:7" ht="15.75" customHeight="1">
      <c r="G625" s="33"/>
    </row>
    <row r="626" spans="7:7" ht="15.75" customHeight="1">
      <c r="G626" s="33"/>
    </row>
    <row r="627" spans="7:7" ht="15.75" customHeight="1">
      <c r="G627" s="33"/>
    </row>
    <row r="628" spans="7:7" ht="15.75" customHeight="1">
      <c r="G628" s="33"/>
    </row>
    <row r="629" spans="7:7" ht="15.75" customHeight="1">
      <c r="G629" s="33"/>
    </row>
    <row r="630" spans="7:7" ht="15.75" customHeight="1">
      <c r="G630" s="33"/>
    </row>
    <row r="631" spans="7:7" ht="15.75" customHeight="1">
      <c r="G631" s="33"/>
    </row>
    <row r="632" spans="7:7" ht="15.75" customHeight="1">
      <c r="G632" s="33"/>
    </row>
    <row r="633" spans="7:7" ht="15.75" customHeight="1">
      <c r="G633" s="33"/>
    </row>
    <row r="634" spans="7:7" ht="15.75" customHeight="1">
      <c r="G634" s="33"/>
    </row>
    <row r="635" spans="7:7" ht="15.75" customHeight="1">
      <c r="G635" s="33"/>
    </row>
    <row r="636" spans="7:7" ht="15.75" customHeight="1">
      <c r="G636" s="33"/>
    </row>
    <row r="637" spans="7:7" ht="15.75" customHeight="1">
      <c r="G637" s="33"/>
    </row>
    <row r="638" spans="7:7" ht="15.75" customHeight="1">
      <c r="G638" s="33"/>
    </row>
    <row r="639" spans="7:7" ht="15.75" customHeight="1">
      <c r="G639" s="33"/>
    </row>
    <row r="640" spans="7:7" ht="15.75" customHeight="1">
      <c r="G640" s="33"/>
    </row>
    <row r="641" spans="7:7" ht="15.75" customHeight="1">
      <c r="G641" s="33"/>
    </row>
    <row r="642" spans="7:7" ht="15.75" customHeight="1">
      <c r="G642" s="33"/>
    </row>
    <row r="643" spans="7:7" ht="15.75" customHeight="1">
      <c r="G643" s="33"/>
    </row>
    <row r="644" spans="7:7" ht="15.75" customHeight="1">
      <c r="G644" s="33"/>
    </row>
    <row r="645" spans="7:7" ht="15.75" customHeight="1">
      <c r="G645" s="33"/>
    </row>
    <row r="646" spans="7:7" ht="15.75" customHeight="1">
      <c r="G646" s="33"/>
    </row>
    <row r="647" spans="7:7" ht="15.75" customHeight="1">
      <c r="G647" s="33"/>
    </row>
    <row r="648" spans="7:7" ht="15.75" customHeight="1">
      <c r="G648" s="33"/>
    </row>
    <row r="649" spans="7:7" ht="15.75" customHeight="1">
      <c r="G649" s="33"/>
    </row>
    <row r="650" spans="7:7" ht="15.75" customHeight="1">
      <c r="G650" s="33"/>
    </row>
    <row r="651" spans="7:7" ht="15.75" customHeight="1">
      <c r="G651" s="33"/>
    </row>
    <row r="652" spans="7:7" ht="15.75" customHeight="1">
      <c r="G652" s="33"/>
    </row>
    <row r="653" spans="7:7" ht="15.75" customHeight="1">
      <c r="G653" s="33"/>
    </row>
    <row r="654" spans="7:7" ht="15.75" customHeight="1">
      <c r="G654" s="33"/>
    </row>
    <row r="655" spans="7:7" ht="15.75" customHeight="1">
      <c r="G655" s="33"/>
    </row>
    <row r="656" spans="7:7" ht="15.75" customHeight="1">
      <c r="G656" s="33"/>
    </row>
    <row r="657" spans="7:7" ht="15.75" customHeight="1">
      <c r="G657" s="33"/>
    </row>
    <row r="658" spans="7:7" ht="15.75" customHeight="1">
      <c r="G658" s="33"/>
    </row>
    <row r="659" spans="7:7" ht="15.75" customHeight="1">
      <c r="G659" s="33"/>
    </row>
    <row r="660" spans="7:7" ht="15.75" customHeight="1">
      <c r="G660" s="33"/>
    </row>
    <row r="661" spans="7:7" ht="15.75" customHeight="1">
      <c r="G661" s="33"/>
    </row>
    <row r="662" spans="7:7" ht="15.75" customHeight="1">
      <c r="G662" s="33"/>
    </row>
    <row r="663" spans="7:7" ht="15.75" customHeight="1">
      <c r="G663" s="33"/>
    </row>
    <row r="664" spans="7:7" ht="15.75" customHeight="1">
      <c r="G664" s="33"/>
    </row>
    <row r="665" spans="7:7" ht="15.75" customHeight="1">
      <c r="G665" s="33"/>
    </row>
    <row r="666" spans="7:7" ht="15.75" customHeight="1">
      <c r="G666" s="33"/>
    </row>
    <row r="667" spans="7:7" ht="15.75" customHeight="1">
      <c r="G667" s="33"/>
    </row>
    <row r="668" spans="7:7" ht="15.75" customHeight="1">
      <c r="G668" s="33"/>
    </row>
    <row r="669" spans="7:7" ht="15.75" customHeight="1">
      <c r="G669" s="33"/>
    </row>
    <row r="670" spans="7:7" ht="15.75" customHeight="1">
      <c r="G670" s="33"/>
    </row>
    <row r="671" spans="7:7" ht="15.75" customHeight="1">
      <c r="G671" s="33"/>
    </row>
    <row r="672" spans="7:7" ht="15.75" customHeight="1">
      <c r="G672" s="33"/>
    </row>
    <row r="673" spans="7:7" ht="15.75" customHeight="1">
      <c r="G673" s="33"/>
    </row>
    <row r="674" spans="7:7" ht="15.75" customHeight="1">
      <c r="G674" s="33"/>
    </row>
    <row r="675" spans="7:7" ht="15.75" customHeight="1">
      <c r="G675" s="33"/>
    </row>
    <row r="676" spans="7:7" ht="15.75" customHeight="1">
      <c r="G676" s="33"/>
    </row>
    <row r="677" spans="7:7" ht="15.75" customHeight="1">
      <c r="G677" s="33"/>
    </row>
    <row r="678" spans="7:7" ht="15.75" customHeight="1">
      <c r="G678" s="33"/>
    </row>
    <row r="679" spans="7:7" ht="15.75" customHeight="1">
      <c r="G679" s="33"/>
    </row>
    <row r="680" spans="7:7" ht="15.75" customHeight="1">
      <c r="G680" s="33"/>
    </row>
    <row r="681" spans="7:7" ht="15.75" customHeight="1">
      <c r="G681" s="33"/>
    </row>
    <row r="682" spans="7:7" ht="15.75" customHeight="1">
      <c r="G682" s="33"/>
    </row>
    <row r="683" spans="7:7" ht="15.75" customHeight="1">
      <c r="G683" s="33"/>
    </row>
    <row r="684" spans="7:7" ht="15.75" customHeight="1">
      <c r="G684" s="33"/>
    </row>
    <row r="685" spans="7:7" ht="15.75" customHeight="1">
      <c r="G685" s="33"/>
    </row>
    <row r="686" spans="7:7" ht="15.75" customHeight="1">
      <c r="G686" s="33"/>
    </row>
    <row r="687" spans="7:7" ht="15.75" customHeight="1">
      <c r="G687" s="33"/>
    </row>
    <row r="688" spans="7:7" ht="15.75" customHeight="1">
      <c r="G688" s="33"/>
    </row>
    <row r="689" spans="7:7" ht="15.75" customHeight="1">
      <c r="G689" s="33"/>
    </row>
    <row r="690" spans="7:7" ht="15.75" customHeight="1">
      <c r="G690" s="33"/>
    </row>
    <row r="691" spans="7:7" ht="15.75" customHeight="1">
      <c r="G691" s="33"/>
    </row>
    <row r="692" spans="7:7" ht="15.75" customHeight="1">
      <c r="G692" s="33"/>
    </row>
    <row r="693" spans="7:7" ht="15.75" customHeight="1">
      <c r="G693" s="33"/>
    </row>
    <row r="694" spans="7:7" ht="15.75" customHeight="1">
      <c r="G694" s="33"/>
    </row>
    <row r="695" spans="7:7" ht="15.75" customHeight="1">
      <c r="G695" s="33"/>
    </row>
    <row r="696" spans="7:7" ht="15.75" customHeight="1">
      <c r="G696" s="33"/>
    </row>
    <row r="697" spans="7:7" ht="15.75" customHeight="1">
      <c r="G697" s="33"/>
    </row>
    <row r="698" spans="7:7" ht="15.75" customHeight="1">
      <c r="G698" s="33"/>
    </row>
    <row r="699" spans="7:7" ht="15.75" customHeight="1">
      <c r="G699" s="33"/>
    </row>
    <row r="700" spans="7:7" ht="15.75" customHeight="1">
      <c r="G700" s="33"/>
    </row>
    <row r="701" spans="7:7" ht="15.75" customHeight="1">
      <c r="G701" s="33"/>
    </row>
    <row r="702" spans="7:7" ht="15.75" customHeight="1">
      <c r="G702" s="33"/>
    </row>
    <row r="703" spans="7:7" ht="15.75" customHeight="1">
      <c r="G703" s="33"/>
    </row>
    <row r="704" spans="7:7" ht="15.75" customHeight="1">
      <c r="G704" s="33"/>
    </row>
    <row r="705" spans="7:7" ht="15.75" customHeight="1">
      <c r="G705" s="33"/>
    </row>
    <row r="706" spans="7:7" ht="15.75" customHeight="1">
      <c r="G706" s="33"/>
    </row>
    <row r="707" spans="7:7" ht="15.75" customHeight="1">
      <c r="G707" s="33"/>
    </row>
    <row r="708" spans="7:7" ht="15.75" customHeight="1">
      <c r="G708" s="33"/>
    </row>
    <row r="709" spans="7:7" ht="15.75" customHeight="1">
      <c r="G709" s="33"/>
    </row>
    <row r="710" spans="7:7" ht="15.75" customHeight="1">
      <c r="G710" s="33"/>
    </row>
    <row r="711" spans="7:7" ht="15.75" customHeight="1">
      <c r="G711" s="33"/>
    </row>
    <row r="712" spans="7:7" ht="15.75" customHeight="1">
      <c r="G712" s="33"/>
    </row>
    <row r="713" spans="7:7" ht="15.75" customHeight="1">
      <c r="G713" s="33"/>
    </row>
    <row r="714" spans="7:7" ht="15.75" customHeight="1">
      <c r="G714" s="33"/>
    </row>
    <row r="715" spans="7:7" ht="15.75" customHeight="1">
      <c r="G715" s="33"/>
    </row>
    <row r="716" spans="7:7" ht="15.75" customHeight="1">
      <c r="G716" s="33"/>
    </row>
    <row r="717" spans="7:7" ht="15.75" customHeight="1">
      <c r="G717" s="33"/>
    </row>
    <row r="718" spans="7:7" ht="15.75" customHeight="1">
      <c r="G718" s="33"/>
    </row>
    <row r="719" spans="7:7" ht="15.75" customHeight="1">
      <c r="G719" s="33"/>
    </row>
    <row r="720" spans="7:7" ht="15.75" customHeight="1">
      <c r="G720" s="33"/>
    </row>
    <row r="721" spans="7:7" ht="15.75" customHeight="1">
      <c r="G721" s="33"/>
    </row>
    <row r="722" spans="7:7" ht="15.75" customHeight="1">
      <c r="G722" s="33"/>
    </row>
    <row r="723" spans="7:7" ht="15.75" customHeight="1">
      <c r="G723" s="33"/>
    </row>
    <row r="724" spans="7:7" ht="15.75" customHeight="1">
      <c r="G724" s="33"/>
    </row>
    <row r="725" spans="7:7" ht="15.75" customHeight="1">
      <c r="G725" s="33"/>
    </row>
    <row r="726" spans="7:7" ht="15.75" customHeight="1">
      <c r="G726" s="33"/>
    </row>
    <row r="727" spans="7:7" ht="15.75" customHeight="1">
      <c r="G727" s="33"/>
    </row>
    <row r="728" spans="7:7" ht="15.75" customHeight="1">
      <c r="G728" s="33"/>
    </row>
    <row r="729" spans="7:7" ht="15.75" customHeight="1">
      <c r="G729" s="33"/>
    </row>
    <row r="730" spans="7:7" ht="15.75" customHeight="1">
      <c r="G730" s="33"/>
    </row>
    <row r="731" spans="7:7" ht="15.75" customHeight="1">
      <c r="G731" s="33"/>
    </row>
    <row r="732" spans="7:7" ht="15.75" customHeight="1">
      <c r="G732" s="33"/>
    </row>
    <row r="733" spans="7:7" ht="15.75" customHeight="1">
      <c r="G733" s="33"/>
    </row>
    <row r="734" spans="7:7" ht="15.75" customHeight="1">
      <c r="G734" s="33"/>
    </row>
    <row r="735" spans="7:7" ht="15.75" customHeight="1">
      <c r="G735" s="33"/>
    </row>
    <row r="736" spans="7:7" ht="15.75" customHeight="1">
      <c r="G736" s="33"/>
    </row>
    <row r="737" spans="7:7" ht="15.75" customHeight="1">
      <c r="G737" s="33"/>
    </row>
    <row r="738" spans="7:7" ht="15.75" customHeight="1">
      <c r="G738" s="33"/>
    </row>
    <row r="739" spans="7:7" ht="15.75" customHeight="1">
      <c r="G739" s="33"/>
    </row>
    <row r="740" spans="7:7" ht="15.75" customHeight="1">
      <c r="G740" s="33"/>
    </row>
    <row r="741" spans="7:7" ht="15.75" customHeight="1">
      <c r="G741" s="33"/>
    </row>
    <row r="742" spans="7:7" ht="15.75" customHeight="1">
      <c r="G742" s="33"/>
    </row>
    <row r="743" spans="7:7" ht="15.75" customHeight="1">
      <c r="G743" s="33"/>
    </row>
    <row r="744" spans="7:7" ht="15.75" customHeight="1">
      <c r="G744" s="33"/>
    </row>
    <row r="745" spans="7:7" ht="15.75" customHeight="1">
      <c r="G745" s="33"/>
    </row>
    <row r="746" spans="7:7" ht="15.75" customHeight="1">
      <c r="G746" s="33"/>
    </row>
    <row r="747" spans="7:7" ht="15.75" customHeight="1">
      <c r="G747" s="33"/>
    </row>
    <row r="748" spans="7:7" ht="15.75" customHeight="1">
      <c r="G748" s="33"/>
    </row>
    <row r="749" spans="7:7" ht="15.75" customHeight="1">
      <c r="G749" s="33"/>
    </row>
    <row r="750" spans="7:7" ht="15.75" customHeight="1">
      <c r="G750" s="33"/>
    </row>
    <row r="751" spans="7:7" ht="15.75" customHeight="1">
      <c r="G751" s="33"/>
    </row>
    <row r="752" spans="7:7" ht="15.75" customHeight="1">
      <c r="G752" s="33"/>
    </row>
    <row r="753" spans="7:7" ht="15.75" customHeight="1">
      <c r="G753" s="33"/>
    </row>
    <row r="754" spans="7:7" ht="15.75" customHeight="1">
      <c r="G754" s="33"/>
    </row>
    <row r="755" spans="7:7" ht="15.75" customHeight="1">
      <c r="G755" s="33"/>
    </row>
    <row r="756" spans="7:7" ht="15.75" customHeight="1">
      <c r="G756" s="33"/>
    </row>
    <row r="757" spans="7:7" ht="15.75" customHeight="1">
      <c r="G757" s="33"/>
    </row>
    <row r="758" spans="7:7" ht="15.75" customHeight="1">
      <c r="G758" s="33"/>
    </row>
    <row r="759" spans="7:7" ht="15.75" customHeight="1">
      <c r="G759" s="33"/>
    </row>
    <row r="760" spans="7:7" ht="15.75" customHeight="1">
      <c r="G760" s="33"/>
    </row>
    <row r="761" spans="7:7" ht="15.75" customHeight="1">
      <c r="G761" s="33"/>
    </row>
    <row r="762" spans="7:7" ht="15.75" customHeight="1">
      <c r="G762" s="33"/>
    </row>
    <row r="763" spans="7:7" ht="15.75" customHeight="1">
      <c r="G763" s="33"/>
    </row>
    <row r="764" spans="7:7" ht="15.75" customHeight="1">
      <c r="G764" s="33"/>
    </row>
    <row r="765" spans="7:7" ht="15.75" customHeight="1">
      <c r="G765" s="33"/>
    </row>
    <row r="766" spans="7:7" ht="15.75" customHeight="1">
      <c r="G766" s="33"/>
    </row>
    <row r="767" spans="7:7" ht="15.75" customHeight="1">
      <c r="G767" s="33"/>
    </row>
    <row r="768" spans="7:7" ht="15.75" customHeight="1">
      <c r="G768" s="33"/>
    </row>
    <row r="769" spans="7:7" ht="15.75" customHeight="1">
      <c r="G769" s="33"/>
    </row>
    <row r="770" spans="7:7" ht="15.75" customHeight="1">
      <c r="G770" s="33"/>
    </row>
    <row r="771" spans="7:7" ht="15.75" customHeight="1">
      <c r="G771" s="33"/>
    </row>
    <row r="772" spans="7:7" ht="15.75" customHeight="1">
      <c r="G772" s="33"/>
    </row>
    <row r="773" spans="7:7" ht="15.75" customHeight="1">
      <c r="G773" s="33"/>
    </row>
    <row r="774" spans="7:7" ht="15.75" customHeight="1">
      <c r="G774" s="33"/>
    </row>
    <row r="775" spans="7:7" ht="15.75" customHeight="1">
      <c r="G775" s="33"/>
    </row>
    <row r="776" spans="7:7" ht="15.75" customHeight="1">
      <c r="G776" s="33"/>
    </row>
    <row r="777" spans="7:7" ht="15.75" customHeight="1">
      <c r="G777" s="33"/>
    </row>
    <row r="778" spans="7:7" ht="15.75" customHeight="1">
      <c r="G778" s="33"/>
    </row>
    <row r="779" spans="7:7" ht="15.75" customHeight="1">
      <c r="G779" s="33"/>
    </row>
    <row r="780" spans="7:7" ht="15.75" customHeight="1">
      <c r="G780" s="33"/>
    </row>
    <row r="781" spans="7:7" ht="15.75" customHeight="1">
      <c r="G781" s="33"/>
    </row>
    <row r="782" spans="7:7" ht="15.75" customHeight="1">
      <c r="G782" s="33"/>
    </row>
    <row r="783" spans="7:7" ht="15.75" customHeight="1">
      <c r="G783" s="33"/>
    </row>
    <row r="784" spans="7:7" ht="15.75" customHeight="1">
      <c r="G784" s="33"/>
    </row>
    <row r="785" spans="7:7" ht="15.75" customHeight="1">
      <c r="G785" s="33"/>
    </row>
    <row r="786" spans="7:7" ht="15.75" customHeight="1">
      <c r="G786" s="33"/>
    </row>
    <row r="787" spans="7:7" ht="15.75" customHeight="1">
      <c r="G787" s="33"/>
    </row>
    <row r="788" spans="7:7" ht="15.75" customHeight="1">
      <c r="G788" s="33"/>
    </row>
    <row r="789" spans="7:7" ht="15.75" customHeight="1">
      <c r="G789" s="33"/>
    </row>
    <row r="790" spans="7:7" ht="15.75" customHeight="1">
      <c r="G790" s="33"/>
    </row>
    <row r="791" spans="7:7" ht="15.75" customHeight="1">
      <c r="G791" s="33"/>
    </row>
    <row r="792" spans="7:7" ht="15.75" customHeight="1">
      <c r="G792" s="33"/>
    </row>
    <row r="793" spans="7:7" ht="15.75" customHeight="1">
      <c r="G793" s="33"/>
    </row>
    <row r="794" spans="7:7" ht="15.75" customHeight="1">
      <c r="G794" s="33"/>
    </row>
    <row r="795" spans="7:7" ht="15.75" customHeight="1">
      <c r="G795" s="33"/>
    </row>
    <row r="796" spans="7:7" ht="15.75" customHeight="1">
      <c r="G796" s="33"/>
    </row>
    <row r="797" spans="7:7" ht="15.75" customHeight="1">
      <c r="G797" s="33"/>
    </row>
    <row r="798" spans="7:7" ht="15.75" customHeight="1">
      <c r="G798" s="33"/>
    </row>
    <row r="799" spans="7:7" ht="15.75" customHeight="1">
      <c r="G799" s="33"/>
    </row>
    <row r="800" spans="7:7" ht="15.75" customHeight="1">
      <c r="G800" s="33"/>
    </row>
    <row r="801" spans="7:7" ht="15.75" customHeight="1">
      <c r="G801" s="33"/>
    </row>
    <row r="802" spans="7:7" ht="15.75" customHeight="1">
      <c r="G802" s="33"/>
    </row>
    <row r="803" spans="7:7" ht="15.75" customHeight="1">
      <c r="G803" s="33"/>
    </row>
    <row r="804" spans="7:7" ht="15.75" customHeight="1">
      <c r="G804" s="33"/>
    </row>
    <row r="805" spans="7:7" ht="15.75" customHeight="1">
      <c r="G805" s="33"/>
    </row>
    <row r="806" spans="7:7" ht="15.75" customHeight="1">
      <c r="G806" s="33"/>
    </row>
    <row r="807" spans="7:7" ht="15.75" customHeight="1">
      <c r="G807" s="33"/>
    </row>
    <row r="808" spans="7:7" ht="15.75" customHeight="1">
      <c r="G808" s="33"/>
    </row>
    <row r="809" spans="7:7" ht="15.75" customHeight="1">
      <c r="G809" s="33"/>
    </row>
    <row r="810" spans="7:7" ht="15.75" customHeight="1">
      <c r="G810" s="33"/>
    </row>
    <row r="811" spans="7:7" ht="15.75" customHeight="1">
      <c r="G811" s="33"/>
    </row>
    <row r="812" spans="7:7" ht="15.75" customHeight="1">
      <c r="G812" s="33"/>
    </row>
    <row r="813" spans="7:7" ht="15.75" customHeight="1">
      <c r="G813" s="33"/>
    </row>
    <row r="814" spans="7:7" ht="15.75" customHeight="1">
      <c r="G814" s="33"/>
    </row>
    <row r="815" spans="7:7" ht="15.75" customHeight="1">
      <c r="G815" s="33"/>
    </row>
    <row r="816" spans="7:7" ht="15.75" customHeight="1">
      <c r="G816" s="33"/>
    </row>
    <row r="817" spans="7:7" ht="15.75" customHeight="1">
      <c r="G817" s="33"/>
    </row>
    <row r="818" spans="7:7" ht="15.75" customHeight="1">
      <c r="G818" s="33"/>
    </row>
    <row r="819" spans="7:7" ht="15.75" customHeight="1">
      <c r="G819" s="33"/>
    </row>
    <row r="820" spans="7:7" ht="15.75" customHeight="1">
      <c r="G820" s="33"/>
    </row>
    <row r="821" spans="7:7" ht="15.75" customHeight="1">
      <c r="G821" s="33"/>
    </row>
    <row r="822" spans="7:7" ht="15.75" customHeight="1">
      <c r="G822" s="33"/>
    </row>
    <row r="823" spans="7:7" ht="15.75" customHeight="1">
      <c r="G823" s="33"/>
    </row>
    <row r="824" spans="7:7" ht="15.75" customHeight="1">
      <c r="G824" s="33"/>
    </row>
    <row r="825" spans="7:7" ht="15.75" customHeight="1">
      <c r="G825" s="33"/>
    </row>
    <row r="826" spans="7:7" ht="15.75" customHeight="1">
      <c r="G826" s="33"/>
    </row>
    <row r="827" spans="7:7" ht="15.75" customHeight="1">
      <c r="G827" s="33"/>
    </row>
    <row r="828" spans="7:7" ht="15.75" customHeight="1">
      <c r="G828" s="33"/>
    </row>
    <row r="829" spans="7:7" ht="15.75" customHeight="1">
      <c r="G829" s="33"/>
    </row>
    <row r="830" spans="7:7" ht="15.75" customHeight="1">
      <c r="G830" s="33"/>
    </row>
    <row r="831" spans="7:7" ht="15.75" customHeight="1">
      <c r="G831" s="33"/>
    </row>
    <row r="832" spans="7:7" ht="15.75" customHeight="1">
      <c r="G832" s="33"/>
    </row>
    <row r="833" spans="7:7" ht="15.75" customHeight="1">
      <c r="G833" s="33"/>
    </row>
    <row r="834" spans="7:7" ht="15.75" customHeight="1">
      <c r="G834" s="33"/>
    </row>
    <row r="835" spans="7:7" ht="15.75" customHeight="1">
      <c r="G835" s="33"/>
    </row>
    <row r="836" spans="7:7" ht="15.75" customHeight="1">
      <c r="G836" s="33"/>
    </row>
    <row r="837" spans="7:7" ht="15.75" customHeight="1">
      <c r="G837" s="33"/>
    </row>
    <row r="838" spans="7:7" ht="15.75" customHeight="1">
      <c r="G838" s="33"/>
    </row>
    <row r="839" spans="7:7" ht="15.75" customHeight="1">
      <c r="G839" s="33"/>
    </row>
    <row r="840" spans="7:7" ht="15.75" customHeight="1">
      <c r="G840" s="33"/>
    </row>
    <row r="841" spans="7:7" ht="15.75" customHeight="1">
      <c r="G841" s="33"/>
    </row>
    <row r="842" spans="7:7" ht="15.75" customHeight="1">
      <c r="G842" s="33"/>
    </row>
    <row r="843" spans="7:7" ht="15.75" customHeight="1">
      <c r="G843" s="33"/>
    </row>
    <row r="844" spans="7:7" ht="15.75" customHeight="1">
      <c r="G844" s="33"/>
    </row>
    <row r="845" spans="7:7" ht="15.75" customHeight="1">
      <c r="G845" s="33"/>
    </row>
    <row r="846" spans="7:7" ht="15.75" customHeight="1">
      <c r="G846" s="33"/>
    </row>
    <row r="847" spans="7:7" ht="15.75" customHeight="1">
      <c r="G847" s="33"/>
    </row>
    <row r="848" spans="7:7" ht="15.75" customHeight="1">
      <c r="G848" s="33"/>
    </row>
    <row r="849" spans="7:7" ht="15.75" customHeight="1">
      <c r="G849" s="33"/>
    </row>
    <row r="850" spans="7:7" ht="15.75" customHeight="1">
      <c r="G850" s="33"/>
    </row>
    <row r="851" spans="7:7" ht="15.75" customHeight="1">
      <c r="G851" s="33"/>
    </row>
    <row r="852" spans="7:7" ht="15.75" customHeight="1">
      <c r="G852" s="33"/>
    </row>
    <row r="853" spans="7:7" ht="15.75" customHeight="1">
      <c r="G853" s="33"/>
    </row>
    <row r="854" spans="7:7" ht="15.75" customHeight="1">
      <c r="G854" s="33"/>
    </row>
    <row r="855" spans="7:7" ht="15.75" customHeight="1">
      <c r="G855" s="33"/>
    </row>
    <row r="856" spans="7:7" ht="15.75" customHeight="1">
      <c r="G856" s="33"/>
    </row>
    <row r="857" spans="7:7" ht="15.75" customHeight="1">
      <c r="G857" s="33"/>
    </row>
    <row r="858" spans="7:7" ht="15.75" customHeight="1">
      <c r="G858" s="33"/>
    </row>
    <row r="859" spans="7:7" ht="15.75" customHeight="1">
      <c r="G859" s="33"/>
    </row>
    <row r="860" spans="7:7" ht="15.75" customHeight="1">
      <c r="G860" s="33"/>
    </row>
    <row r="861" spans="7:7" ht="15.75" customHeight="1">
      <c r="G861" s="33"/>
    </row>
    <row r="862" spans="7:7" ht="15.75" customHeight="1">
      <c r="G862" s="33"/>
    </row>
    <row r="863" spans="7:7" ht="15.75" customHeight="1">
      <c r="G863" s="33"/>
    </row>
    <row r="864" spans="7:7" ht="15.75" customHeight="1">
      <c r="G864" s="33"/>
    </row>
    <row r="865" spans="7:7" ht="15.75" customHeight="1">
      <c r="G865" s="33"/>
    </row>
    <row r="866" spans="7:7" ht="15.75" customHeight="1">
      <c r="G866" s="33"/>
    </row>
    <row r="867" spans="7:7" ht="15.75" customHeight="1">
      <c r="G867" s="33"/>
    </row>
    <row r="868" spans="7:7" ht="15.75" customHeight="1">
      <c r="G868" s="33"/>
    </row>
    <row r="869" spans="7:7" ht="15.75" customHeight="1">
      <c r="G869" s="33"/>
    </row>
    <row r="870" spans="7:7" ht="15.75" customHeight="1">
      <c r="G870" s="33"/>
    </row>
    <row r="871" spans="7:7" ht="15.75" customHeight="1">
      <c r="G871" s="33"/>
    </row>
    <row r="872" spans="7:7" ht="15.75" customHeight="1">
      <c r="G872" s="33"/>
    </row>
    <row r="873" spans="7:7" ht="15.75" customHeight="1">
      <c r="G873" s="33"/>
    </row>
    <row r="874" spans="7:7" ht="15.75" customHeight="1">
      <c r="G874" s="33"/>
    </row>
    <row r="875" spans="7:7" ht="15.75" customHeight="1">
      <c r="G875" s="33"/>
    </row>
    <row r="876" spans="7:7" ht="15.75" customHeight="1">
      <c r="G876" s="33"/>
    </row>
    <row r="877" spans="7:7" ht="15.75" customHeight="1">
      <c r="G877" s="33"/>
    </row>
    <row r="878" spans="7:7" ht="15.75" customHeight="1">
      <c r="G878" s="33"/>
    </row>
    <row r="879" spans="7:7" ht="15.75" customHeight="1">
      <c r="G879" s="33"/>
    </row>
    <row r="880" spans="7:7" ht="15.75" customHeight="1">
      <c r="G880" s="33"/>
    </row>
    <row r="881" spans="7:7" ht="15.75" customHeight="1">
      <c r="G881" s="33"/>
    </row>
    <row r="882" spans="7:7" ht="15.75" customHeight="1">
      <c r="G882" s="33"/>
    </row>
    <row r="883" spans="7:7" ht="15.75" customHeight="1">
      <c r="G883" s="33"/>
    </row>
    <row r="884" spans="7:7" ht="15.75" customHeight="1">
      <c r="G884" s="33"/>
    </row>
    <row r="885" spans="7:7" ht="15.75" customHeight="1">
      <c r="G885" s="33"/>
    </row>
    <row r="886" spans="7:7" ht="15.75" customHeight="1">
      <c r="G886" s="33"/>
    </row>
    <row r="887" spans="7:7" ht="15.75" customHeight="1">
      <c r="G887" s="33"/>
    </row>
    <row r="888" spans="7:7" ht="15.75" customHeight="1">
      <c r="G888" s="33"/>
    </row>
    <row r="889" spans="7:7" ht="15.75" customHeight="1">
      <c r="G889" s="33"/>
    </row>
    <row r="890" spans="7:7" ht="15.75" customHeight="1">
      <c r="G890" s="33"/>
    </row>
    <row r="891" spans="7:7" ht="15.75" customHeight="1">
      <c r="G891" s="33"/>
    </row>
    <row r="892" spans="7:7" ht="15.75" customHeight="1">
      <c r="G892" s="33"/>
    </row>
    <row r="893" spans="7:7" ht="15.75" customHeight="1">
      <c r="G893" s="33"/>
    </row>
    <row r="894" spans="7:7" ht="15.75" customHeight="1">
      <c r="G894" s="33"/>
    </row>
    <row r="895" spans="7:7" ht="15.75" customHeight="1">
      <c r="G895" s="33"/>
    </row>
    <row r="896" spans="7:7" ht="15.75" customHeight="1">
      <c r="G896" s="33"/>
    </row>
    <row r="897" spans="7:7" ht="15.75" customHeight="1">
      <c r="G897" s="33"/>
    </row>
    <row r="898" spans="7:7" ht="15.75" customHeight="1">
      <c r="G898" s="33"/>
    </row>
    <row r="899" spans="7:7" ht="15.75" customHeight="1">
      <c r="G899" s="33"/>
    </row>
    <row r="900" spans="7:7" ht="15.75" customHeight="1">
      <c r="G900" s="33"/>
    </row>
    <row r="901" spans="7:7" ht="15.75" customHeight="1">
      <c r="G901" s="33"/>
    </row>
    <row r="902" spans="7:7" ht="15.75" customHeight="1">
      <c r="G902" s="33"/>
    </row>
    <row r="903" spans="7:7" ht="15.75" customHeight="1">
      <c r="G903" s="33"/>
    </row>
    <row r="904" spans="7:7" ht="15.75" customHeight="1">
      <c r="G904" s="33"/>
    </row>
    <row r="905" spans="7:7" ht="15.75" customHeight="1">
      <c r="G905" s="33"/>
    </row>
    <row r="906" spans="7:7" ht="15.75" customHeight="1">
      <c r="G906" s="33"/>
    </row>
    <row r="907" spans="7:7" ht="15.75" customHeight="1">
      <c r="G907" s="33"/>
    </row>
    <row r="908" spans="7:7" ht="15.75" customHeight="1">
      <c r="G908" s="33"/>
    </row>
    <row r="909" spans="7:7" ht="15.75" customHeight="1">
      <c r="G909" s="33"/>
    </row>
    <row r="910" spans="7:7" ht="15.75" customHeight="1">
      <c r="G910" s="33"/>
    </row>
    <row r="911" spans="7:7" ht="15.75" customHeight="1">
      <c r="G911" s="33"/>
    </row>
    <row r="912" spans="7:7" ht="15.75" customHeight="1">
      <c r="G912" s="33"/>
    </row>
    <row r="913" spans="7:7" ht="15.75" customHeight="1">
      <c r="G913" s="33"/>
    </row>
    <row r="914" spans="7:7" ht="15.75" customHeight="1">
      <c r="G914" s="33"/>
    </row>
    <row r="915" spans="7:7" ht="15.75" customHeight="1">
      <c r="G915" s="33"/>
    </row>
    <row r="916" spans="7:7" ht="15.75" customHeight="1">
      <c r="G916" s="33"/>
    </row>
    <row r="917" spans="7:7" ht="15.75" customHeight="1">
      <c r="G917" s="33"/>
    </row>
    <row r="918" spans="7:7" ht="15.75" customHeight="1">
      <c r="G918" s="33"/>
    </row>
    <row r="919" spans="7:7" ht="15.75" customHeight="1">
      <c r="G919" s="33"/>
    </row>
    <row r="920" spans="7:7" ht="15.75" customHeight="1">
      <c r="G920" s="33"/>
    </row>
    <row r="921" spans="7:7" ht="15.75" customHeight="1">
      <c r="G921" s="33"/>
    </row>
    <row r="922" spans="7:7" ht="15.75" customHeight="1">
      <c r="G922" s="33"/>
    </row>
    <row r="923" spans="7:7" ht="15.75" customHeight="1">
      <c r="G923" s="33"/>
    </row>
    <row r="924" spans="7:7" ht="15.75" customHeight="1">
      <c r="G924" s="33"/>
    </row>
    <row r="925" spans="7:7" ht="15.75" customHeight="1">
      <c r="G925" s="33"/>
    </row>
    <row r="926" spans="7:7" ht="15.75" customHeight="1">
      <c r="G926" s="33"/>
    </row>
    <row r="927" spans="7:7" ht="15.75" customHeight="1">
      <c r="G927" s="33"/>
    </row>
    <row r="928" spans="7:7" ht="15.75" customHeight="1">
      <c r="G928" s="33"/>
    </row>
    <row r="929" spans="7:7" ht="15.75" customHeight="1">
      <c r="G929" s="33"/>
    </row>
    <row r="930" spans="7:7" ht="15.75" customHeight="1">
      <c r="G930" s="33"/>
    </row>
    <row r="931" spans="7:7" ht="15.75" customHeight="1">
      <c r="G931" s="33"/>
    </row>
    <row r="932" spans="7:7" ht="15.75" customHeight="1">
      <c r="G932" s="33"/>
    </row>
    <row r="933" spans="7:7" ht="15.75" customHeight="1">
      <c r="G933" s="33"/>
    </row>
    <row r="934" spans="7:7" ht="15.75" customHeight="1">
      <c r="G934" s="33"/>
    </row>
    <row r="935" spans="7:7" ht="15.75" customHeight="1">
      <c r="G935" s="33"/>
    </row>
    <row r="936" spans="7:7" ht="15.75" customHeight="1">
      <c r="G936" s="33"/>
    </row>
    <row r="937" spans="7:7" ht="15.75" customHeight="1">
      <c r="G937" s="33"/>
    </row>
    <row r="938" spans="7:7" ht="15.75" customHeight="1">
      <c r="G938" s="33"/>
    </row>
    <row r="939" spans="7:7" ht="15.75" customHeight="1">
      <c r="G939" s="33"/>
    </row>
    <row r="940" spans="7:7" ht="15.75" customHeight="1">
      <c r="G940" s="33"/>
    </row>
    <row r="941" spans="7:7" ht="15.75" customHeight="1">
      <c r="G941" s="33"/>
    </row>
    <row r="942" spans="7:7" ht="15.75" customHeight="1">
      <c r="G942" s="33"/>
    </row>
    <row r="943" spans="7:7" ht="15.75" customHeight="1">
      <c r="G943" s="33"/>
    </row>
    <row r="944" spans="7:7" ht="15.75" customHeight="1">
      <c r="G944" s="33"/>
    </row>
    <row r="945" spans="7:7" ht="15.75" customHeight="1">
      <c r="G945" s="33"/>
    </row>
    <row r="946" spans="7:7" ht="15.75" customHeight="1">
      <c r="G946" s="33"/>
    </row>
    <row r="947" spans="7:7" ht="15.75" customHeight="1">
      <c r="G947" s="33"/>
    </row>
    <row r="948" spans="7:7" ht="15.75" customHeight="1">
      <c r="G948" s="33"/>
    </row>
    <row r="949" spans="7:7" ht="15.75" customHeight="1">
      <c r="G949" s="33"/>
    </row>
    <row r="950" spans="7:7" ht="15.75" customHeight="1">
      <c r="G950" s="33"/>
    </row>
    <row r="951" spans="7:7" ht="15.75" customHeight="1">
      <c r="G951" s="33"/>
    </row>
    <row r="952" spans="7:7" ht="15.75" customHeight="1">
      <c r="G952" s="33"/>
    </row>
    <row r="953" spans="7:7" ht="15.75" customHeight="1">
      <c r="G953" s="33"/>
    </row>
    <row r="954" spans="7:7" ht="15.75" customHeight="1">
      <c r="G954" s="33"/>
    </row>
    <row r="955" spans="7:7" ht="15.75" customHeight="1">
      <c r="G955" s="33"/>
    </row>
    <row r="956" spans="7:7" ht="15.75" customHeight="1">
      <c r="G956" s="33"/>
    </row>
    <row r="957" spans="7:7" ht="15.75" customHeight="1">
      <c r="G957" s="33"/>
    </row>
    <row r="958" spans="7:7" ht="15.75" customHeight="1">
      <c r="G958" s="33"/>
    </row>
    <row r="959" spans="7:7" ht="15.75" customHeight="1">
      <c r="G959" s="33"/>
    </row>
    <row r="960" spans="7:7" ht="15.75" customHeight="1">
      <c r="G960" s="33"/>
    </row>
    <row r="961" spans="7:7" ht="15.75" customHeight="1">
      <c r="G961" s="33"/>
    </row>
    <row r="962" spans="7:7" ht="15.75" customHeight="1">
      <c r="G962" s="33"/>
    </row>
    <row r="963" spans="7:7" ht="15.75" customHeight="1">
      <c r="G963" s="33"/>
    </row>
    <row r="964" spans="7:7" ht="15.75" customHeight="1">
      <c r="G964" s="33"/>
    </row>
    <row r="965" spans="7:7" ht="15.75" customHeight="1">
      <c r="G965" s="33"/>
    </row>
    <row r="966" spans="7:7" ht="15.75" customHeight="1">
      <c r="G966" s="33"/>
    </row>
    <row r="967" spans="7:7" ht="15.75" customHeight="1">
      <c r="G967" s="33"/>
    </row>
    <row r="968" spans="7:7" ht="15.75" customHeight="1">
      <c r="G968" s="33"/>
    </row>
    <row r="969" spans="7:7" ht="15.75" customHeight="1">
      <c r="G969" s="33"/>
    </row>
    <row r="970" spans="7:7" ht="15.75" customHeight="1">
      <c r="G970" s="33"/>
    </row>
    <row r="971" spans="7:7" ht="15.75" customHeight="1">
      <c r="G971" s="33"/>
    </row>
    <row r="972" spans="7:7" ht="15.75" customHeight="1">
      <c r="G972" s="33"/>
    </row>
    <row r="973" spans="7:7" ht="15.75" customHeight="1">
      <c r="G973" s="33"/>
    </row>
    <row r="974" spans="7:7" ht="15.75" customHeight="1">
      <c r="G974" s="33"/>
    </row>
    <row r="975" spans="7:7" ht="15.75" customHeight="1">
      <c r="G975" s="33"/>
    </row>
    <row r="976" spans="7:7" ht="15.75" customHeight="1">
      <c r="G976" s="33"/>
    </row>
    <row r="977" spans="7:7" ht="15.75" customHeight="1">
      <c r="G977" s="33"/>
    </row>
    <row r="978" spans="7:7" ht="15.75" customHeight="1">
      <c r="G978" s="33"/>
    </row>
    <row r="979" spans="7:7" ht="15.75" customHeight="1">
      <c r="G979" s="33"/>
    </row>
    <row r="980" spans="7:7" ht="15.75" customHeight="1">
      <c r="G980" s="33"/>
    </row>
    <row r="981" spans="7:7" ht="15.75" customHeight="1">
      <c r="G981" s="33"/>
    </row>
    <row r="982" spans="7:7" ht="15.75" customHeight="1">
      <c r="G982" s="33"/>
    </row>
    <row r="983" spans="7:7" ht="15.75" customHeight="1">
      <c r="G983" s="33"/>
    </row>
    <row r="984" spans="7:7" ht="15.75" customHeight="1">
      <c r="G984" s="33"/>
    </row>
    <row r="985" spans="7:7" ht="15.75" customHeight="1">
      <c r="G985" s="33"/>
    </row>
    <row r="986" spans="7:7" ht="15.75" customHeight="1">
      <c r="G986" s="33"/>
    </row>
    <row r="987" spans="7:7" ht="15.75" customHeight="1">
      <c r="G987" s="33"/>
    </row>
    <row r="988" spans="7:7" ht="15.75" customHeight="1">
      <c r="G988" s="33"/>
    </row>
    <row r="989" spans="7:7" ht="15.75" customHeight="1">
      <c r="G989" s="33"/>
    </row>
    <row r="990" spans="7:7" ht="15.75" customHeight="1">
      <c r="G990" s="33"/>
    </row>
    <row r="991" spans="7:7" ht="15.75" customHeight="1">
      <c r="G991" s="33"/>
    </row>
    <row r="992" spans="7:7" ht="15.75" customHeight="1">
      <c r="G992" s="33"/>
    </row>
    <row r="993" spans="7:7" ht="15.75" customHeight="1">
      <c r="G993" s="33"/>
    </row>
    <row r="994" spans="7:7" ht="15.75" customHeight="1">
      <c r="G994" s="33"/>
    </row>
    <row r="995" spans="7:7" ht="15.75" customHeight="1">
      <c r="G995" s="33"/>
    </row>
    <row r="996" spans="7:7" ht="15.75" customHeight="1">
      <c r="G996" s="33"/>
    </row>
    <row r="997" spans="7:7" ht="15.75" customHeight="1">
      <c r="G997" s="33"/>
    </row>
    <row r="998" spans="7:7" ht="15.75" customHeight="1">
      <c r="G998" s="33"/>
    </row>
    <row r="999" spans="7:7" ht="15.75" customHeight="1">
      <c r="G999" s="33"/>
    </row>
    <row r="1000" spans="7:7" ht="15.75" customHeight="1">
      <c r="G1000" s="33"/>
    </row>
  </sheetData>
  <mergeCells count="11">
    <mergeCell ref="A57:J57"/>
    <mergeCell ref="F5:F13"/>
    <mergeCell ref="A2:E2"/>
    <mergeCell ref="F15:F26"/>
    <mergeCell ref="A28:J28"/>
    <mergeCell ref="A48:J56"/>
    <mergeCell ref="A47:J47"/>
    <mergeCell ref="A5:A26"/>
    <mergeCell ref="B5:B26"/>
    <mergeCell ref="D5:D26"/>
    <mergeCell ref="C5:C26"/>
  </mergeCells>
  <dataValidations count="2">
    <dataValidation type="list" allowBlank="1" sqref="B30:B46" xr:uid="{00000000-0002-0000-0500-000000000000}">
      <formula1>"character,date,decimal,integer,boolean"</formula1>
    </dataValidation>
    <dataValidation type="list" allowBlank="1" sqref="E30:E46" xr:uid="{00000000-0002-0000-0500-000001000000}">
      <formula1>"Nuevo,Existente PIP,BUC2 Reutiizado"</formula1>
    </dataValidation>
  </dataValidations>
  <pageMargins left="0.7" right="0.7" top="0.75" bottom="0.75" header="0" footer="0"/>
  <pageSetup orientation="portrait"/>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J1000"/>
  <sheetViews>
    <sheetView zoomScale="25" zoomScaleNormal="25" workbookViewId="0">
      <selection activeCell="F46" sqref="A46:F61"/>
    </sheetView>
  </sheetViews>
  <sheetFormatPr baseColWidth="10" defaultColWidth="14.42578125" defaultRowHeight="15" customHeight="1"/>
  <cols>
    <col min="1" max="1" width="39.5703125" customWidth="1"/>
    <col min="2" max="2" width="53.140625" customWidth="1"/>
    <col min="3" max="3" width="44.140625" customWidth="1"/>
    <col min="4" max="4" width="34" customWidth="1"/>
    <col min="5" max="5" width="55.5703125" customWidth="1"/>
    <col min="6" max="8" width="51.85546875" customWidth="1"/>
    <col min="9" max="9" width="31.42578125" customWidth="1"/>
    <col min="10" max="10" width="43" customWidth="1"/>
  </cols>
  <sheetData>
    <row r="1" spans="1:6" ht="15.75" customHeight="1">
      <c r="A1" s="235" t="s">
        <v>898</v>
      </c>
    </row>
    <row r="2" spans="1:6" ht="23.25" customHeight="1">
      <c r="A2" s="363" t="s">
        <v>755</v>
      </c>
      <c r="B2" s="334"/>
      <c r="C2" s="334"/>
      <c r="D2" s="334"/>
      <c r="E2" s="335"/>
    </row>
    <row r="3" spans="1:6" ht="15.75" customHeight="1"/>
    <row r="4" spans="1:6" ht="15.75" customHeight="1">
      <c r="A4" s="236" t="s">
        <v>761</v>
      </c>
      <c r="B4" s="236" t="s">
        <v>762</v>
      </c>
      <c r="C4" s="236" t="s">
        <v>763</v>
      </c>
      <c r="D4" s="237" t="s">
        <v>130</v>
      </c>
      <c r="F4" s="238" t="s">
        <v>764</v>
      </c>
    </row>
    <row r="5" spans="1:6" ht="15.75" customHeight="1">
      <c r="A5" s="368" t="s">
        <v>364</v>
      </c>
      <c r="B5" s="368" t="s">
        <v>364</v>
      </c>
      <c r="C5" s="368" t="s">
        <v>364</v>
      </c>
      <c r="D5" s="367" t="s">
        <v>918</v>
      </c>
      <c r="F5" s="362" t="s">
        <v>364</v>
      </c>
    </row>
    <row r="6" spans="1:6" ht="15.75" customHeight="1">
      <c r="A6" s="337"/>
      <c r="B6" s="337"/>
      <c r="C6" s="337"/>
      <c r="D6" s="337"/>
      <c r="F6" s="337"/>
    </row>
    <row r="7" spans="1:6" ht="15.75" customHeight="1">
      <c r="A7" s="337"/>
      <c r="B7" s="337"/>
      <c r="C7" s="337"/>
      <c r="D7" s="337"/>
      <c r="F7" s="337"/>
    </row>
    <row r="8" spans="1:6" ht="15.75" customHeight="1">
      <c r="A8" s="337"/>
      <c r="B8" s="337"/>
      <c r="C8" s="337"/>
      <c r="D8" s="337"/>
      <c r="F8" s="337"/>
    </row>
    <row r="9" spans="1:6" ht="15.75" customHeight="1">
      <c r="A9" s="337"/>
      <c r="B9" s="337"/>
      <c r="C9" s="337"/>
      <c r="D9" s="337"/>
      <c r="F9" s="337"/>
    </row>
    <row r="10" spans="1:6" ht="15.75" customHeight="1">
      <c r="A10" s="337"/>
      <c r="B10" s="337"/>
      <c r="C10" s="337"/>
      <c r="D10" s="337"/>
      <c r="F10" s="337"/>
    </row>
    <row r="11" spans="1:6" ht="15.75" customHeight="1">
      <c r="A11" s="337"/>
      <c r="B11" s="337"/>
      <c r="C11" s="337"/>
      <c r="D11" s="337"/>
      <c r="F11" s="337"/>
    </row>
    <row r="12" spans="1:6" ht="15.75" customHeight="1">
      <c r="A12" s="337"/>
      <c r="B12" s="337"/>
      <c r="C12" s="337"/>
      <c r="D12" s="337"/>
      <c r="F12" s="337"/>
    </row>
    <row r="13" spans="1:6" ht="15.75" customHeight="1">
      <c r="A13" s="337"/>
      <c r="B13" s="337"/>
      <c r="C13" s="337"/>
      <c r="D13" s="337"/>
      <c r="F13" s="338"/>
    </row>
    <row r="14" spans="1:6" ht="15.75" customHeight="1">
      <c r="A14" s="337"/>
      <c r="B14" s="337"/>
      <c r="C14" s="337"/>
      <c r="D14" s="337"/>
      <c r="F14" s="238" t="s">
        <v>777</v>
      </c>
    </row>
    <row r="15" spans="1:6" ht="15.75" customHeight="1">
      <c r="A15" s="337"/>
      <c r="B15" s="337"/>
      <c r="C15" s="337"/>
      <c r="D15" s="337"/>
      <c r="F15" s="362" t="s">
        <v>919</v>
      </c>
    </row>
    <row r="16" spans="1:6" ht="15.75" customHeight="1">
      <c r="A16" s="337"/>
      <c r="B16" s="337"/>
      <c r="C16" s="337"/>
      <c r="D16" s="337"/>
      <c r="F16" s="337"/>
    </row>
    <row r="17" spans="1:10" ht="15.75" customHeight="1">
      <c r="A17" s="337"/>
      <c r="B17" s="337"/>
      <c r="C17" s="337"/>
      <c r="D17" s="337"/>
      <c r="F17" s="337"/>
    </row>
    <row r="18" spans="1:10" ht="15.75" customHeight="1">
      <c r="A18" s="337"/>
      <c r="B18" s="337"/>
      <c r="C18" s="337"/>
      <c r="D18" s="337"/>
      <c r="F18" s="337"/>
    </row>
    <row r="19" spans="1:10" ht="15.75" customHeight="1">
      <c r="A19" s="337"/>
      <c r="B19" s="337"/>
      <c r="C19" s="337"/>
      <c r="D19" s="337"/>
      <c r="F19" s="337"/>
    </row>
    <row r="20" spans="1:10" ht="15.75" customHeight="1">
      <c r="A20" s="337"/>
      <c r="B20" s="337"/>
      <c r="C20" s="337"/>
      <c r="D20" s="337"/>
      <c r="F20" s="337"/>
    </row>
    <row r="21" spans="1:10" ht="15.75" customHeight="1">
      <c r="A21" s="337"/>
      <c r="B21" s="337"/>
      <c r="C21" s="337"/>
      <c r="D21" s="337"/>
      <c r="F21" s="337"/>
    </row>
    <row r="22" spans="1:10" ht="15.75" customHeight="1">
      <c r="A22" s="337"/>
      <c r="B22" s="337"/>
      <c r="C22" s="337"/>
      <c r="D22" s="337"/>
      <c r="F22" s="337"/>
    </row>
    <row r="23" spans="1:10" ht="15.75" customHeight="1">
      <c r="A23" s="337"/>
      <c r="B23" s="337"/>
      <c r="C23" s="337"/>
      <c r="D23" s="337"/>
      <c r="F23" s="337"/>
    </row>
    <row r="24" spans="1:10" ht="15.75" customHeight="1">
      <c r="A24" s="337"/>
      <c r="B24" s="337"/>
      <c r="C24" s="337"/>
      <c r="D24" s="337"/>
      <c r="F24" s="337"/>
    </row>
    <row r="25" spans="1:10" ht="15.75" customHeight="1">
      <c r="A25" s="337"/>
      <c r="B25" s="337"/>
      <c r="C25" s="337"/>
      <c r="D25" s="337"/>
      <c r="F25" s="337"/>
    </row>
    <row r="26" spans="1:10" ht="15.75" customHeight="1">
      <c r="A26" s="338"/>
      <c r="B26" s="338"/>
      <c r="C26" s="338"/>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0" t="s">
        <v>818</v>
      </c>
      <c r="B30" s="144" t="s">
        <v>211</v>
      </c>
      <c r="C30" s="144" t="s">
        <v>920</v>
      </c>
      <c r="D30" s="144"/>
      <c r="E30" s="106" t="s">
        <v>815</v>
      </c>
      <c r="F30" s="144" t="s">
        <v>920</v>
      </c>
      <c r="G30" s="260" t="s">
        <v>921</v>
      </c>
      <c r="H30" s="106" t="b">
        <v>1</v>
      </c>
      <c r="I30" s="106"/>
      <c r="J30" s="629"/>
    </row>
    <row r="31" spans="1:10" ht="15.75" customHeight="1">
      <c r="A31" s="630" t="s">
        <v>818</v>
      </c>
      <c r="B31" s="144" t="s">
        <v>211</v>
      </c>
      <c r="C31" s="144" t="s">
        <v>922</v>
      </c>
      <c r="D31" s="106"/>
      <c r="E31" s="106" t="s">
        <v>815</v>
      </c>
      <c r="F31" s="144" t="s">
        <v>922</v>
      </c>
      <c r="G31" s="260" t="s">
        <v>921</v>
      </c>
      <c r="H31" s="106" t="b">
        <v>1</v>
      </c>
      <c r="I31" s="106"/>
      <c r="J31" s="629"/>
    </row>
    <row r="32" spans="1:10" ht="15.75" customHeight="1">
      <c r="A32" s="630" t="s">
        <v>818</v>
      </c>
      <c r="B32" s="144" t="s">
        <v>211</v>
      </c>
      <c r="C32" s="144" t="s">
        <v>923</v>
      </c>
      <c r="D32" s="106"/>
      <c r="E32" s="106" t="s">
        <v>815</v>
      </c>
      <c r="F32" s="144" t="s">
        <v>923</v>
      </c>
      <c r="G32" s="260" t="s">
        <v>921</v>
      </c>
      <c r="H32" s="106" t="b">
        <v>1</v>
      </c>
      <c r="I32" s="106"/>
      <c r="J32" s="629"/>
    </row>
    <row r="33" spans="1:10" ht="15.75" customHeight="1">
      <c r="A33" s="645" t="s">
        <v>818</v>
      </c>
      <c r="B33" s="144" t="s">
        <v>292</v>
      </c>
      <c r="C33" s="144" t="s">
        <v>924</v>
      </c>
      <c r="D33" s="106"/>
      <c r="E33" s="106" t="s">
        <v>815</v>
      </c>
      <c r="F33" s="144" t="s">
        <v>925</v>
      </c>
      <c r="G33" s="260" t="s">
        <v>921</v>
      </c>
      <c r="H33" s="106" t="b">
        <v>1</v>
      </c>
      <c r="I33" s="106"/>
      <c r="J33" s="629"/>
    </row>
    <row r="34" spans="1:10" ht="15.75" customHeight="1" thickBot="1">
      <c r="A34" s="633" t="s">
        <v>818</v>
      </c>
      <c r="B34" s="471" t="s">
        <v>211</v>
      </c>
      <c r="C34" s="471" t="s">
        <v>926</v>
      </c>
      <c r="D34" s="563"/>
      <c r="E34" s="563" t="s">
        <v>815</v>
      </c>
      <c r="F34" s="471" t="s">
        <v>926</v>
      </c>
      <c r="G34" s="646" t="s">
        <v>921</v>
      </c>
      <c r="H34" s="563" t="b">
        <v>1</v>
      </c>
      <c r="I34" s="563"/>
      <c r="J34" s="635"/>
    </row>
    <row r="35" spans="1:10" ht="15.75" customHeight="1" thickBot="1">
      <c r="A35" s="364" t="s">
        <v>842</v>
      </c>
      <c r="B35" s="317"/>
      <c r="C35" s="317"/>
      <c r="D35" s="317"/>
      <c r="E35" s="317"/>
      <c r="F35" s="317"/>
      <c r="G35" s="317"/>
      <c r="H35" s="317"/>
      <c r="I35" s="317"/>
      <c r="J35" s="357"/>
    </row>
    <row r="36" spans="1:10" ht="15.75" customHeight="1">
      <c r="A36" s="358" t="s">
        <v>927</v>
      </c>
      <c r="B36" s="305"/>
      <c r="C36" s="305"/>
      <c r="D36" s="305"/>
      <c r="E36" s="305"/>
      <c r="F36" s="305"/>
      <c r="G36" s="305"/>
      <c r="H36" s="305"/>
      <c r="I36" s="305"/>
      <c r="J36" s="306"/>
    </row>
    <row r="37" spans="1:10" ht="15.75" customHeight="1">
      <c r="A37" s="359"/>
      <c r="B37" s="314"/>
      <c r="C37" s="314"/>
      <c r="D37" s="314"/>
      <c r="E37" s="314"/>
      <c r="F37" s="314"/>
      <c r="G37" s="314"/>
      <c r="H37" s="314"/>
      <c r="I37" s="314"/>
      <c r="J37" s="315"/>
    </row>
    <row r="38" spans="1:10" ht="15.75" customHeight="1">
      <c r="A38" s="359"/>
      <c r="B38" s="314"/>
      <c r="C38" s="314"/>
      <c r="D38" s="314"/>
      <c r="E38" s="314"/>
      <c r="F38" s="314"/>
      <c r="G38" s="314"/>
      <c r="H38" s="314"/>
      <c r="I38" s="314"/>
      <c r="J38" s="315"/>
    </row>
    <row r="39" spans="1:10" ht="15.75" customHeight="1">
      <c r="A39" s="359"/>
      <c r="B39" s="314"/>
      <c r="C39" s="314"/>
      <c r="D39" s="314"/>
      <c r="E39" s="314"/>
      <c r="F39" s="314"/>
      <c r="G39" s="314"/>
      <c r="H39" s="314"/>
      <c r="I39" s="314"/>
      <c r="J39" s="315"/>
    </row>
    <row r="40" spans="1:10" ht="15.75" customHeight="1">
      <c r="A40" s="359"/>
      <c r="B40" s="314"/>
      <c r="C40" s="314"/>
      <c r="D40" s="314"/>
      <c r="E40" s="314"/>
      <c r="F40" s="314"/>
      <c r="G40" s="314"/>
      <c r="H40" s="314"/>
      <c r="I40" s="314"/>
      <c r="J40" s="315"/>
    </row>
    <row r="41" spans="1:10" ht="15.75" customHeight="1">
      <c r="A41" s="359"/>
      <c r="B41" s="314"/>
      <c r="C41" s="314"/>
      <c r="D41" s="314"/>
      <c r="E41" s="314"/>
      <c r="F41" s="314"/>
      <c r="G41" s="314"/>
      <c r="H41" s="314"/>
      <c r="I41" s="314"/>
      <c r="J41" s="315"/>
    </row>
    <row r="42" spans="1:10" ht="15.75" customHeight="1">
      <c r="A42" s="359"/>
      <c r="B42" s="314"/>
      <c r="C42" s="314"/>
      <c r="D42" s="314"/>
      <c r="E42" s="314"/>
      <c r="F42" s="314"/>
      <c r="G42" s="314"/>
      <c r="H42" s="314"/>
      <c r="I42" s="314"/>
      <c r="J42" s="315"/>
    </row>
    <row r="43" spans="1:10" ht="15.75" customHeight="1">
      <c r="A43" s="359"/>
      <c r="B43" s="314"/>
      <c r="C43" s="314"/>
      <c r="D43" s="314"/>
      <c r="E43" s="314"/>
      <c r="F43" s="314"/>
      <c r="G43" s="314"/>
      <c r="H43" s="314"/>
      <c r="I43" s="314"/>
      <c r="J43" s="315"/>
    </row>
    <row r="44" spans="1:10" ht="15.75" customHeight="1">
      <c r="A44" s="307"/>
      <c r="B44" s="308"/>
      <c r="C44" s="308"/>
      <c r="D44" s="308"/>
      <c r="E44" s="308"/>
      <c r="F44" s="308"/>
      <c r="G44" s="308"/>
      <c r="H44" s="308"/>
      <c r="I44" s="308"/>
      <c r="J44" s="309"/>
    </row>
    <row r="45" spans="1:10" ht="15.75" customHeight="1" thickTop="1" thickBot="1">
      <c r="A45" s="356" t="s">
        <v>848</v>
      </c>
      <c r="B45" s="317"/>
      <c r="C45" s="317"/>
      <c r="D45" s="317"/>
      <c r="E45" s="317"/>
      <c r="F45" s="317"/>
      <c r="G45" s="317"/>
      <c r="H45" s="317"/>
      <c r="I45" s="317"/>
      <c r="J45" s="357"/>
    </row>
    <row r="46" spans="1:10" ht="15.75" customHeight="1" thickBot="1">
      <c r="A46" s="647" t="s">
        <v>849</v>
      </c>
      <c r="B46" s="648" t="s">
        <v>321</v>
      </c>
      <c r="C46" s="648" t="s">
        <v>850</v>
      </c>
      <c r="D46" s="648" t="s">
        <v>851</v>
      </c>
      <c r="E46" s="648" t="s">
        <v>852</v>
      </c>
      <c r="F46" s="649" t="s">
        <v>853</v>
      </c>
      <c r="G46" s="292"/>
    </row>
    <row r="47" spans="1:10" ht="40.5" customHeight="1" thickTop="1">
      <c r="A47" s="650" t="s">
        <v>855</v>
      </c>
      <c r="B47" s="271" t="s">
        <v>856</v>
      </c>
      <c r="C47" s="271" t="s">
        <v>857</v>
      </c>
      <c r="D47" s="270" t="s">
        <v>859</v>
      </c>
      <c r="E47" s="294" t="s">
        <v>929</v>
      </c>
      <c r="F47" s="651" t="s">
        <v>929</v>
      </c>
      <c r="G47" s="292"/>
    </row>
    <row r="48" spans="1:10" ht="40.5" customHeight="1">
      <c r="A48" s="614" t="s">
        <v>862</v>
      </c>
      <c r="B48" s="273" t="s">
        <v>863</v>
      </c>
      <c r="C48" s="273" t="s">
        <v>864</v>
      </c>
      <c r="D48" s="270" t="s">
        <v>859</v>
      </c>
      <c r="E48" s="294" t="s">
        <v>929</v>
      </c>
      <c r="F48" s="651" t="s">
        <v>929</v>
      </c>
      <c r="G48" s="292"/>
    </row>
    <row r="49" spans="1:7" ht="40.5" customHeight="1">
      <c r="A49" s="614" t="s">
        <v>866</v>
      </c>
      <c r="B49" s="273" t="s">
        <v>867</v>
      </c>
      <c r="C49" s="273" t="s">
        <v>868</v>
      </c>
      <c r="D49" s="270" t="s">
        <v>859</v>
      </c>
      <c r="E49" s="294" t="s">
        <v>929</v>
      </c>
      <c r="F49" s="651" t="s">
        <v>929</v>
      </c>
      <c r="G49" s="292"/>
    </row>
    <row r="50" spans="1:7" ht="40.5" customHeight="1">
      <c r="A50" s="614" t="s">
        <v>869</v>
      </c>
      <c r="B50" s="273" t="s">
        <v>870</v>
      </c>
      <c r="C50" s="273" t="s">
        <v>871</v>
      </c>
      <c r="D50" s="270" t="s">
        <v>859</v>
      </c>
      <c r="E50" s="294" t="s">
        <v>929</v>
      </c>
      <c r="F50" s="651" t="s">
        <v>929</v>
      </c>
      <c r="G50" s="292"/>
    </row>
    <row r="51" spans="1:7" ht="40.5" customHeight="1">
      <c r="A51" s="614" t="s">
        <v>873</v>
      </c>
      <c r="B51" s="273" t="s">
        <v>874</v>
      </c>
      <c r="C51" s="273" t="s">
        <v>875</v>
      </c>
      <c r="D51" s="270" t="s">
        <v>859</v>
      </c>
      <c r="E51" s="296" t="s">
        <v>931</v>
      </c>
      <c r="F51" s="616" t="s">
        <v>931</v>
      </c>
      <c r="G51" s="292"/>
    </row>
    <row r="52" spans="1:7" ht="40.5" customHeight="1">
      <c r="A52" s="614" t="s">
        <v>878</v>
      </c>
      <c r="B52" s="273" t="s">
        <v>879</v>
      </c>
      <c r="C52" s="273" t="s">
        <v>880</v>
      </c>
      <c r="D52" s="272" t="s">
        <v>899</v>
      </c>
      <c r="E52" s="294" t="s">
        <v>932</v>
      </c>
      <c r="F52" s="615" t="s">
        <v>881</v>
      </c>
      <c r="G52" s="292"/>
    </row>
    <row r="53" spans="1:7" ht="40.5" customHeight="1">
      <c r="A53" s="614" t="s">
        <v>882</v>
      </c>
      <c r="B53" s="273" t="s">
        <v>883</v>
      </c>
      <c r="C53" s="273" t="s">
        <v>884</v>
      </c>
      <c r="D53" s="272" t="s">
        <v>899</v>
      </c>
      <c r="E53" s="294" t="s">
        <v>932</v>
      </c>
      <c r="F53" s="615" t="s">
        <v>881</v>
      </c>
      <c r="G53" s="292"/>
    </row>
    <row r="54" spans="1:7" ht="40.5" customHeight="1">
      <c r="A54" s="614" t="s">
        <v>885</v>
      </c>
      <c r="B54" s="273" t="s">
        <v>886</v>
      </c>
      <c r="C54" s="273" t="s">
        <v>887</v>
      </c>
      <c r="D54" s="272" t="s">
        <v>899</v>
      </c>
      <c r="E54" s="294" t="s">
        <v>932</v>
      </c>
      <c r="F54" s="615" t="s">
        <v>881</v>
      </c>
      <c r="G54" s="292"/>
    </row>
    <row r="55" spans="1:7" ht="40.5" customHeight="1">
      <c r="A55" s="614" t="s">
        <v>888</v>
      </c>
      <c r="B55" s="273" t="s">
        <v>889</v>
      </c>
      <c r="C55" s="273" t="s">
        <v>890</v>
      </c>
      <c r="D55" s="272" t="s">
        <v>899</v>
      </c>
      <c r="E55" s="294" t="s">
        <v>932</v>
      </c>
      <c r="F55" s="615" t="s">
        <v>881</v>
      </c>
      <c r="G55" s="292"/>
    </row>
    <row r="56" spans="1:7" ht="40.5" customHeight="1">
      <c r="A56" s="614" t="s">
        <v>892</v>
      </c>
      <c r="B56" s="273" t="s">
        <v>893</v>
      </c>
      <c r="C56" s="273" t="s">
        <v>894</v>
      </c>
      <c r="D56" s="272" t="s">
        <v>899</v>
      </c>
      <c r="E56" s="296" t="s">
        <v>934</v>
      </c>
      <c r="F56" s="615" t="s">
        <v>881</v>
      </c>
      <c r="G56" s="292"/>
    </row>
    <row r="57" spans="1:7" ht="40.5" customHeight="1">
      <c r="A57" s="614" t="s">
        <v>895</v>
      </c>
      <c r="B57" s="273" t="s">
        <v>896</v>
      </c>
      <c r="C57" s="273" t="s">
        <v>897</v>
      </c>
      <c r="D57" s="272" t="s">
        <v>899</v>
      </c>
      <c r="E57" s="477" t="s">
        <v>900</v>
      </c>
      <c r="F57" s="615" t="s">
        <v>902</v>
      </c>
      <c r="G57" s="292"/>
    </row>
    <row r="58" spans="1:7" ht="40.5" customHeight="1">
      <c r="A58" s="614" t="s">
        <v>903</v>
      </c>
      <c r="B58" s="273" t="s">
        <v>904</v>
      </c>
      <c r="C58" s="273" t="s">
        <v>905</v>
      </c>
      <c r="D58" s="272" t="s">
        <v>899</v>
      </c>
      <c r="E58" s="477" t="s">
        <v>900</v>
      </c>
      <c r="F58" s="615" t="s">
        <v>902</v>
      </c>
      <c r="G58" s="292"/>
    </row>
    <row r="59" spans="1:7" ht="40.5" customHeight="1">
      <c r="A59" s="614" t="s">
        <v>907</v>
      </c>
      <c r="B59" s="273" t="s">
        <v>908</v>
      </c>
      <c r="C59" s="273" t="s">
        <v>909</v>
      </c>
      <c r="D59" s="272" t="s">
        <v>899</v>
      </c>
      <c r="E59" s="477" t="s">
        <v>900</v>
      </c>
      <c r="F59" s="615" t="s">
        <v>902</v>
      </c>
      <c r="G59" s="292"/>
    </row>
    <row r="60" spans="1:7" ht="40.5" customHeight="1">
      <c r="A60" s="614" t="s">
        <v>911</v>
      </c>
      <c r="B60" s="273" t="s">
        <v>912</v>
      </c>
      <c r="C60" s="273" t="s">
        <v>913</v>
      </c>
      <c r="D60" s="272" t="s">
        <v>899</v>
      </c>
      <c r="E60" s="477" t="s">
        <v>900</v>
      </c>
      <c r="F60" s="615" t="s">
        <v>902</v>
      </c>
      <c r="G60" s="292"/>
    </row>
    <row r="61" spans="1:7" ht="40.5" customHeight="1" thickBot="1">
      <c r="A61" s="617" t="s">
        <v>914</v>
      </c>
      <c r="B61" s="618" t="s">
        <v>915</v>
      </c>
      <c r="C61" s="618" t="s">
        <v>916</v>
      </c>
      <c r="D61" s="652" t="s">
        <v>899</v>
      </c>
      <c r="E61" s="620" t="s">
        <v>900</v>
      </c>
      <c r="F61" s="621" t="s">
        <v>902</v>
      </c>
      <c r="G61" s="292"/>
    </row>
    <row r="62" spans="1:7" ht="15.75" customHeight="1">
      <c r="G62" s="292"/>
    </row>
    <row r="63" spans="1:7" ht="15.75" customHeight="1">
      <c r="G63" s="292"/>
    </row>
    <row r="64" spans="1: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5:J35"/>
    <mergeCell ref="A28:J28"/>
    <mergeCell ref="A36:J44"/>
    <mergeCell ref="A45:J45"/>
    <mergeCell ref="B5:B26"/>
    <mergeCell ref="A5:A26"/>
    <mergeCell ref="D5:D26"/>
    <mergeCell ref="C5:C26"/>
    <mergeCell ref="F15:F26"/>
    <mergeCell ref="F5:F13"/>
  </mergeCells>
  <dataValidations count="2">
    <dataValidation type="list" allowBlank="1" sqref="B30:B34" xr:uid="{00000000-0002-0000-0600-000000000000}">
      <formula1>"character,date,decimal,integer,boolean"</formula1>
    </dataValidation>
    <dataValidation type="list" allowBlank="1" sqref="E30:E34" xr:uid="{00000000-0002-0000-0600-000001000000}">
      <formula1>"Nuevo,Existente PIP,BUC2 Reutiizado"</formula1>
    </dataValidation>
  </dataValidations>
  <pageMargins left="0.7" right="0.7" top="0.75" bottom="0.75" header="0" footer="0"/>
  <pageSetup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J1000"/>
  <sheetViews>
    <sheetView zoomScale="55" zoomScaleNormal="55" workbookViewId="0">
      <selection activeCell="L40" sqref="L40"/>
    </sheetView>
  </sheetViews>
  <sheetFormatPr baseColWidth="10" defaultColWidth="14.42578125" defaultRowHeight="15" customHeight="1"/>
  <cols>
    <col min="1" max="1" width="48.140625" customWidth="1"/>
    <col min="2" max="2" width="41.5703125" customWidth="1"/>
    <col min="3" max="3" width="23.7109375" customWidth="1"/>
    <col min="4" max="4" width="25.85546875" customWidth="1"/>
    <col min="5" max="5" width="62.140625" customWidth="1"/>
    <col min="6" max="6" width="37.140625" customWidth="1"/>
    <col min="7" max="7" width="20.7109375" customWidth="1"/>
    <col min="10" max="10" width="25.7109375" customWidth="1"/>
  </cols>
  <sheetData>
    <row r="1" spans="1:6" ht="15.75" customHeight="1">
      <c r="A1" s="235" t="s">
        <v>928</v>
      </c>
    </row>
    <row r="2" spans="1:6" ht="23.25" customHeight="1">
      <c r="A2" s="363" t="s">
        <v>755</v>
      </c>
      <c r="B2" s="334"/>
      <c r="C2" s="334"/>
      <c r="D2" s="334"/>
      <c r="E2" s="335"/>
    </row>
    <row r="3" spans="1:6" ht="15.75" customHeight="1"/>
    <row r="4" spans="1:6" ht="15.75" customHeight="1">
      <c r="A4" s="236" t="s">
        <v>761</v>
      </c>
      <c r="B4" s="274" t="s">
        <v>762</v>
      </c>
      <c r="C4" s="236" t="s">
        <v>763</v>
      </c>
      <c r="D4" s="237" t="s">
        <v>130</v>
      </c>
      <c r="F4" s="275" t="s">
        <v>930</v>
      </c>
    </row>
    <row r="5" spans="1:6" ht="15.75" customHeight="1">
      <c r="A5" s="370" t="s">
        <v>681</v>
      </c>
      <c r="B5" s="373" t="s">
        <v>933</v>
      </c>
      <c r="C5" s="374" t="s">
        <v>935</v>
      </c>
      <c r="D5" s="361" t="s">
        <v>935</v>
      </c>
      <c r="F5" s="377" t="s">
        <v>936</v>
      </c>
    </row>
    <row r="6" spans="1:6" ht="15.75" customHeight="1">
      <c r="A6" s="371"/>
      <c r="B6" s="327"/>
      <c r="C6" s="375"/>
      <c r="D6" s="337"/>
      <c r="F6" s="337"/>
    </row>
    <row r="7" spans="1:6" ht="15.75" customHeight="1">
      <c r="A7" s="371"/>
      <c r="B7" s="327"/>
      <c r="C7" s="375"/>
      <c r="D7" s="337"/>
      <c r="F7" s="337"/>
    </row>
    <row r="8" spans="1:6" ht="15.75" customHeight="1">
      <c r="A8" s="371"/>
      <c r="B8" s="327"/>
      <c r="C8" s="375"/>
      <c r="D8" s="337"/>
      <c r="F8" s="337"/>
    </row>
    <row r="9" spans="1:6" ht="15.75" customHeight="1">
      <c r="A9" s="371"/>
      <c r="B9" s="327"/>
      <c r="C9" s="375"/>
      <c r="D9" s="337"/>
      <c r="F9" s="337"/>
    </row>
    <row r="10" spans="1:6" ht="15.75" customHeight="1">
      <c r="A10" s="371"/>
      <c r="B10" s="327"/>
      <c r="C10" s="375"/>
      <c r="D10" s="337"/>
      <c r="F10" s="337"/>
    </row>
    <row r="11" spans="1:6" ht="15.75" customHeight="1">
      <c r="A11" s="371"/>
      <c r="B11" s="327"/>
      <c r="C11" s="375"/>
      <c r="D11" s="337"/>
      <c r="F11" s="337"/>
    </row>
    <row r="12" spans="1:6" ht="15.75" customHeight="1">
      <c r="A12" s="371"/>
      <c r="B12" s="327"/>
      <c r="C12" s="375"/>
      <c r="D12" s="337"/>
      <c r="F12" s="337"/>
    </row>
    <row r="13" spans="1:6" ht="15.75" customHeight="1">
      <c r="A13" s="371"/>
      <c r="B13" s="327"/>
      <c r="C13" s="375"/>
      <c r="D13" s="337"/>
      <c r="F13" s="338"/>
    </row>
    <row r="14" spans="1:6" ht="15.75" customHeight="1">
      <c r="A14" s="371"/>
      <c r="B14" s="327"/>
      <c r="C14" s="375"/>
      <c r="D14" s="337"/>
      <c r="F14" s="238" t="s">
        <v>777</v>
      </c>
    </row>
    <row r="15" spans="1:6" ht="15.75" customHeight="1">
      <c r="A15" s="371"/>
      <c r="B15" s="327"/>
      <c r="C15" s="375"/>
      <c r="D15" s="337"/>
      <c r="F15" s="362" t="s">
        <v>778</v>
      </c>
    </row>
    <row r="16" spans="1:6" ht="15.75" customHeight="1">
      <c r="A16" s="371"/>
      <c r="B16" s="327"/>
      <c r="C16" s="375"/>
      <c r="D16" s="337"/>
      <c r="F16" s="337"/>
    </row>
    <row r="17" spans="1:10" ht="15.75" customHeight="1">
      <c r="A17" s="371"/>
      <c r="B17" s="327"/>
      <c r="C17" s="375"/>
      <c r="D17" s="337"/>
      <c r="F17" s="337"/>
    </row>
    <row r="18" spans="1:10" ht="15.75" customHeight="1">
      <c r="A18" s="371"/>
      <c r="B18" s="327"/>
      <c r="C18" s="375"/>
      <c r="D18" s="337"/>
      <c r="F18" s="337"/>
    </row>
    <row r="19" spans="1:10" ht="15.75" customHeight="1">
      <c r="A19" s="371"/>
      <c r="B19" s="327"/>
      <c r="C19" s="375"/>
      <c r="D19" s="337"/>
      <c r="F19" s="337"/>
    </row>
    <row r="20" spans="1:10" ht="15.75" customHeight="1">
      <c r="A20" s="371"/>
      <c r="B20" s="327"/>
      <c r="C20" s="375"/>
      <c r="D20" s="337"/>
      <c r="F20" s="337"/>
    </row>
    <row r="21" spans="1:10" ht="15.75" customHeight="1">
      <c r="A21" s="371"/>
      <c r="B21" s="327"/>
      <c r="C21" s="375"/>
      <c r="D21" s="337"/>
      <c r="F21" s="337"/>
    </row>
    <row r="22" spans="1:10" ht="15.75" customHeight="1">
      <c r="A22" s="371"/>
      <c r="B22" s="327"/>
      <c r="C22" s="375"/>
      <c r="D22" s="337"/>
      <c r="F22" s="337"/>
    </row>
    <row r="23" spans="1:10" ht="15.75" customHeight="1">
      <c r="A23" s="371"/>
      <c r="B23" s="327"/>
      <c r="C23" s="375"/>
      <c r="D23" s="337"/>
      <c r="F23" s="337"/>
    </row>
    <row r="24" spans="1:10" ht="15.75" customHeight="1">
      <c r="A24" s="371"/>
      <c r="B24" s="327"/>
      <c r="C24" s="375"/>
      <c r="D24" s="337"/>
      <c r="F24" s="337"/>
    </row>
    <row r="25" spans="1:10" ht="15.75" customHeight="1">
      <c r="A25" s="371"/>
      <c r="B25" s="327"/>
      <c r="C25" s="375"/>
      <c r="D25" s="337"/>
      <c r="F25" s="337"/>
    </row>
    <row r="26" spans="1:10" ht="15.75" customHeight="1">
      <c r="A26" s="372"/>
      <c r="B26" s="328"/>
      <c r="C26" s="376"/>
      <c r="D26" s="338"/>
      <c r="F26" s="338"/>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1" t="s">
        <v>818</v>
      </c>
      <c r="B30" s="144" t="s">
        <v>165</v>
      </c>
      <c r="C30" s="658" t="s">
        <v>422</v>
      </c>
      <c r="D30" s="144"/>
      <c r="E30" s="106" t="s">
        <v>815</v>
      </c>
      <c r="F30" s="144" t="s">
        <v>422</v>
      </c>
      <c r="G30" s="260" t="s">
        <v>841</v>
      </c>
      <c r="H30" s="106" t="b">
        <v>1</v>
      </c>
      <c r="I30" s="106"/>
      <c r="J30" s="629"/>
    </row>
    <row r="31" spans="1:10" ht="15.75" customHeight="1" thickBot="1">
      <c r="A31" s="633" t="s">
        <v>818</v>
      </c>
      <c r="B31" s="471" t="s">
        <v>211</v>
      </c>
      <c r="C31" s="659" t="s">
        <v>433</v>
      </c>
      <c r="D31" s="563"/>
      <c r="E31" s="563" t="s">
        <v>815</v>
      </c>
      <c r="F31" s="471" t="s">
        <v>433</v>
      </c>
      <c r="G31" s="646" t="s">
        <v>841</v>
      </c>
      <c r="H31" s="563" t="b">
        <v>1</v>
      </c>
      <c r="I31" s="563"/>
      <c r="J31" s="635"/>
    </row>
    <row r="32" spans="1:10" ht="15.75" customHeight="1" thickBot="1">
      <c r="A32" s="364" t="s">
        <v>842</v>
      </c>
      <c r="B32" s="317"/>
      <c r="C32" s="317"/>
      <c r="D32" s="317"/>
      <c r="E32" s="317"/>
      <c r="F32" s="317"/>
      <c r="G32" s="317"/>
      <c r="H32" s="317"/>
      <c r="I32" s="317"/>
      <c r="J32" s="357"/>
    </row>
    <row r="33" spans="1:10" ht="15.75" customHeight="1">
      <c r="A33" s="478" t="s">
        <v>937</v>
      </c>
      <c r="B33" s="305"/>
      <c r="C33" s="305"/>
      <c r="D33" s="305"/>
      <c r="E33" s="305"/>
      <c r="F33" s="305"/>
      <c r="G33" s="305"/>
      <c r="H33" s="305"/>
      <c r="I33" s="305"/>
      <c r="J33" s="306"/>
    </row>
    <row r="34" spans="1:10" ht="15.75" customHeight="1">
      <c r="A34" s="359"/>
      <c r="B34" s="314"/>
      <c r="C34" s="314"/>
      <c r="D34" s="314"/>
      <c r="E34" s="314"/>
      <c r="F34" s="314"/>
      <c r="G34" s="314"/>
      <c r="H34" s="314"/>
      <c r="I34" s="314"/>
      <c r="J34" s="315"/>
    </row>
    <row r="35" spans="1:10" ht="15.75" customHeight="1">
      <c r="A35" s="359"/>
      <c r="B35" s="314"/>
      <c r="C35" s="314"/>
      <c r="D35" s="314"/>
      <c r="E35" s="314"/>
      <c r="F35" s="314"/>
      <c r="G35" s="314"/>
      <c r="H35" s="314"/>
      <c r="I35" s="314"/>
      <c r="J35" s="315"/>
    </row>
    <row r="36" spans="1:10" ht="15.75" customHeight="1">
      <c r="A36" s="359"/>
      <c r="B36" s="314"/>
      <c r="C36" s="314"/>
      <c r="D36" s="314"/>
      <c r="E36" s="314"/>
      <c r="F36" s="314"/>
      <c r="G36" s="314"/>
      <c r="H36" s="314"/>
      <c r="I36" s="314"/>
      <c r="J36" s="315"/>
    </row>
    <row r="37" spans="1:10" ht="15.75" customHeight="1">
      <c r="A37" s="359"/>
      <c r="B37" s="314"/>
      <c r="C37" s="314"/>
      <c r="D37" s="314"/>
      <c r="E37" s="314"/>
      <c r="F37" s="314"/>
      <c r="G37" s="314"/>
      <c r="H37" s="314"/>
      <c r="I37" s="314"/>
      <c r="J37" s="315"/>
    </row>
    <row r="38" spans="1:10" ht="15.75" customHeight="1">
      <c r="A38" s="359"/>
      <c r="B38" s="314"/>
      <c r="C38" s="314"/>
      <c r="D38" s="314"/>
      <c r="E38" s="314"/>
      <c r="F38" s="314"/>
      <c r="G38" s="314"/>
      <c r="H38" s="314"/>
      <c r="I38" s="314"/>
      <c r="J38" s="315"/>
    </row>
    <row r="39" spans="1:10" ht="15.75" customHeight="1">
      <c r="A39" s="359"/>
      <c r="B39" s="314"/>
      <c r="C39" s="314"/>
      <c r="D39" s="314"/>
      <c r="E39" s="314"/>
      <c r="F39" s="314"/>
      <c r="G39" s="314"/>
      <c r="H39" s="314"/>
      <c r="I39" s="314"/>
      <c r="J39" s="315"/>
    </row>
    <row r="40" spans="1:10" ht="15.75" customHeight="1">
      <c r="A40" s="359"/>
      <c r="B40" s="314"/>
      <c r="C40" s="314"/>
      <c r="D40" s="314"/>
      <c r="E40" s="314"/>
      <c r="F40" s="314"/>
      <c r="G40" s="314"/>
      <c r="H40" s="314"/>
      <c r="I40" s="314"/>
      <c r="J40" s="315"/>
    </row>
    <row r="41" spans="1:10" ht="93" customHeight="1">
      <c r="A41" s="307"/>
      <c r="B41" s="308"/>
      <c r="C41" s="308"/>
      <c r="D41" s="308"/>
      <c r="E41" s="308"/>
      <c r="F41" s="308"/>
      <c r="G41" s="308"/>
      <c r="H41" s="308"/>
      <c r="I41" s="308"/>
      <c r="J41" s="309"/>
    </row>
    <row r="42" spans="1:10" ht="15.75" customHeight="1" thickTop="1" thickBot="1">
      <c r="A42" s="369" t="s">
        <v>848</v>
      </c>
      <c r="B42" s="300"/>
      <c r="C42" s="300"/>
      <c r="D42" s="300"/>
      <c r="E42" s="300"/>
      <c r="F42" s="300"/>
      <c r="G42" s="300"/>
      <c r="H42" s="300"/>
      <c r="I42" s="300"/>
      <c r="J42" s="301"/>
    </row>
    <row r="43" spans="1:10" ht="15.75" customHeight="1" thickTop="1" thickBot="1">
      <c r="A43" s="609" t="s">
        <v>849</v>
      </c>
      <c r="B43" s="609" t="s">
        <v>321</v>
      </c>
      <c r="C43" s="609" t="s">
        <v>850</v>
      </c>
      <c r="D43" s="609" t="s">
        <v>851</v>
      </c>
      <c r="E43" s="609" t="s">
        <v>852</v>
      </c>
      <c r="F43" s="609" t="s">
        <v>853</v>
      </c>
      <c r="G43" s="292"/>
    </row>
    <row r="44" spans="1:10" ht="48.75" customHeight="1">
      <c r="A44" s="610" t="s">
        <v>855</v>
      </c>
      <c r="B44" s="611" t="s">
        <v>856</v>
      </c>
      <c r="C44" s="611" t="s">
        <v>942</v>
      </c>
      <c r="D44" s="612" t="s">
        <v>899</v>
      </c>
      <c r="E44" s="653" t="s">
        <v>943</v>
      </c>
      <c r="F44" s="654" t="s">
        <v>943</v>
      </c>
      <c r="G44" s="292"/>
      <c r="I44" s="278"/>
      <c r="J44" s="278"/>
    </row>
    <row r="45" spans="1:10" ht="48.75" customHeight="1">
      <c r="A45" s="614" t="s">
        <v>862</v>
      </c>
      <c r="B45" s="273" t="s">
        <v>879</v>
      </c>
      <c r="C45" s="273" t="s">
        <v>946</v>
      </c>
      <c r="D45" s="295" t="s">
        <v>899</v>
      </c>
      <c r="E45" s="297" t="s">
        <v>947</v>
      </c>
      <c r="F45" s="655" t="s">
        <v>881</v>
      </c>
      <c r="G45" s="292"/>
      <c r="I45" s="278"/>
      <c r="J45" s="278"/>
    </row>
    <row r="46" spans="1:10" ht="48.75" customHeight="1" thickBot="1">
      <c r="A46" s="617" t="s">
        <v>866</v>
      </c>
      <c r="B46" s="618" t="s">
        <v>883</v>
      </c>
      <c r="C46" s="618" t="s">
        <v>948</v>
      </c>
      <c r="D46" s="619" t="s">
        <v>899</v>
      </c>
      <c r="E46" s="656" t="s">
        <v>900</v>
      </c>
      <c r="F46" s="657" t="s">
        <v>902</v>
      </c>
      <c r="G46" s="292"/>
      <c r="I46" s="278"/>
      <c r="J46" s="278"/>
    </row>
    <row r="47" spans="1:10" ht="15.75" customHeight="1"/>
    <row r="48" spans="1:10"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1">
    <mergeCell ref="A2:E2"/>
    <mergeCell ref="A32:J32"/>
    <mergeCell ref="A28:J28"/>
    <mergeCell ref="A33:J41"/>
    <mergeCell ref="A42:J42"/>
    <mergeCell ref="A5:A26"/>
    <mergeCell ref="B5:B26"/>
    <mergeCell ref="C5:C26"/>
    <mergeCell ref="D5:D26"/>
    <mergeCell ref="F5:F13"/>
    <mergeCell ref="F15:F26"/>
  </mergeCells>
  <dataValidations count="2">
    <dataValidation type="list" allowBlank="1" sqref="B30:B31" xr:uid="{00000000-0002-0000-0700-000000000000}">
      <formula1>"character,date,decimal,integer,boolean"</formula1>
    </dataValidation>
    <dataValidation type="list" allowBlank="1" sqref="E30:E31" xr:uid="{00000000-0002-0000-0700-000001000000}">
      <formula1>"Nuevo,Existente PIP,BUC2 Reutiizado"</formula1>
    </dataValidation>
  </dataValidations>
  <pageMargins left="0.7" right="0.7" top="0.75" bottom="0.75" header="0" footer="0"/>
  <pageSetup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J998"/>
  <sheetViews>
    <sheetView topLeftCell="A34" zoomScale="40" zoomScaleNormal="40" workbookViewId="0">
      <selection activeCell="A70" sqref="A70:J70"/>
    </sheetView>
  </sheetViews>
  <sheetFormatPr baseColWidth="10" defaultColWidth="14.42578125" defaultRowHeight="15" customHeight="1"/>
  <cols>
    <col min="1" max="1" width="47" customWidth="1"/>
    <col min="2" max="2" width="41.42578125" customWidth="1"/>
    <col min="3" max="3" width="45" customWidth="1"/>
    <col min="4" max="4" width="52.7109375" customWidth="1"/>
    <col min="5" max="6" width="68.140625" customWidth="1"/>
    <col min="7" max="8" width="25" customWidth="1"/>
    <col min="9" max="9" width="24.5703125" customWidth="1"/>
    <col min="10" max="10" width="23.42578125" customWidth="1"/>
  </cols>
  <sheetData>
    <row r="1" spans="1:6" ht="15.75" customHeight="1">
      <c r="A1" s="235" t="s">
        <v>938</v>
      </c>
    </row>
    <row r="2" spans="1:6" ht="23.25" customHeight="1">
      <c r="A2" s="363" t="s">
        <v>755</v>
      </c>
      <c r="B2" s="334"/>
      <c r="C2" s="334"/>
      <c r="D2" s="334"/>
      <c r="E2" s="335"/>
    </row>
    <row r="3" spans="1:6" ht="15.75" customHeight="1" thickBot="1"/>
    <row r="4" spans="1:6" ht="15.75" customHeight="1" thickBot="1">
      <c r="A4" s="236" t="s">
        <v>761</v>
      </c>
      <c r="B4" s="236" t="s">
        <v>762</v>
      </c>
      <c r="C4" s="236" t="s">
        <v>763</v>
      </c>
      <c r="D4" s="237" t="s">
        <v>130</v>
      </c>
      <c r="F4" s="660" t="s">
        <v>764</v>
      </c>
    </row>
    <row r="5" spans="1:6" ht="15.75" customHeight="1">
      <c r="A5" s="360" t="s">
        <v>939</v>
      </c>
      <c r="B5" s="367" t="s">
        <v>940</v>
      </c>
      <c r="C5" s="367" t="s">
        <v>941</v>
      </c>
      <c r="D5" s="367" t="s">
        <v>944</v>
      </c>
      <c r="F5" s="661" t="s">
        <v>945</v>
      </c>
    </row>
    <row r="6" spans="1:6" ht="15.75" customHeight="1">
      <c r="A6" s="337"/>
      <c r="B6" s="337"/>
      <c r="C6" s="337"/>
      <c r="D6" s="337"/>
      <c r="F6" s="495"/>
    </row>
    <row r="7" spans="1:6" ht="15.75" customHeight="1">
      <c r="A7" s="337"/>
      <c r="B7" s="337"/>
      <c r="C7" s="337"/>
      <c r="D7" s="337"/>
      <c r="F7" s="495"/>
    </row>
    <row r="8" spans="1:6" ht="15.75" customHeight="1">
      <c r="A8" s="337"/>
      <c r="B8" s="337"/>
      <c r="C8" s="337"/>
      <c r="D8" s="337"/>
      <c r="F8" s="495"/>
    </row>
    <row r="9" spans="1:6" ht="15.75" customHeight="1">
      <c r="A9" s="337"/>
      <c r="B9" s="337"/>
      <c r="C9" s="337"/>
      <c r="D9" s="337"/>
      <c r="F9" s="495"/>
    </row>
    <row r="10" spans="1:6" ht="15.75" customHeight="1">
      <c r="A10" s="337"/>
      <c r="B10" s="337"/>
      <c r="C10" s="337"/>
      <c r="D10" s="337"/>
      <c r="F10" s="495"/>
    </row>
    <row r="11" spans="1:6" ht="15.75" customHeight="1">
      <c r="A11" s="337"/>
      <c r="B11" s="337"/>
      <c r="C11" s="337"/>
      <c r="D11" s="337"/>
      <c r="F11" s="495"/>
    </row>
    <row r="12" spans="1:6" ht="15.75" customHeight="1">
      <c r="A12" s="337"/>
      <c r="B12" s="337"/>
      <c r="C12" s="337"/>
      <c r="D12" s="337"/>
      <c r="F12" s="495"/>
    </row>
    <row r="13" spans="1:6" ht="15.75" customHeight="1">
      <c r="A13" s="337"/>
      <c r="B13" s="337"/>
      <c r="C13" s="337"/>
      <c r="D13" s="337"/>
      <c r="F13" s="662"/>
    </row>
    <row r="14" spans="1:6" ht="15.75" customHeight="1" thickBot="1">
      <c r="A14" s="337"/>
      <c r="B14" s="337"/>
      <c r="C14" s="337"/>
      <c r="D14" s="337"/>
      <c r="F14" s="663" t="s">
        <v>777</v>
      </c>
    </row>
    <row r="15" spans="1:6" ht="15.75" customHeight="1">
      <c r="A15" s="337"/>
      <c r="B15" s="337"/>
      <c r="C15" s="337"/>
      <c r="D15" s="337"/>
      <c r="F15" s="661" t="s">
        <v>949</v>
      </c>
    </row>
    <row r="16" spans="1:6" ht="15.75" customHeight="1">
      <c r="A16" s="337"/>
      <c r="B16" s="337"/>
      <c r="C16" s="337"/>
      <c r="D16" s="337"/>
      <c r="F16" s="495"/>
    </row>
    <row r="17" spans="1:10" ht="15.75" customHeight="1">
      <c r="A17" s="337"/>
      <c r="B17" s="337"/>
      <c r="C17" s="337"/>
      <c r="D17" s="337"/>
      <c r="F17" s="495"/>
    </row>
    <row r="18" spans="1:10" ht="15.75" customHeight="1">
      <c r="A18" s="337"/>
      <c r="B18" s="337"/>
      <c r="C18" s="337"/>
      <c r="D18" s="337"/>
      <c r="F18" s="495"/>
    </row>
    <row r="19" spans="1:10" ht="15.75" customHeight="1">
      <c r="A19" s="337"/>
      <c r="B19" s="337"/>
      <c r="C19" s="337"/>
      <c r="D19" s="337"/>
      <c r="F19" s="495"/>
    </row>
    <row r="20" spans="1:10" ht="15.75" customHeight="1">
      <c r="A20" s="337"/>
      <c r="B20" s="337"/>
      <c r="C20" s="337"/>
      <c r="D20" s="337"/>
      <c r="F20" s="495"/>
    </row>
    <row r="21" spans="1:10" ht="15.75" customHeight="1">
      <c r="A21" s="337"/>
      <c r="B21" s="337"/>
      <c r="C21" s="337"/>
      <c r="D21" s="337"/>
      <c r="F21" s="495"/>
    </row>
    <row r="22" spans="1:10" ht="15.75" customHeight="1">
      <c r="A22" s="337"/>
      <c r="B22" s="337"/>
      <c r="C22" s="337"/>
      <c r="D22" s="337"/>
      <c r="F22" s="495"/>
    </row>
    <row r="23" spans="1:10" ht="15.75" customHeight="1">
      <c r="A23" s="337"/>
      <c r="B23" s="337"/>
      <c r="C23" s="337"/>
      <c r="D23" s="337"/>
      <c r="F23" s="495"/>
    </row>
    <row r="24" spans="1:10" ht="15.75" customHeight="1">
      <c r="A24" s="337"/>
      <c r="B24" s="337"/>
      <c r="C24" s="337"/>
      <c r="D24" s="337"/>
      <c r="F24" s="495"/>
    </row>
    <row r="25" spans="1:10" ht="15.75" customHeight="1">
      <c r="A25" s="337"/>
      <c r="B25" s="337"/>
      <c r="C25" s="337"/>
      <c r="D25" s="337"/>
      <c r="F25" s="495"/>
    </row>
    <row r="26" spans="1:10" ht="15.75" customHeight="1" thickBot="1">
      <c r="A26" s="338"/>
      <c r="B26" s="338"/>
      <c r="C26" s="338"/>
      <c r="D26" s="338"/>
      <c r="F26" s="494"/>
    </row>
    <row r="27" spans="1:10" ht="15.75" customHeight="1" thickBot="1"/>
    <row r="28" spans="1:10" ht="15.75" customHeight="1">
      <c r="A28" s="622" t="s">
        <v>783</v>
      </c>
      <c r="B28" s="568"/>
      <c r="C28" s="568"/>
      <c r="D28" s="568"/>
      <c r="E28" s="568"/>
      <c r="F28" s="568"/>
      <c r="G28" s="568"/>
      <c r="H28" s="568"/>
      <c r="I28" s="568"/>
      <c r="J28" s="623"/>
    </row>
    <row r="29" spans="1:10" ht="15.75" customHeight="1">
      <c r="A29" s="624" t="s">
        <v>786</v>
      </c>
      <c r="B29" s="252" t="s">
        <v>789</v>
      </c>
      <c r="C29" s="252" t="s">
        <v>17</v>
      </c>
      <c r="D29" s="252" t="s">
        <v>790</v>
      </c>
      <c r="E29" s="252" t="s">
        <v>791</v>
      </c>
      <c r="F29" s="252" t="s">
        <v>792</v>
      </c>
      <c r="G29" s="252" t="s">
        <v>794</v>
      </c>
      <c r="H29" s="252" t="s">
        <v>795</v>
      </c>
      <c r="I29" s="252" t="s">
        <v>796</v>
      </c>
      <c r="J29" s="625" t="s">
        <v>797</v>
      </c>
    </row>
    <row r="30" spans="1:10" ht="15.75" customHeight="1">
      <c r="A30" s="630" t="s">
        <v>64</v>
      </c>
      <c r="B30" s="144" t="s">
        <v>211</v>
      </c>
      <c r="C30" s="144" t="s">
        <v>62</v>
      </c>
      <c r="D30" s="144"/>
      <c r="E30" s="106" t="s">
        <v>803</v>
      </c>
      <c r="F30" s="144" t="s">
        <v>837</v>
      </c>
      <c r="G30" s="260" t="s">
        <v>950</v>
      </c>
      <c r="H30" s="106" t="b">
        <v>1</v>
      </c>
      <c r="I30" s="106"/>
      <c r="J30" s="629"/>
    </row>
    <row r="31" spans="1:10" ht="15.75" customHeight="1">
      <c r="A31" s="630" t="s">
        <v>40</v>
      </c>
      <c r="B31" s="144" t="s">
        <v>292</v>
      </c>
      <c r="C31" s="106" t="s">
        <v>39</v>
      </c>
      <c r="D31" s="106" t="s">
        <v>811</v>
      </c>
      <c r="E31" s="106" t="s">
        <v>803</v>
      </c>
      <c r="F31" s="106" t="s">
        <v>39</v>
      </c>
      <c r="G31" s="260" t="s">
        <v>950</v>
      </c>
      <c r="H31" s="106" t="b">
        <v>1</v>
      </c>
      <c r="I31" s="106"/>
      <c r="J31" s="629"/>
    </row>
    <row r="32" spans="1:10" ht="15.75" customHeight="1">
      <c r="A32" s="630" t="s">
        <v>818</v>
      </c>
      <c r="B32" s="144" t="s">
        <v>292</v>
      </c>
      <c r="C32" s="263" t="s">
        <v>814</v>
      </c>
      <c r="D32" s="106"/>
      <c r="E32" s="106" t="s">
        <v>815</v>
      </c>
      <c r="F32" s="263" t="s">
        <v>814</v>
      </c>
      <c r="G32" s="260" t="s">
        <v>950</v>
      </c>
      <c r="H32" s="106" t="b">
        <v>1</v>
      </c>
      <c r="I32" s="106"/>
      <c r="J32" s="629"/>
    </row>
    <row r="33" spans="1:10" ht="15.75" customHeight="1">
      <c r="A33" s="630" t="s">
        <v>818</v>
      </c>
      <c r="B33" s="144" t="s">
        <v>830</v>
      </c>
      <c r="C33" s="106" t="s">
        <v>839</v>
      </c>
      <c r="D33" s="106"/>
      <c r="E33" s="106" t="s">
        <v>815</v>
      </c>
      <c r="F33" s="268" t="s">
        <v>839</v>
      </c>
      <c r="G33" s="269" t="s">
        <v>921</v>
      </c>
      <c r="H33" s="106" t="b">
        <v>1</v>
      </c>
      <c r="I33" s="106"/>
      <c r="J33" s="629"/>
    </row>
    <row r="34" spans="1:10" ht="18" customHeight="1">
      <c r="A34" s="630" t="s">
        <v>818</v>
      </c>
      <c r="B34" s="144" t="s">
        <v>830</v>
      </c>
      <c r="C34" s="260" t="s">
        <v>951</v>
      </c>
      <c r="D34" s="106"/>
      <c r="E34" s="106" t="s">
        <v>815</v>
      </c>
      <c r="F34" s="144" t="s">
        <v>952</v>
      </c>
      <c r="G34" s="260" t="s">
        <v>921</v>
      </c>
      <c r="H34" s="106" t="b">
        <v>1</v>
      </c>
      <c r="I34" s="106"/>
      <c r="J34" s="629"/>
    </row>
    <row r="35" spans="1:10" ht="15.75" customHeight="1">
      <c r="A35" s="631" t="s">
        <v>818</v>
      </c>
      <c r="B35" s="144" t="s">
        <v>211</v>
      </c>
      <c r="C35" s="144" t="s">
        <v>821</v>
      </c>
      <c r="D35" s="144"/>
      <c r="E35" s="106" t="s">
        <v>815</v>
      </c>
      <c r="F35" s="144" t="s">
        <v>821</v>
      </c>
      <c r="G35" s="260" t="s">
        <v>921</v>
      </c>
      <c r="H35" s="106" t="b">
        <v>1</v>
      </c>
      <c r="I35" s="106"/>
      <c r="J35" s="629"/>
    </row>
    <row r="36" spans="1:10" ht="15.75" customHeight="1">
      <c r="A36" s="630" t="s">
        <v>818</v>
      </c>
      <c r="B36" s="144" t="s">
        <v>211</v>
      </c>
      <c r="C36" s="106" t="s">
        <v>953</v>
      </c>
      <c r="D36" s="106"/>
      <c r="E36" s="106" t="s">
        <v>815</v>
      </c>
      <c r="F36" s="144" t="s">
        <v>953</v>
      </c>
      <c r="G36" s="260" t="s">
        <v>921</v>
      </c>
      <c r="H36" s="106" t="b">
        <v>1</v>
      </c>
      <c r="I36" s="106"/>
      <c r="J36" s="629"/>
    </row>
    <row r="37" spans="1:10" ht="15.75" customHeight="1">
      <c r="A37" s="630" t="s">
        <v>818</v>
      </c>
      <c r="B37" s="144" t="s">
        <v>211</v>
      </c>
      <c r="C37" s="106" t="s">
        <v>954</v>
      </c>
      <c r="D37" s="106"/>
      <c r="E37" s="106" t="s">
        <v>815</v>
      </c>
      <c r="F37" s="144" t="s">
        <v>954</v>
      </c>
      <c r="G37" s="260" t="s">
        <v>921</v>
      </c>
      <c r="H37" s="106" t="b">
        <v>1</v>
      </c>
      <c r="I37" s="106"/>
      <c r="J37" s="629"/>
    </row>
    <row r="38" spans="1:10" ht="15.75" customHeight="1">
      <c r="A38" s="630" t="s">
        <v>40</v>
      </c>
      <c r="B38" s="144" t="s">
        <v>211</v>
      </c>
      <c r="C38" s="144" t="s">
        <v>173</v>
      </c>
      <c r="D38" s="144"/>
      <c r="E38" s="106" t="s">
        <v>803</v>
      </c>
      <c r="F38" s="144" t="s">
        <v>173</v>
      </c>
      <c r="G38" s="260" t="s">
        <v>9</v>
      </c>
      <c r="H38" s="106" t="b">
        <v>1</v>
      </c>
      <c r="I38" s="106"/>
      <c r="J38" s="629"/>
    </row>
    <row r="39" spans="1:10" ht="15.75" customHeight="1">
      <c r="A39" s="630" t="s">
        <v>40</v>
      </c>
      <c r="B39" s="144" t="s">
        <v>211</v>
      </c>
      <c r="C39" s="144" t="s">
        <v>177</v>
      </c>
      <c r="D39" s="144"/>
      <c r="E39" s="106" t="s">
        <v>803</v>
      </c>
      <c r="F39" s="144" t="s">
        <v>177</v>
      </c>
      <c r="G39" s="260" t="s">
        <v>9</v>
      </c>
      <c r="H39" s="106" t="b">
        <v>1</v>
      </c>
      <c r="I39" s="106"/>
      <c r="J39" s="629"/>
    </row>
    <row r="40" spans="1:10" ht="15.75" customHeight="1">
      <c r="A40" s="630" t="s">
        <v>40</v>
      </c>
      <c r="B40" s="144" t="s">
        <v>211</v>
      </c>
      <c r="C40" s="144" t="s">
        <v>180</v>
      </c>
      <c r="D40" s="144"/>
      <c r="E40" s="106" t="s">
        <v>803</v>
      </c>
      <c r="F40" s="144" t="s">
        <v>180</v>
      </c>
      <c r="G40" s="260" t="s">
        <v>812</v>
      </c>
      <c r="H40" s="106" t="b">
        <v>1</v>
      </c>
      <c r="I40" s="106"/>
      <c r="J40" s="629"/>
    </row>
    <row r="41" spans="1:10" ht="15.75" customHeight="1">
      <c r="A41" s="630" t="s">
        <v>818</v>
      </c>
      <c r="B41" s="144" t="s">
        <v>211</v>
      </c>
      <c r="C41" s="106" t="s">
        <v>956</v>
      </c>
      <c r="D41" s="106"/>
      <c r="E41" s="106" t="s">
        <v>815</v>
      </c>
      <c r="F41" s="144" t="s">
        <v>956</v>
      </c>
      <c r="G41" s="260" t="s">
        <v>812</v>
      </c>
      <c r="H41" s="106" t="b">
        <v>1</v>
      </c>
      <c r="I41" s="106"/>
      <c r="J41" s="629"/>
    </row>
    <row r="42" spans="1:10" ht="15.75" customHeight="1">
      <c r="A42" s="630" t="s">
        <v>40</v>
      </c>
      <c r="B42" s="144" t="s">
        <v>211</v>
      </c>
      <c r="C42" s="106" t="s">
        <v>185</v>
      </c>
      <c r="D42" s="106"/>
      <c r="E42" s="106" t="s">
        <v>803</v>
      </c>
      <c r="F42" s="144" t="s">
        <v>185</v>
      </c>
      <c r="G42" s="260" t="s">
        <v>812</v>
      </c>
      <c r="H42" s="106" t="b">
        <v>1</v>
      </c>
      <c r="I42" s="106"/>
      <c r="J42" s="629"/>
    </row>
    <row r="43" spans="1:10" ht="15.75" customHeight="1">
      <c r="A43" s="630" t="s">
        <v>818</v>
      </c>
      <c r="B43" s="144" t="s">
        <v>211</v>
      </c>
      <c r="C43" s="215" t="s">
        <v>958</v>
      </c>
      <c r="D43" s="106"/>
      <c r="E43" s="106" t="s">
        <v>815</v>
      </c>
      <c r="F43" s="215" t="s">
        <v>958</v>
      </c>
      <c r="G43" s="260" t="s">
        <v>812</v>
      </c>
      <c r="H43" s="106" t="b">
        <v>1</v>
      </c>
      <c r="I43" s="106"/>
      <c r="J43" s="629"/>
    </row>
    <row r="44" spans="1:10" ht="15.75" customHeight="1">
      <c r="A44" s="630" t="s">
        <v>818</v>
      </c>
      <c r="B44" s="144" t="s">
        <v>211</v>
      </c>
      <c r="C44" s="106" t="s">
        <v>959</v>
      </c>
      <c r="D44" s="106"/>
      <c r="E44" s="106" t="s">
        <v>815</v>
      </c>
      <c r="F44" s="268" t="s">
        <v>959</v>
      </c>
      <c r="G44" s="269" t="s">
        <v>9</v>
      </c>
      <c r="H44" s="106" t="b">
        <v>1</v>
      </c>
      <c r="I44" s="106"/>
      <c r="J44" s="629"/>
    </row>
    <row r="45" spans="1:10" ht="15.75" customHeight="1">
      <c r="A45" s="630" t="s">
        <v>818</v>
      </c>
      <c r="B45" s="144" t="s">
        <v>211</v>
      </c>
      <c r="C45" s="106" t="s">
        <v>960</v>
      </c>
      <c r="D45" s="106"/>
      <c r="E45" s="106" t="s">
        <v>815</v>
      </c>
      <c r="F45" s="144" t="s">
        <v>960</v>
      </c>
      <c r="G45" s="260" t="s">
        <v>9</v>
      </c>
      <c r="H45" s="106" t="b">
        <v>1</v>
      </c>
      <c r="I45" s="106"/>
      <c r="J45" s="629"/>
    </row>
    <row r="46" spans="1:10" ht="15.75" customHeight="1">
      <c r="A46" s="630" t="s">
        <v>194</v>
      </c>
      <c r="B46" s="144" t="s">
        <v>211</v>
      </c>
      <c r="C46" s="106" t="s">
        <v>193</v>
      </c>
      <c r="D46" s="106" t="s">
        <v>845</v>
      </c>
      <c r="E46" s="106" t="s">
        <v>803</v>
      </c>
      <c r="F46" s="144" t="s">
        <v>961</v>
      </c>
      <c r="G46" s="260" t="s">
        <v>841</v>
      </c>
      <c r="H46" s="106" t="b">
        <v>1</v>
      </c>
      <c r="I46" s="106"/>
      <c r="J46" s="629"/>
    </row>
    <row r="47" spans="1:10" ht="15.75" customHeight="1">
      <c r="A47" s="630" t="s">
        <v>194</v>
      </c>
      <c r="B47" s="144" t="s">
        <v>211</v>
      </c>
      <c r="C47" s="144" t="s">
        <v>963</v>
      </c>
      <c r="D47" s="144" t="s">
        <v>845</v>
      </c>
      <c r="E47" s="106" t="s">
        <v>803</v>
      </c>
      <c r="F47" s="144" t="s">
        <v>963</v>
      </c>
      <c r="G47" s="260" t="s">
        <v>841</v>
      </c>
      <c r="H47" s="106" t="b">
        <v>1</v>
      </c>
      <c r="I47" s="106"/>
      <c r="J47" s="629"/>
    </row>
    <row r="48" spans="1:10" ht="15.75" customHeight="1">
      <c r="A48" s="630" t="s">
        <v>194</v>
      </c>
      <c r="B48" s="144" t="s">
        <v>211</v>
      </c>
      <c r="C48" s="144" t="s">
        <v>202</v>
      </c>
      <c r="D48" s="144" t="s">
        <v>845</v>
      </c>
      <c r="E48" s="106" t="s">
        <v>803</v>
      </c>
      <c r="F48" s="144" t="s">
        <v>202</v>
      </c>
      <c r="G48" s="260" t="s">
        <v>841</v>
      </c>
      <c r="H48" s="106" t="b">
        <v>1</v>
      </c>
      <c r="I48" s="106"/>
      <c r="J48" s="629"/>
    </row>
    <row r="49" spans="1:10" ht="15.75" customHeight="1">
      <c r="A49" s="630" t="s">
        <v>206</v>
      </c>
      <c r="B49" s="144" t="s">
        <v>211</v>
      </c>
      <c r="C49" s="144" t="s">
        <v>964</v>
      </c>
      <c r="D49" s="144" t="s">
        <v>845</v>
      </c>
      <c r="E49" s="106" t="s">
        <v>803</v>
      </c>
      <c r="F49" s="144" t="s">
        <v>965</v>
      </c>
      <c r="G49" s="260" t="s">
        <v>841</v>
      </c>
      <c r="H49" s="106" t="b">
        <v>1</v>
      </c>
      <c r="I49" s="106"/>
      <c r="J49" s="629"/>
    </row>
    <row r="50" spans="1:10" ht="15.75" customHeight="1">
      <c r="A50" s="630" t="s">
        <v>206</v>
      </c>
      <c r="B50" s="144" t="s">
        <v>211</v>
      </c>
      <c r="C50" s="144" t="s">
        <v>966</v>
      </c>
      <c r="D50" s="144" t="s">
        <v>845</v>
      </c>
      <c r="E50" s="106" t="s">
        <v>803</v>
      </c>
      <c r="F50" s="144" t="s">
        <v>965</v>
      </c>
      <c r="G50" s="260" t="s">
        <v>841</v>
      </c>
      <c r="H50" s="106" t="b">
        <v>1</v>
      </c>
      <c r="I50" s="106"/>
      <c r="J50" s="629"/>
    </row>
    <row r="51" spans="1:10" ht="15.75" customHeight="1">
      <c r="A51" s="630" t="s">
        <v>194</v>
      </c>
      <c r="B51" s="144" t="s">
        <v>211</v>
      </c>
      <c r="C51" s="144" t="s">
        <v>223</v>
      </c>
      <c r="D51" s="144" t="s">
        <v>845</v>
      </c>
      <c r="E51" s="106" t="s">
        <v>803</v>
      </c>
      <c r="F51" s="144" t="s">
        <v>223</v>
      </c>
      <c r="G51" s="260" t="s">
        <v>841</v>
      </c>
      <c r="H51" s="106" t="b">
        <v>1</v>
      </c>
      <c r="I51" s="106"/>
      <c r="J51" s="629"/>
    </row>
    <row r="52" spans="1:10" ht="15.75" customHeight="1">
      <c r="A52" s="630" t="s">
        <v>818</v>
      </c>
      <c r="B52" s="144" t="s">
        <v>165</v>
      </c>
      <c r="C52" s="144" t="s">
        <v>967</v>
      </c>
      <c r="D52" s="144"/>
      <c r="E52" s="106" t="s">
        <v>815</v>
      </c>
      <c r="F52" s="144" t="s">
        <v>967</v>
      </c>
      <c r="G52" s="260" t="s">
        <v>841</v>
      </c>
      <c r="H52" s="106" t="b">
        <v>1</v>
      </c>
      <c r="I52" s="106"/>
      <c r="J52" s="629"/>
    </row>
    <row r="53" spans="1:10" ht="15.75" customHeight="1">
      <c r="A53" s="630" t="s">
        <v>194</v>
      </c>
      <c r="B53" s="144" t="s">
        <v>211</v>
      </c>
      <c r="C53" s="144" t="s">
        <v>243</v>
      </c>
      <c r="D53" s="144" t="s">
        <v>845</v>
      </c>
      <c r="E53" s="106" t="s">
        <v>803</v>
      </c>
      <c r="F53" s="144" t="s">
        <v>243</v>
      </c>
      <c r="G53" s="260" t="s">
        <v>841</v>
      </c>
      <c r="H53" s="106" t="b">
        <v>1</v>
      </c>
      <c r="I53" s="106"/>
      <c r="J53" s="629"/>
    </row>
    <row r="54" spans="1:10" ht="15.75" customHeight="1">
      <c r="A54" s="630" t="s">
        <v>818</v>
      </c>
      <c r="B54" s="144" t="s">
        <v>211</v>
      </c>
      <c r="C54" s="144" t="s">
        <v>968</v>
      </c>
      <c r="D54" s="144"/>
      <c r="E54" s="106" t="s">
        <v>815</v>
      </c>
      <c r="F54" s="144" t="s">
        <v>968</v>
      </c>
      <c r="G54" s="260" t="s">
        <v>841</v>
      </c>
      <c r="H54" s="106" t="b">
        <v>1</v>
      </c>
      <c r="I54" s="106"/>
      <c r="J54" s="629"/>
    </row>
    <row r="55" spans="1:10" ht="15.75" customHeight="1">
      <c r="A55" s="630" t="s">
        <v>252</v>
      </c>
      <c r="B55" s="144" t="s">
        <v>211</v>
      </c>
      <c r="C55" s="144" t="s">
        <v>784</v>
      </c>
      <c r="D55" s="144"/>
      <c r="E55" s="106" t="s">
        <v>803</v>
      </c>
      <c r="F55" s="144" t="s">
        <v>969</v>
      </c>
      <c r="G55" s="260" t="s">
        <v>950</v>
      </c>
      <c r="H55" s="106" t="b">
        <v>1</v>
      </c>
      <c r="I55" s="106"/>
      <c r="J55" s="629"/>
    </row>
    <row r="56" spans="1:10" ht="15.75" customHeight="1">
      <c r="A56" s="630" t="s">
        <v>257</v>
      </c>
      <c r="B56" s="144" t="s">
        <v>292</v>
      </c>
      <c r="C56" s="144" t="s">
        <v>256</v>
      </c>
      <c r="D56" s="144" t="s">
        <v>970</v>
      </c>
      <c r="E56" s="106" t="s">
        <v>803</v>
      </c>
      <c r="F56" s="144" t="s">
        <v>971</v>
      </c>
      <c r="G56" s="260" t="s">
        <v>921</v>
      </c>
      <c r="H56" s="106" t="b">
        <v>1</v>
      </c>
      <c r="I56" s="106"/>
      <c r="J56" s="629"/>
    </row>
    <row r="57" spans="1:10" ht="15.75" customHeight="1">
      <c r="A57" s="630" t="s">
        <v>818</v>
      </c>
      <c r="B57" s="144" t="s">
        <v>830</v>
      </c>
      <c r="C57" s="144" t="s">
        <v>972</v>
      </c>
      <c r="D57" s="144"/>
      <c r="E57" s="106" t="s">
        <v>815</v>
      </c>
      <c r="F57" s="144" t="s">
        <v>972</v>
      </c>
      <c r="G57" s="260" t="s">
        <v>921</v>
      </c>
      <c r="H57" s="106" t="b">
        <v>1</v>
      </c>
      <c r="I57" s="106"/>
      <c r="J57" s="629"/>
    </row>
    <row r="58" spans="1:10" ht="15.75" customHeight="1">
      <c r="A58" s="630" t="s">
        <v>818</v>
      </c>
      <c r="B58" s="144" t="s">
        <v>211</v>
      </c>
      <c r="C58" s="144" t="s">
        <v>973</v>
      </c>
      <c r="D58" s="144"/>
      <c r="E58" s="106" t="s">
        <v>815</v>
      </c>
      <c r="F58" s="144" t="s">
        <v>973</v>
      </c>
      <c r="G58" s="260" t="s">
        <v>921</v>
      </c>
      <c r="H58" s="106" t="b">
        <v>1</v>
      </c>
      <c r="I58" s="106"/>
      <c r="J58" s="629"/>
    </row>
    <row r="59" spans="1:10" ht="15.75" customHeight="1" thickBot="1">
      <c r="A59" s="633" t="s">
        <v>818</v>
      </c>
      <c r="B59" s="471" t="s">
        <v>292</v>
      </c>
      <c r="C59" s="471" t="s">
        <v>974</v>
      </c>
      <c r="D59" s="471"/>
      <c r="E59" s="563" t="s">
        <v>815</v>
      </c>
      <c r="F59" s="471" t="s">
        <v>974</v>
      </c>
      <c r="G59" s="646" t="s">
        <v>921</v>
      </c>
      <c r="H59" s="563" t="b">
        <v>1</v>
      </c>
      <c r="I59" s="563"/>
      <c r="J59" s="635"/>
    </row>
    <row r="60" spans="1:10" ht="15.75" customHeight="1" thickBot="1">
      <c r="A60" s="665" t="s">
        <v>842</v>
      </c>
      <c r="B60" s="666"/>
      <c r="C60" s="666"/>
      <c r="D60" s="666"/>
      <c r="E60" s="666"/>
      <c r="F60" s="666"/>
      <c r="G60" s="666"/>
      <c r="H60" s="666"/>
      <c r="I60" s="666"/>
      <c r="J60" s="667"/>
    </row>
    <row r="61" spans="1:10" ht="15.75" customHeight="1">
      <c r="A61" s="664" t="s">
        <v>975</v>
      </c>
      <c r="B61" s="385"/>
      <c r="C61" s="385"/>
      <c r="D61" s="385"/>
      <c r="E61" s="385"/>
      <c r="F61" s="385"/>
      <c r="G61" s="385"/>
      <c r="H61" s="385"/>
      <c r="I61" s="385"/>
      <c r="J61" s="318"/>
    </row>
    <row r="62" spans="1:10" ht="15.75" customHeight="1">
      <c r="A62" s="359"/>
      <c r="B62" s="314"/>
      <c r="C62" s="314"/>
      <c r="D62" s="314"/>
      <c r="E62" s="314"/>
      <c r="F62" s="314"/>
      <c r="G62" s="314"/>
      <c r="H62" s="314"/>
      <c r="I62" s="314"/>
      <c r="J62" s="315"/>
    </row>
    <row r="63" spans="1:10" ht="15.75" customHeight="1">
      <c r="A63" s="359"/>
      <c r="B63" s="314"/>
      <c r="C63" s="314"/>
      <c r="D63" s="314"/>
      <c r="E63" s="314"/>
      <c r="F63" s="314"/>
      <c r="G63" s="314"/>
      <c r="H63" s="314"/>
      <c r="I63" s="314"/>
      <c r="J63" s="315"/>
    </row>
    <row r="64" spans="1:10" ht="15.75" customHeight="1">
      <c r="A64" s="359"/>
      <c r="B64" s="314"/>
      <c r="C64" s="314"/>
      <c r="D64" s="314"/>
      <c r="E64" s="314"/>
      <c r="F64" s="314"/>
      <c r="G64" s="314"/>
      <c r="H64" s="314"/>
      <c r="I64" s="314"/>
      <c r="J64" s="315"/>
    </row>
    <row r="65" spans="1:10" ht="15.75" customHeight="1">
      <c r="A65" s="359"/>
      <c r="B65" s="314"/>
      <c r="C65" s="314"/>
      <c r="D65" s="314"/>
      <c r="E65" s="314"/>
      <c r="F65" s="314"/>
      <c r="G65" s="314"/>
      <c r="H65" s="314"/>
      <c r="I65" s="314"/>
      <c r="J65" s="315"/>
    </row>
    <row r="66" spans="1:10" ht="15.75" customHeight="1">
      <c r="A66" s="359"/>
      <c r="B66" s="314"/>
      <c r="C66" s="314"/>
      <c r="D66" s="314"/>
      <c r="E66" s="314"/>
      <c r="F66" s="314"/>
      <c r="G66" s="314"/>
      <c r="H66" s="314"/>
      <c r="I66" s="314"/>
      <c r="J66" s="315"/>
    </row>
    <row r="67" spans="1:10" ht="15.75" customHeight="1">
      <c r="A67" s="359"/>
      <c r="B67" s="314"/>
      <c r="C67" s="314"/>
      <c r="D67" s="314"/>
      <c r="E67" s="314"/>
      <c r="F67" s="314"/>
      <c r="G67" s="314"/>
      <c r="H67" s="314"/>
      <c r="I67" s="314"/>
      <c r="J67" s="315"/>
    </row>
    <row r="68" spans="1:10" ht="15.75" customHeight="1">
      <c r="A68" s="359"/>
      <c r="B68" s="314"/>
      <c r="C68" s="314"/>
      <c r="D68" s="314"/>
      <c r="E68" s="314"/>
      <c r="F68" s="314"/>
      <c r="G68" s="314"/>
      <c r="H68" s="314"/>
      <c r="I68" s="314"/>
      <c r="J68" s="315"/>
    </row>
    <row r="69" spans="1:10" ht="15.75" customHeight="1" thickBot="1">
      <c r="A69" s="380"/>
      <c r="B69" s="385"/>
      <c r="C69" s="385"/>
      <c r="D69" s="385"/>
      <c r="E69" s="385"/>
      <c r="F69" s="385"/>
      <c r="G69" s="385"/>
      <c r="H69" s="385"/>
      <c r="I69" s="385"/>
      <c r="J69" s="318"/>
    </row>
    <row r="70" spans="1:10" ht="15.75" customHeight="1" thickBot="1">
      <c r="A70" s="665" t="s">
        <v>848</v>
      </c>
      <c r="B70" s="666"/>
      <c r="C70" s="666"/>
      <c r="D70" s="666"/>
      <c r="E70" s="666"/>
      <c r="F70" s="666"/>
      <c r="G70" s="666"/>
      <c r="H70" s="666"/>
      <c r="I70" s="666"/>
      <c r="J70" s="667"/>
    </row>
    <row r="71" spans="1:10" ht="15.75" customHeight="1" thickBot="1">
      <c r="A71" s="668" t="s">
        <v>849</v>
      </c>
      <c r="B71" s="669" t="s">
        <v>321</v>
      </c>
      <c r="C71" s="669" t="s">
        <v>850</v>
      </c>
      <c r="D71" s="669" t="s">
        <v>851</v>
      </c>
      <c r="E71" s="669" t="s">
        <v>852</v>
      </c>
      <c r="F71" s="670" t="s">
        <v>853</v>
      </c>
      <c r="G71" s="632"/>
      <c r="H71" s="632"/>
      <c r="I71" s="632"/>
      <c r="J71" s="632"/>
    </row>
    <row r="72" spans="1:10" ht="33.75" customHeight="1" thickTop="1">
      <c r="A72" s="650" t="s">
        <v>855</v>
      </c>
      <c r="B72" s="271" t="s">
        <v>856</v>
      </c>
      <c r="C72" s="271" t="s">
        <v>857</v>
      </c>
      <c r="D72" s="294" t="s">
        <v>859</v>
      </c>
      <c r="E72" s="298" t="s">
        <v>977</v>
      </c>
      <c r="F72" s="640" t="s">
        <v>977</v>
      </c>
      <c r="G72" s="292"/>
      <c r="I72" s="278"/>
      <c r="J72" s="280"/>
    </row>
    <row r="73" spans="1:10" ht="33.75" customHeight="1">
      <c r="A73" s="614" t="s">
        <v>862</v>
      </c>
      <c r="B73" s="273" t="s">
        <v>863</v>
      </c>
      <c r="C73" s="273" t="s">
        <v>864</v>
      </c>
      <c r="D73" s="294" t="s">
        <v>859</v>
      </c>
      <c r="E73" s="296" t="s">
        <v>977</v>
      </c>
      <c r="F73" s="616" t="s">
        <v>977</v>
      </c>
      <c r="G73" s="292"/>
      <c r="I73" s="278"/>
      <c r="J73" s="280"/>
    </row>
    <row r="74" spans="1:10" ht="33.75" customHeight="1">
      <c r="A74" s="614" t="s">
        <v>866</v>
      </c>
      <c r="B74" s="273" t="s">
        <v>867</v>
      </c>
      <c r="C74" s="273" t="s">
        <v>868</v>
      </c>
      <c r="D74" s="294" t="s">
        <v>859</v>
      </c>
      <c r="E74" s="296" t="s">
        <v>977</v>
      </c>
      <c r="F74" s="616" t="s">
        <v>977</v>
      </c>
      <c r="G74" s="292"/>
      <c r="I74" s="278"/>
      <c r="J74" s="280"/>
    </row>
    <row r="75" spans="1:10" ht="33.75" customHeight="1">
      <c r="A75" s="614" t="s">
        <v>869</v>
      </c>
      <c r="B75" s="273" t="s">
        <v>870</v>
      </c>
      <c r="C75" s="273" t="s">
        <v>871</v>
      </c>
      <c r="D75" s="294" t="s">
        <v>859</v>
      </c>
      <c r="E75" s="296" t="s">
        <v>977</v>
      </c>
      <c r="F75" s="616" t="s">
        <v>977</v>
      </c>
      <c r="G75" s="292"/>
      <c r="I75" s="278"/>
      <c r="J75" s="280"/>
    </row>
    <row r="76" spans="1:10" ht="33.75" customHeight="1">
      <c r="A76" s="614" t="s">
        <v>873</v>
      </c>
      <c r="B76" s="273" t="s">
        <v>874</v>
      </c>
      <c r="C76" s="273" t="s">
        <v>978</v>
      </c>
      <c r="D76" s="294" t="s">
        <v>859</v>
      </c>
      <c r="E76" s="296" t="s">
        <v>979</v>
      </c>
      <c r="F76" s="616" t="s">
        <v>979</v>
      </c>
      <c r="G76" s="292"/>
      <c r="I76" s="278"/>
      <c r="J76" s="280"/>
    </row>
    <row r="77" spans="1:10" ht="33.75" customHeight="1">
      <c r="A77" s="614" t="s">
        <v>878</v>
      </c>
      <c r="B77" s="273" t="s">
        <v>879</v>
      </c>
      <c r="C77" s="273" t="s">
        <v>880</v>
      </c>
      <c r="D77" s="295" t="s">
        <v>899</v>
      </c>
      <c r="E77" s="296" t="s">
        <v>980</v>
      </c>
      <c r="F77" s="615" t="s">
        <v>881</v>
      </c>
      <c r="G77" s="292"/>
      <c r="I77" s="278"/>
      <c r="J77" s="280"/>
    </row>
    <row r="78" spans="1:10" ht="33.75" customHeight="1">
      <c r="A78" s="614" t="s">
        <v>882</v>
      </c>
      <c r="B78" s="273" t="s">
        <v>883</v>
      </c>
      <c r="C78" s="273" t="s">
        <v>884</v>
      </c>
      <c r="D78" s="295" t="s">
        <v>899</v>
      </c>
      <c r="E78" s="296" t="s">
        <v>980</v>
      </c>
      <c r="F78" s="615" t="s">
        <v>881</v>
      </c>
      <c r="G78" s="292"/>
      <c r="I78" s="278"/>
      <c r="J78" s="280"/>
    </row>
    <row r="79" spans="1:10" ht="33.75" customHeight="1">
      <c r="A79" s="614" t="s">
        <v>885</v>
      </c>
      <c r="B79" s="273" t="s">
        <v>886</v>
      </c>
      <c r="C79" s="273" t="s">
        <v>887</v>
      </c>
      <c r="D79" s="295" t="s">
        <v>899</v>
      </c>
      <c r="E79" s="296" t="s">
        <v>980</v>
      </c>
      <c r="F79" s="615" t="s">
        <v>881</v>
      </c>
      <c r="G79" s="292"/>
      <c r="I79" s="280"/>
      <c r="J79" s="280"/>
    </row>
    <row r="80" spans="1:10" ht="33.75" customHeight="1">
      <c r="A80" s="614" t="s">
        <v>888</v>
      </c>
      <c r="B80" s="273" t="s">
        <v>889</v>
      </c>
      <c r="C80" s="273" t="s">
        <v>890</v>
      </c>
      <c r="D80" s="295" t="s">
        <v>899</v>
      </c>
      <c r="E80" s="296" t="s">
        <v>980</v>
      </c>
      <c r="F80" s="615" t="s">
        <v>881</v>
      </c>
      <c r="G80" s="292"/>
      <c r="I80" s="280"/>
      <c r="J80" s="280"/>
    </row>
    <row r="81" spans="1:10" ht="33.75" customHeight="1">
      <c r="A81" s="614" t="s">
        <v>892</v>
      </c>
      <c r="B81" s="273" t="s">
        <v>893</v>
      </c>
      <c r="C81" s="273" t="s">
        <v>894</v>
      </c>
      <c r="D81" s="295" t="s">
        <v>899</v>
      </c>
      <c r="E81" s="296" t="s">
        <v>981</v>
      </c>
      <c r="F81" s="615" t="s">
        <v>881</v>
      </c>
      <c r="G81" s="292"/>
      <c r="I81" s="280"/>
      <c r="J81" s="280"/>
    </row>
    <row r="82" spans="1:10" ht="33.75" customHeight="1">
      <c r="A82" s="614" t="s">
        <v>895</v>
      </c>
      <c r="B82" s="273" t="s">
        <v>896</v>
      </c>
      <c r="C82" s="273" t="s">
        <v>897</v>
      </c>
      <c r="D82" s="295" t="s">
        <v>899</v>
      </c>
      <c r="E82" s="477" t="s">
        <v>900</v>
      </c>
      <c r="F82" s="615" t="s">
        <v>902</v>
      </c>
      <c r="G82" s="292"/>
      <c r="I82" s="280"/>
      <c r="J82" s="280"/>
    </row>
    <row r="83" spans="1:10" ht="33.75" customHeight="1">
      <c r="A83" s="614" t="s">
        <v>903</v>
      </c>
      <c r="B83" s="273" t="s">
        <v>904</v>
      </c>
      <c r="C83" s="273" t="s">
        <v>905</v>
      </c>
      <c r="D83" s="295" t="s">
        <v>899</v>
      </c>
      <c r="E83" s="477" t="s">
        <v>900</v>
      </c>
      <c r="F83" s="615" t="s">
        <v>902</v>
      </c>
      <c r="G83" s="292"/>
      <c r="J83" s="280"/>
    </row>
    <row r="84" spans="1:10" ht="33.75" customHeight="1">
      <c r="A84" s="614" t="s">
        <v>907</v>
      </c>
      <c r="B84" s="273" t="s">
        <v>908</v>
      </c>
      <c r="C84" s="273" t="s">
        <v>909</v>
      </c>
      <c r="D84" s="295" t="s">
        <v>899</v>
      </c>
      <c r="E84" s="477" t="s">
        <v>900</v>
      </c>
      <c r="F84" s="615" t="s">
        <v>902</v>
      </c>
      <c r="G84" s="292"/>
    </row>
    <row r="85" spans="1:10" ht="33.75" customHeight="1">
      <c r="A85" s="614" t="s">
        <v>911</v>
      </c>
      <c r="B85" s="273" t="s">
        <v>912</v>
      </c>
      <c r="C85" s="273" t="s">
        <v>913</v>
      </c>
      <c r="D85" s="295" t="s">
        <v>899</v>
      </c>
      <c r="E85" s="477" t="s">
        <v>900</v>
      </c>
      <c r="F85" s="615" t="s">
        <v>902</v>
      </c>
      <c r="G85" s="292"/>
    </row>
    <row r="86" spans="1:10" ht="33.75" customHeight="1" thickBot="1">
      <c r="A86" s="617" t="s">
        <v>914</v>
      </c>
      <c r="B86" s="618" t="s">
        <v>915</v>
      </c>
      <c r="C86" s="618" t="s">
        <v>916</v>
      </c>
      <c r="D86" s="619" t="s">
        <v>899</v>
      </c>
      <c r="E86" s="620" t="s">
        <v>900</v>
      </c>
      <c r="F86" s="621" t="s">
        <v>902</v>
      </c>
      <c r="G86" s="292"/>
    </row>
    <row r="87" spans="1:10" ht="15.75" customHeight="1">
      <c r="G87" s="292"/>
    </row>
    <row r="88" spans="1:10" ht="15.75" customHeight="1"/>
    <row r="89" spans="1:10" ht="15.75" customHeight="1"/>
    <row r="90" spans="1:10" ht="15.75" customHeight="1"/>
    <row r="91" spans="1:10" ht="15.75" customHeight="1"/>
    <row r="92" spans="1:10" ht="15.75" customHeight="1"/>
    <row r="93" spans="1:10" ht="15.75" customHeight="1"/>
    <row r="94" spans="1:10" ht="15.75" customHeight="1"/>
    <row r="95" spans="1:10" ht="15.75" customHeight="1"/>
    <row r="96" spans="1:10"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sheetData>
  <mergeCells count="11">
    <mergeCell ref="A60:J60"/>
    <mergeCell ref="A61:J69"/>
    <mergeCell ref="A70:J70"/>
    <mergeCell ref="F5:F13"/>
    <mergeCell ref="A2:E2"/>
    <mergeCell ref="B5:B26"/>
    <mergeCell ref="A5:A26"/>
    <mergeCell ref="C5:C26"/>
    <mergeCell ref="F15:F26"/>
    <mergeCell ref="D5:D26"/>
    <mergeCell ref="A28:J28"/>
  </mergeCells>
  <dataValidations count="2">
    <dataValidation type="list" allowBlank="1" sqref="B30:B59" xr:uid="{00000000-0002-0000-0800-000000000000}">
      <formula1>"character,date,decimal,integer,boolean"</formula1>
    </dataValidation>
    <dataValidation type="list" allowBlank="1" sqref="E30:E59" xr:uid="{00000000-0002-0000-0800-000001000000}">
      <formula1>"Nuevo,Existente PIP,BUC2 Reutiizado"</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30</vt:i4>
      </vt:variant>
    </vt:vector>
  </HeadingPairs>
  <TitlesOfParts>
    <vt:vector size="30" baseType="lpstr">
      <vt:lpstr>API Definition</vt:lpstr>
      <vt:lpstr>Front Service (Analysis Grid)</vt:lpstr>
      <vt:lpstr>RoadMap</vt:lpstr>
      <vt:lpstr>Operation.Utilities</vt:lpstr>
      <vt:lpstr>Operation.AgreementFinancial</vt:lpstr>
      <vt:lpstr>Operation.Agreement</vt:lpstr>
      <vt:lpstr>Operation.RevenueCertificates</vt:lpstr>
      <vt:lpstr>Operation.PolicieById POST</vt:lpstr>
      <vt:lpstr>Operation.PolicieById GET</vt:lpstr>
      <vt:lpstr>Operation.ChangeAccount POST</vt:lpstr>
      <vt:lpstr>Operation.PoliciesGet</vt:lpstr>
      <vt:lpstr>Operation.CreditsById</vt:lpstr>
      <vt:lpstr>Operation.InsuredBenefec</vt:lpstr>
      <vt:lpstr>Operation.AvailablePayme</vt:lpstr>
      <vt:lpstr>Operation.PaymentsGet</vt:lpstr>
      <vt:lpstr>Operation.StatusSettlement</vt:lpstr>
      <vt:lpstr>Operation.RequestRevenueCertifi</vt:lpstr>
      <vt:lpstr>Operation.Claims</vt:lpstr>
      <vt:lpstr>Operation.SettlementPension</vt:lpstr>
      <vt:lpstr>Operation.DocumentsPolicy</vt:lpstr>
      <vt:lpstr>Operation.CompensationFund</vt:lpstr>
      <vt:lpstr>Operation.StateBenefits</vt:lpstr>
      <vt:lpstr>Operation.HealthPlan</vt:lpstr>
      <vt:lpstr>Operation.Charges</vt:lpstr>
      <vt:lpstr>Operation.DistributionInfo</vt:lpstr>
      <vt:lpstr>Operation.PaymentPension</vt:lpstr>
      <vt:lpstr>Operation.DeployProduct</vt:lpstr>
      <vt:lpstr>Operation.CustomerRefunds</vt:lpstr>
      <vt:lpstr>Operation.InfoCoverage</vt:lpstr>
      <vt:lpstr>Operation.InfoBroker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Usuario</cp:lastModifiedBy>
  <dcterms:modified xsi:type="dcterms:W3CDTF">2018-08-21T19:28:45Z</dcterms:modified>
</cp:coreProperties>
</file>