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obeckma\Documents\Publikationen\DVWG 2025\"/>
    </mc:Choice>
  </mc:AlternateContent>
  <xr:revisionPtr revIDLastSave="0" documentId="13_ncr:1_{E13EDF4A-322F-44C9-ACCE-300808D88853}" xr6:coauthVersionLast="47" xr6:coauthVersionMax="47" xr10:uidLastSave="{00000000-0000-0000-0000-000000000000}"/>
  <bookViews>
    <workbookView xWindow="-109" yWindow="-109" windowWidth="26301" windowHeight="14305" firstSheet="1" activeTab="1" xr2:uid="{5E00D89D-BF57-4A20-867A-DA1A63CD58AB}"/>
  </bookViews>
  <sheets>
    <sheet name="Übersicht Projekte Neu" sheetId="13" r:id="rId1"/>
    <sheet name="Auswertung Zielgruppe Neu" sheetId="18" r:id="rId2"/>
    <sheet name="Ausw. Raumtyp x On-Demand Neu" sheetId="19" r:id="rId3"/>
    <sheet name="Ausw. Fahrzeugart x On-Demand N" sheetId="20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91" i="20" l="1"/>
  <c r="K94" i="20"/>
  <c r="K93" i="20"/>
  <c r="K92" i="20"/>
  <c r="N94" i="19"/>
  <c r="N93" i="19"/>
  <c r="N92" i="19"/>
  <c r="N91" i="19"/>
  <c r="L92" i="19"/>
  <c r="L91" i="19"/>
  <c r="J91" i="19"/>
  <c r="J92" i="19"/>
  <c r="M98" i="18"/>
  <c r="M97" i="18"/>
  <c r="M96" i="18"/>
  <c r="M95" i="18"/>
  <c r="M94" i="18"/>
  <c r="M93" i="18"/>
  <c r="M92" i="18"/>
  <c r="M91" i="18"/>
  <c r="K95" i="20" l="1"/>
  <c r="N95" i="19"/>
  <c r="L93" i="19"/>
  <c r="J93" i="19"/>
  <c r="M99" i="18"/>
</calcChain>
</file>

<file path=xl/sharedStrings.xml><?xml version="1.0" encoding="utf-8"?>
<sst xmlns="http://schemas.openxmlformats.org/spreadsheetml/2006/main" count="4651" uniqueCount="475">
  <si>
    <t>Projektname</t>
  </si>
  <si>
    <t>Ort</t>
  </si>
  <si>
    <t>Betreiber</t>
  </si>
  <si>
    <t>Fahrzeugtyp</t>
  </si>
  <si>
    <t>Ansatz/Besonderheiten</t>
  </si>
  <si>
    <t>Quellen</t>
  </si>
  <si>
    <t>Berlin</t>
  </si>
  <si>
    <t>NoWeL4 - Nordwestraum Level 4</t>
  </si>
  <si>
    <t>KIS'M - KI-basiertes System für vernetzte Mobilität</t>
  </si>
  <si>
    <t>Darmstadt</t>
  </si>
  <si>
    <t>KIRA KI-basierter Regelbetrieb autonomer on-Demand-Verkehre</t>
  </si>
  <si>
    <t>RABus (Reallabor für den Automatisierten Busbetrieb im ÖOPNV in der Stand und auf dem Land)</t>
  </si>
  <si>
    <t>HEAT (Hamburg Electric Autonomous Transportation)</t>
  </si>
  <si>
    <t>Hamburg</t>
  </si>
  <si>
    <t>AHOI - "Automatisierung des Hamburger On-Demand-Angebots mit Intergration in den ÖPNV"</t>
  </si>
  <si>
    <t>Mobilitätsverbund werthaltige ländliche Lebensräume (MOVEwell), Teilprojekt B: "Automatisiertes und vernetztes Fahren"</t>
  </si>
  <si>
    <t>Ilmenau</t>
  </si>
  <si>
    <t>Shuttle2X</t>
  </si>
  <si>
    <t>Karlsruhe</t>
  </si>
  <si>
    <t>TaBuLA (Testzentrum für automatisiert verkehrende Busse im Kreis Herzogtum Lauenburg)</t>
  </si>
  <si>
    <t>Lauenburg an der Elbe</t>
  </si>
  <si>
    <t>TaBuLA-LOG (Testzentrum für automatisiert verkehrende Busse im Kreis Herzogtum Lauenburg) + Logistik</t>
  </si>
  <si>
    <t>ABSOLUT</t>
  </si>
  <si>
    <t>ABSOLUT II</t>
  </si>
  <si>
    <t>Leipzig</t>
  </si>
  <si>
    <t>Monheim-Shuttle</t>
  </si>
  <si>
    <t>Monheim am Rhein</t>
  </si>
  <si>
    <t>MINGA</t>
  </si>
  <si>
    <t>München</t>
  </si>
  <si>
    <t>Reallabor AMEISE</t>
  </si>
  <si>
    <t>Waiblingen</t>
  </si>
  <si>
    <t>On-Demand?</t>
  </si>
  <si>
    <t>04.2023 - 06.2027</t>
  </si>
  <si>
    <t>-</t>
  </si>
  <si>
    <t>urban</t>
  </si>
  <si>
    <t>ja</t>
  </si>
  <si>
    <t xml:space="preserve">https://www.vdv.de/liste-autonome-shuttle-bus-projekte.aspx </t>
  </si>
  <si>
    <t>Shuttleflotte fahrerloser Fahrzeuge, Virtuelle Haltestellen, nachfragebasiert</t>
  </si>
  <si>
    <t>01.2022 - 03.2025</t>
  </si>
  <si>
    <t>Vernetzung, Erkenntnisgewinn über die Konzeption und Anforderungen an eine Leitstelle</t>
  </si>
  <si>
    <t>nein</t>
  </si>
  <si>
    <t>https://www.bmv.de/SharedDocs/DE/Artikel/DG/AVF-projekte/nowel4.html</t>
  </si>
  <si>
    <t>https://www.bmv.de/SharedDocs/DE/Artikel/DG/AVF-projekte/kis-m.html</t>
  </si>
  <si>
    <t>DB Regio</t>
  </si>
  <si>
    <t>2024 - 2025</t>
  </si>
  <si>
    <t>Nio ES8 mit Mobileye Drive ADS</t>
  </si>
  <si>
    <t>https://kira-autonom.de/</t>
  </si>
  <si>
    <t>Erprobung der Level-4-Technologie und der notwendigen Betriebs- und Kundenprozesse</t>
  </si>
  <si>
    <t>10.2020 - 06.2025</t>
  </si>
  <si>
    <t>SVF, RAB</t>
  </si>
  <si>
    <t>eVersum und ZF</t>
  </si>
  <si>
    <t>ÖPNV-Einsatz von autonomen Shuttles im Misch- und Überlandverkehr</t>
  </si>
  <si>
    <t>https://www.projekt-rabus.de/de/Startseite/</t>
  </si>
  <si>
    <t>01.2018 - 12.2021</t>
  </si>
  <si>
    <t>BVG</t>
  </si>
  <si>
    <t>HVV</t>
  </si>
  <si>
    <t>IAV</t>
  </si>
  <si>
    <t>Mercedes Benz V-Klasse</t>
  </si>
  <si>
    <t>Erprobung von C2X-Technologie für den ÖPNV-Einsatz, "fahrerlos" mit 50 km/h im Hamburger Mischverkehr</t>
  </si>
  <si>
    <t>https://www.hamburg.de/verkehr/e-mobilitaet/heat-autonomes-fahren-411316</t>
  </si>
  <si>
    <t>03.2023 - 06.2027</t>
  </si>
  <si>
    <t>eVersum eShuttle AD mit IAV AD Stack</t>
  </si>
  <si>
    <t>On-Demand-Betrieb mit gemischter Flotte aus autonom und manuell gesteuerten Fahrzeugen</t>
  </si>
  <si>
    <t>https://vhh-mobility.de/hop/ahoi/</t>
  </si>
  <si>
    <t>10.2023 - 10.2026</t>
  </si>
  <si>
    <t>Aufbau eines Gesamtsystems zur Bereitstellung, Buchung und Nutzung; im Realbetrieb; Ridepooling</t>
  </si>
  <si>
    <t>https://www.hochbahn.de/resource/blob/65498/33eb1512c8691c9512ecbd5f4159ec28/projektsteckbrief-alike-data.pdf</t>
  </si>
  <si>
    <t>ThiMo und Stadt Ilmenau</t>
  </si>
  <si>
    <t>09.2024 - 08.2029</t>
  </si>
  <si>
    <t>VW Multivan T7 mit IAV</t>
  </si>
  <si>
    <t>https://www.mobilitaet-thueringen.de/movewell</t>
  </si>
  <si>
    <t>VBK</t>
  </si>
  <si>
    <t>07.2022 - 06.2025</t>
  </si>
  <si>
    <t>Sicherer Einsatz von automatisierten Shuttle-Fahrzeugen im städtischen Verkehr durch unterstützende Infrastruktur-Vernetzung</t>
  </si>
  <si>
    <t>https://www.fzi.de/forschen/forschungsinfrastruktur/fzi-shuttles/</t>
  </si>
  <si>
    <t>VHH</t>
  </si>
  <si>
    <t>Navya Arma</t>
  </si>
  <si>
    <t>Aufbau eines Testfelds für Autonomes Fahren für Kleinstädte und ländlich geprägte Regionen</t>
  </si>
  <si>
    <t>ländlich</t>
  </si>
  <si>
    <t>https://www.bmv.de/SharedDocs/DE/Artikel/DG/AVF-projekte/tabula.html</t>
  </si>
  <si>
    <t>01.2018 - 03.2021</t>
  </si>
  <si>
    <t>01.2020 - 06.2022</t>
  </si>
  <si>
    <t>Integration eines Warentransports in einen bestehenden Busbetrieb des Projekts TaBuLa im öffentlichen Raum der Stadt Lauenburg/Elbe</t>
  </si>
  <si>
    <t>https://www.bmv.de/SharedDocs/DE/Artikel/DG/AVF-projekte/tabula-log.html?editorSupport=true%3FresourceId%3D14470%3FresourceId%3D14470</t>
  </si>
  <si>
    <t>TaBuLA-LOGplus (Testzentrum für automatisiert verkehrende Busse im Kreis Herzogtum Lauenburg) + Logistik</t>
  </si>
  <si>
    <t>04.2022 - 12.2024</t>
  </si>
  <si>
    <t>Aufbau einer prototypischen Leitstelle und Zuhilfenahme von KI</t>
  </si>
  <si>
    <t>https://www.bmv.de/SharedDocs/DE/Artikel/DG/AVF-projekte/tabula-log-plus.html</t>
  </si>
  <si>
    <t>LVB</t>
  </si>
  <si>
    <t>01.2019 - 12.2021</t>
  </si>
  <si>
    <t>Fahrzeugentwicklung, Leitstellenentwicklung, App-Buchung, Integration in Leipzig Mobil</t>
  </si>
  <si>
    <t>https://absolut-projekt.de/</t>
  </si>
  <si>
    <t>Anküpfend an ABSOLUT; Substitution des Sicherheitsfahrers durch Technische Aufsicht (Leitstelle)</t>
  </si>
  <si>
    <t>10.2023 - 09.2026</t>
  </si>
  <si>
    <t>https://www.bmv.de/DE/Themen/Digitales/Automatisiertes-und-vernetztes-Fahren/AVF-Forschungsprogramm/Projekte/avf-projekte.html?editorSupport=true%3FresourceId%3D14470%3FresourceId%3D14470</t>
  </si>
  <si>
    <t>BSM</t>
  </si>
  <si>
    <t>Deutschlandweit erster Flottenbetrieb von vollautomatisierten Shuttlefahrzeugen im Linienbetrieb</t>
  </si>
  <si>
    <t>02.2020 - offen</t>
  </si>
  <si>
    <t>SWM, MVG</t>
  </si>
  <si>
    <t>Erprobung hochautomatisierter Bus-Platoons, On-Demand-Shuttles, sowie eines Solobusses im öffentlichen Raum</t>
  </si>
  <si>
    <t>tba</t>
  </si>
  <si>
    <t>https://muenchenunterwegs.de/angebote/minga</t>
  </si>
  <si>
    <t>01.2020 - offen</t>
  </si>
  <si>
    <t>OVR/Transdev</t>
  </si>
  <si>
    <t>EasyMile EZ 10 (Gen. 2) mit FZI</t>
  </si>
  <si>
    <t>EasyMile EZ 10 (Gen. 3)</t>
  </si>
  <si>
    <t>Aufbau eines Reallabors für den automatisierten und infrastrukturunterstützen ÖPNV-Betriebs</t>
  </si>
  <si>
    <t>https://sda.e-mobilbw.de/projektuebersicht/detailseite/projekt-ameise-von-waiblingen-nach-baden-wuerttemberg-erfolgsfaktoren-fuer-eine-ganzheitliche-skalierung</t>
  </si>
  <si>
    <t>Degree of Urbanisation</t>
  </si>
  <si>
    <t>Städte oder dicht besiedelte Gebiete</t>
  </si>
  <si>
    <t>Kleinere Städte und Vororte oder Gebiete mit mittlerer Bevölkerungsdichte</t>
  </si>
  <si>
    <t>Regionalstatistischer Raumtyp</t>
  </si>
  <si>
    <t>Status</t>
  </si>
  <si>
    <t>aktiv</t>
  </si>
  <si>
    <t>Zielgruppen / Einsatzgebiet</t>
  </si>
  <si>
    <t>abgeschlossen</t>
  </si>
  <si>
    <t>aktiv - Betrieb in Vorbereitung</t>
  </si>
  <si>
    <t>Transportroboter</t>
  </si>
  <si>
    <t>Fahrzeugart</t>
  </si>
  <si>
    <t>PKW</t>
  </si>
  <si>
    <t>Bus</t>
  </si>
  <si>
    <t>Bus/PKW</t>
  </si>
  <si>
    <t>Fokus vor allem auf V2X-Kommunikation</t>
  </si>
  <si>
    <t>geschlossene Nutzergruppe</t>
  </si>
  <si>
    <t>Anzahl Fahrzeuge</t>
  </si>
  <si>
    <t>"größere Flotte"</t>
  </si>
  <si>
    <t>mehrere</t>
  </si>
  <si>
    <t>bis zu 20</t>
  </si>
  <si>
    <t>ARuf_LUP (Autonome Rufbusse im Landkreis Ludwigslust-Parchim)</t>
  </si>
  <si>
    <t>Ludwigslust-Parchim</t>
  </si>
  <si>
    <t>01.2025 - 12.2027</t>
  </si>
  <si>
    <t>VLP</t>
  </si>
  <si>
    <t>Motor AI</t>
  </si>
  <si>
    <t>Integration von fünf autonomen Fahrzeugen in das bestehende Rufbussystem des Kreises</t>
  </si>
  <si>
    <t>https://www.bmv.de/SharedDocs/DE/Artikel/DG/AVF-projekte/aruf-lup.html</t>
  </si>
  <si>
    <t>ALBUS (Integration von drei Autonomen Linien-BUSsen in der Region Hannover)</t>
  </si>
  <si>
    <t>Hannover</t>
  </si>
  <si>
    <t>03.2023 - 12.2025</t>
  </si>
  <si>
    <t>Region Hannover</t>
  </si>
  <si>
    <t>ADASTEC/KARSAN autonomous e-ATAK</t>
  </si>
  <si>
    <t xml:space="preserve">Integration von drei großen, vollautomatisierten Elektrobussen </t>
  </si>
  <si>
    <t>https://www.bmv.de/SharedDocs/DE/Artikel/DG/AVF-projekte/albus.html</t>
  </si>
  <si>
    <t>NAF-Bus (Nachfragegesteuerter Autonom-Fahrender Bus)</t>
  </si>
  <si>
    <t>07.2017 - 09.2021</t>
  </si>
  <si>
    <t>https://www.naf-bus.de/</t>
  </si>
  <si>
    <t>Elektrische, vernetzte und autonom fahrende Elektro-Mini-Busse im ÖPNV – EVA-Shuttle-Busse</t>
  </si>
  <si>
    <t>FZI</t>
  </si>
  <si>
    <t>10.2018 - 09.2021</t>
  </si>
  <si>
    <t>EasyMile</t>
  </si>
  <si>
    <t>Entwicklung vernetzter und autonom fahrender Mini-Busse für die letzte Meile von der Haltestelle bis zur Haustür</t>
  </si>
  <si>
    <t>https://www.eva-shuttle.de/</t>
  </si>
  <si>
    <t>Autonomer People Mover Regensburg – APR</t>
  </si>
  <si>
    <t>Regensburg</t>
  </si>
  <si>
    <t>03.2021 - 06.2023</t>
  </si>
  <si>
    <t>das Stadtwerk Regensburg</t>
  </si>
  <si>
    <t>Erforschung und Verständnis der verschiedenen sozialen und technischen Aspekte, welche für das Erreichen einer höheren Automatisierungsstufe notwendig sind</t>
  </si>
  <si>
    <t>https://reciprocity-project.eu/wp-content/uploads/2023/10/2023-09-28_2_EMILIA-Stadtwerk_Chritian-Barth.pdf</t>
  </si>
  <si>
    <t>HEAL (Hochautomatisiert gEsellschaftlich nAchfrageorientiert Ländlich)</t>
  </si>
  <si>
    <t>Bad Birnbach</t>
  </si>
  <si>
    <t>Ländliche Gebiete oder dünn besiedelte Gebiete</t>
  </si>
  <si>
    <t>12.2020 - 06.2023</t>
  </si>
  <si>
    <t>RBO</t>
  </si>
  <si>
    <t>Ziel des Projektes ist es, einen langfristigen und übertragbaren Beitrag für eine gesellschaftliche Teilhabe durch neue Mobilitätsangebote für die Gesundheitsversorgung im ländlichen Raum zu schaffen. </t>
  </si>
  <si>
    <t>https://www.bmv.de/SharedDocs/DE/Artikel/DG/AVF-projekte/heal.html</t>
  </si>
  <si>
    <t>BeIntelli (Schaufenster: KI für die Mobilität der Zukunft auf Basis von Plattformökonomie)</t>
  </si>
  <si>
    <t>01.2021 - 06.2023</t>
  </si>
  <si>
    <t>TU Berlin</t>
  </si>
  <si>
    <t>MAN Lion’s City E</t>
  </si>
  <si>
    <t>Schaufensterprojekt für autonomes Fahren</t>
  </si>
  <si>
    <t>https://be-intelli.com/</t>
  </si>
  <si>
    <t>Autonome Shuttles &amp; Co im digitalen Testfeld Stadtverkehr - Shuttles&amp;Co</t>
  </si>
  <si>
    <t>Land Berlin</t>
  </si>
  <si>
    <t>EasyMile EZ10 Gen 3</t>
  </si>
  <si>
    <t>3?</t>
  </si>
  <si>
    <t>Shuttles&amp;Co erforschte die Voraussetzungen für den Umbau des Mobilitätssystems und den Ausbau der dazu notwendigen kooperativen Infrastruktur</t>
  </si>
  <si>
    <t>https://spd.berlin/media/2021/07/210623_ShuttlesCo_Projektvorstellung_FA-Mob_SPD_klein_jcb.pdf</t>
  </si>
  <si>
    <t>Shuttle-Modellregion Oberfranken (SMO)</t>
  </si>
  <si>
    <t>Betrieb fahrerloser Shuttles in unterschiedlichen Anwendungsfällen im ÖPNV etablieren und erproben</t>
  </si>
  <si>
    <t>Shuttle-Modellregion Oberfranken II - SMO-II</t>
  </si>
  <si>
    <t>01.2022 - 06.2024</t>
  </si>
  <si>
    <t>Navya</t>
  </si>
  <si>
    <t>https://www.bmv.de/SharedDocs/DE/Artikel/DG/AVF-projekte/smo-2.html</t>
  </si>
  <si>
    <t>Ride4All – Entwicklung eines integrierten und inklusiven Verkehrssystems für autonom fahrende Busse</t>
  </si>
  <si>
    <t>Soest</t>
  </si>
  <si>
    <t>01.2020 - 12.2021</t>
  </si>
  <si>
    <t>Kreis Soest</t>
  </si>
  <si>
    <t>EasyMile EZ10</t>
  </si>
  <si>
    <t>Erforschung der inklusiven Rahmenbedingungen für autonom fahrende Busse im ÖPNV</t>
  </si>
  <si>
    <t>https://www.bmv.de/SharedDocs/DE/Artikel/DG/AVF-projekte/ride4all.html</t>
  </si>
  <si>
    <t>Selbstfahrende Elektroshuttles zum Hambacher Schloss – Hambach-Shuttle</t>
  </si>
  <si>
    <t>Hambach</t>
  </si>
  <si>
    <t>10.2018 - 10.2021</t>
  </si>
  <si>
    <t>MoD Holding</t>
  </si>
  <si>
    <t>Olli</t>
  </si>
  <si>
    <t>Touristen</t>
  </si>
  <si>
    <t>1?</t>
  </si>
  <si>
    <t>Erreichung einer positiven Standortentwicklung, indem das Verkehrsaufkommen reduziert und die Umweltbelastung gesenkt wird.</t>
  </si>
  <si>
    <t>https://www.bmv.de/SharedDocs/DE/Artikel/DG/AVF-projekte/hambach-shuttle.html</t>
  </si>
  <si>
    <t>Autonomer öffentlicher Nahverkehr im ländlichen Raum (Landkreis Ostprignitz-Ruppin) – AutoNV_OPR</t>
  </si>
  <si>
    <t>Wusterhausen/Dosse</t>
  </si>
  <si>
    <t>07.2017 - 09.2020</t>
  </si>
  <si>
    <t>https://buendnis-wohnen-brandenburg.de/wp-content/uploads/2018/10/Wohnkonferenz_AutmatisiertesFahren_Egoldt.pdf</t>
  </si>
  <si>
    <t xml:space="preserve">Untersuchung der Umsetzungsmöglichkeiten eines automatisierten Busverkehres im ländlichen Raum </t>
  </si>
  <si>
    <t>Erweiterung des Angebots durch autonom fahrende Elektrokleinbusse („EMMA“)</t>
  </si>
  <si>
    <t>Mainz</t>
  </si>
  <si>
    <t>MVG</t>
  </si>
  <si>
    <t>https://dserver.bundestag.de/btd/20/028/2002871.pdf</t>
  </si>
  <si>
    <t>Test des Betriebs im laufenden Verkehr und Erprobung der Hindernisumfahrung sowie die Anbindung an die entsprechenden Hintergrundsysteme</t>
  </si>
  <si>
    <t>Einbindung eines elektrischen autonomen On-Demand-Bus-Shuttles im ländlichen und sub-urbanen Raum als Zubringer zum Linienverkehr der Stadt Osnabrück und der Stadt Röbel/Müritz</t>
  </si>
  <si>
    <t>Hub Chain</t>
  </si>
  <si>
    <t>Osnabrück/Bad Essen</t>
  </si>
  <si>
    <t>01.2018 - 12.2020</t>
  </si>
  <si>
    <t>DLR</t>
  </si>
  <si>
    <t>https://www.ikem.de/projekt/hubchain/</t>
  </si>
  <si>
    <t>https://fops.de/wp-content/uploads/2020/07/70.941_Anlage_1.pdf</t>
  </si>
  <si>
    <t>See-Meile</t>
  </si>
  <si>
    <t>08.2019 - 01.2020</t>
  </si>
  <si>
    <t>https://testfeldstadtverkehrberlin.de/avf/see-meile/</t>
  </si>
  <si>
    <t>STIMULATE (Charité)</t>
  </si>
  <si>
    <t>https://www.erneuerbar-mobil.de/projekte/stimulate</t>
  </si>
  <si>
    <t>05.2017 - 04.2021</t>
  </si>
  <si>
    <t>STIMULATE (Virchow-Klinikum)</t>
  </si>
  <si>
    <t>2 (insgesamt 4 im Projekt)</t>
  </si>
  <si>
    <t>Erprobung elektrisch betriebener Kleinbusse zur Personenbeförderung im nicht-öffentlichen Straßenraum auf Campus/Klinikgelände</t>
  </si>
  <si>
    <t>Erprobung elektrisch betriebener Kleinbusse zur Personenbeförderung auf teil-öffentlichem Straßenraum (Campus/Klinikgelände)</t>
  </si>
  <si>
    <t>Erprobung von vollautomatisierten Shuttlefahrzeugen für den ÖPNV-Einsatz in Berlin</t>
  </si>
  <si>
    <t>12.2017 - 04.2018</t>
  </si>
  <si>
    <t>https://euref.de/euref-campus/</t>
  </si>
  <si>
    <t>Emily-Shuttle /Olli-Shuttle</t>
  </si>
  <si>
    <t>Interreg I-AT (Interregional Automated Transport)</t>
  </si>
  <si>
    <t>Aachen - Vaals</t>
  </si>
  <si>
    <t>2018 - 2021</t>
  </si>
  <si>
    <t>ASEAG</t>
  </si>
  <si>
    <t>CM Mission</t>
  </si>
  <si>
    <t>Erprobung und Realsierung eines automatisierten grenzübereitenden Pendlerverkehrs mit autonomen On-Demand-Kleinbussen im ÖPNV</t>
  </si>
  <si>
    <t>Lincoln-Shuttle</t>
  </si>
  <si>
    <t>2017-2020</t>
  </si>
  <si>
    <t>HEAG mobilo GmbH</t>
  </si>
  <si>
    <t>Realisierung von elektrisch-betriebenen und autonomen Shuttle-Services für Stadtquartiere und die letzte Meile</t>
  </si>
  <si>
    <t>SAM (Südwestfalen Autonom und Mobil)</t>
  </si>
  <si>
    <t>Drolshagen</t>
  </si>
  <si>
    <t>VWS</t>
  </si>
  <si>
    <t>Entwicklung/Erprobung von automatisierten Bedarfsbussystem in Kleinstadt/ländlicher Raum</t>
  </si>
  <si>
    <t>https://www.nuts.one/projects/sam</t>
  </si>
  <si>
    <t>EASY (Electric Autonomous Shuttle for You)</t>
  </si>
  <si>
    <t>Eltville am Rhein (Kloster Eberbach)</t>
  </si>
  <si>
    <t>2020 - 2021</t>
  </si>
  <si>
    <t>RTV</t>
  </si>
  <si>
    <t>Navya Arma DL3</t>
  </si>
  <si>
    <t>https://www.probefahrt-zukunft.de/</t>
  </si>
  <si>
    <t>Erprobungsbetrieb mit einem autonomen Shuttle auf dem Gelände des beliebten Tourismus- und Freizeitziels Kloster Eberbach</t>
  </si>
  <si>
    <t>Weitere Quellen</t>
  </si>
  <si>
    <t>Frankfurt am Main</t>
  </si>
  <si>
    <t>Mainkai-Shuttle / EASY (Electric Autonomous Shuttle for You)</t>
  </si>
  <si>
    <t>09.2019 - 03.2020</t>
  </si>
  <si>
    <t>VGF</t>
  </si>
  <si>
    <t>EasyMile EZ10 (Gen. 2)</t>
  </si>
  <si>
    <t>Erprobungsbetrieb mit autonomen Fahrzeugen in verkehrsberuhigter Fläche im öffentlichen Straßenraum</t>
  </si>
  <si>
    <t>CUBe (Continental Urban Mobility Experience)</t>
  </si>
  <si>
    <t>kurzfristiger Pilotbetrieb auf privatem Campus-Gelände</t>
  </si>
  <si>
    <t>Hof</t>
  </si>
  <si>
    <t>DB Regio Bus</t>
  </si>
  <si>
    <t>Kronach</t>
  </si>
  <si>
    <t>Rehau</t>
  </si>
  <si>
    <t>Werksverkehr</t>
  </si>
  <si>
    <t>Bad Steben</t>
  </si>
  <si>
    <t>01.2022 - 06.2025</t>
  </si>
  <si>
    <t>01.2022 - 06.2026</t>
  </si>
  <si>
    <t>SMO-II widmet sich schwerpunktmäßig der Künstlichen Intelligenz (KI) unterstützten ganzheitlichen Automatisierung des Transportvorgangs und Digitalisierung möglichst aller Abläufe rund um die Mobilitätskette</t>
  </si>
  <si>
    <t>AS-NaSA - Automatisierte Shuttlebusse - Nutzenanalyse Sachsen-Anhalt</t>
  </si>
  <si>
    <t>Stolberg (Südharz)</t>
  </si>
  <si>
    <t>04.2018</t>
  </si>
  <si>
    <t>05.2019 - 12.2021</t>
  </si>
  <si>
    <t>VGS</t>
  </si>
  <si>
    <t>Erprobung des Realbetriebes, Potentialanalyse für den Einsatz automatisierter Shuttlebusse, Steigerung der Barrierefreiheit entlang der Mobilitätskette, Ergänzung des touristischen Angebotes zur Einführung eines nachhaltigen Tourismus</t>
  </si>
  <si>
    <t>veraltete Website (Archiv) 30.09.2020</t>
  </si>
  <si>
    <t>Lahr-Shuttle</t>
  </si>
  <si>
    <t>Lahr</t>
  </si>
  <si>
    <t>DiaMANT (Dialog für automatisierte, vernetzte und elektrische Mobilität: Anwendungen – Nutzerinteressen – Technik)</t>
  </si>
  <si>
    <t>Ludwigsburg</t>
  </si>
  <si>
    <t>AS-UrbanÖPNV (Automatisierte Shuttlebusse - Urbaner ÖPNV)</t>
  </si>
  <si>
    <t>Magdeburg</t>
  </si>
  <si>
    <t>RobShuttle - Franklin Shuttle</t>
  </si>
  <si>
    <t>Mannheim</t>
  </si>
  <si>
    <t>ShuttleME</t>
  </si>
  <si>
    <t>EasyRide (Automatisiertes und vernetztes Fahren im städtischen Kontext)</t>
  </si>
  <si>
    <t>Centro-Shuttle</t>
  </si>
  <si>
    <t>Oberhausen</t>
  </si>
  <si>
    <t>Stuttgart</t>
  </si>
  <si>
    <t>Interreg-Projekt TERMINAL (auTomated ElecTric Minibus Interregional)</t>
  </si>
  <si>
    <t>Überherrn</t>
  </si>
  <si>
    <t>Wiesbaden</t>
  </si>
  <si>
    <t>07.2018 - 09.2018</t>
  </si>
  <si>
    <t>SWEG</t>
  </si>
  <si>
    <t>Erprobungsbetrieb eines hochautomatisierten Fahrzeugs zur Landesgartenschau Baden-Württemberg</t>
  </si>
  <si>
    <t>https://vm.baden-wuerttemberg.de/de/service/presse/pressemitteilung/pid/erste-autonom-fahrende-bus-im-oeffentlichen-strassenverkehr-rollt-in-lahr</t>
  </si>
  <si>
    <t>Lennestadt-Meggen</t>
  </si>
  <si>
    <t>06.2019 - 11.2020</t>
  </si>
  <si>
    <t>Entwicklung von Erste/Letzte-Meile Betriebskonzepten im ländlichen Raum als SPNV-Zubringer</t>
  </si>
  <si>
    <t>nicht umgesetzt</t>
  </si>
  <si>
    <t>LVL Jäger</t>
  </si>
  <si>
    <t>k. A.</t>
  </si>
  <si>
    <t>Realisierung von elektrisch-betriebenen und autonomen On-Demand-Shuttlediensten für den städtischen ÖPNV</t>
  </si>
  <si>
    <t>Sylt</t>
  </si>
  <si>
    <t>Lunden/Lehe</t>
  </si>
  <si>
    <t>Projekt-Zeitraum</t>
  </si>
  <si>
    <t>Autokraft GmbH</t>
  </si>
  <si>
    <t>SVG</t>
  </si>
  <si>
    <t>GreenTEC Campus GmbH</t>
  </si>
  <si>
    <t>HFM</t>
  </si>
  <si>
    <t>Pendler</t>
  </si>
  <si>
    <t>Beförderung von Touristen im öffentlichen Straßenraum, Erprobung der Technik (starke Winde), Öffenlichkeitsbeteiligung/Akzeptanz</t>
  </si>
  <si>
    <t>On-Demand-Pilotbetrieb eines automatisierten Shuttlebus auf Privatgelände/Campus</t>
  </si>
  <si>
    <t>Enge-Sande</t>
  </si>
  <si>
    <t>Verbindung zweier Ortschaften, Bahnhofszubringer, Erste/Letzte Meile</t>
  </si>
  <si>
    <t>Spalte1</t>
  </si>
  <si>
    <t>MVB</t>
  </si>
  <si>
    <t>12.2019 - 12.2022</t>
  </si>
  <si>
    <t>Pilotierung eines automatisierten Shuttles auf öffentlichen Straßen unter Realbedingungen im urbanen Raum mit Mischverkehren; Einbindung eines Kreisverkehrs und Nutzung von V2X-Kommunikation</t>
  </si>
  <si>
    <t>https://www.urban-shuttle.ovgu.de/</t>
  </si>
  <si>
    <t>nicht umgesetzt??</t>
  </si>
  <si>
    <t xml:space="preserve">Einmal am 06.01.2017 und auf dem Maimarkt </t>
  </si>
  <si>
    <t>RNV</t>
  </si>
  <si>
    <t>Erprobung automatisierter und innovativer Fahrzeuge für den ÖPNV-Betrieb</t>
  </si>
  <si>
    <t>05.2016</t>
  </si>
  <si>
    <t>STOAG</t>
  </si>
  <si>
    <t>Erprobung von autonomen Kleinbussen für den ÖPNV</t>
  </si>
  <si>
    <t>01.2019 - 09.2022</t>
  </si>
  <si>
    <t>KVS</t>
  </si>
  <si>
    <t>Tesla Model X</t>
  </si>
  <si>
    <t>https://terminal-interreg.eu/news/feldversuch-fuer-grenzueberschreitenden-automatisierten-shuttledienst-gestartet/</t>
  </si>
  <si>
    <t>02.2020</t>
  </si>
  <si>
    <t>ESWE</t>
  </si>
  <si>
    <t>Erprobungsbetrieb mit einem autonomen Shuttle auf dem Privatgelände der Helios-Kliniken</t>
  </si>
  <si>
    <t>Bad Soden-Salmünster</t>
  </si>
  <si>
    <t>06.2021 - 12.2021</t>
  </si>
  <si>
    <t>KVG</t>
  </si>
  <si>
    <t>Erprobungsbetrieb mit einem autonomen Shuttle im öffentlichen Raum in ländlicher Umgebung</t>
  </si>
  <si>
    <t>02.2021 - 12.2021</t>
  </si>
  <si>
    <t>11.2022 - 10.2023</t>
  </si>
  <si>
    <t>RMV</t>
  </si>
  <si>
    <t>EasyMile EZ10 (Gen. 3b)</t>
  </si>
  <si>
    <t>Langen/Egelsbach</t>
  </si>
  <si>
    <t>gesamt 6</t>
  </si>
  <si>
    <t>Friedrichshafen</t>
  </si>
  <si>
    <t>Autonomer Einsatz von ÖPNV-Shuttlefahrzeugen im MIschbetrieb</t>
  </si>
  <si>
    <t>FLASH - FahrerLoses Automatisiertes SHuttle</t>
  </si>
  <si>
    <t>Rackwitz/Nordsachsen</t>
  </si>
  <si>
    <t>06.2021 - 12.2022</t>
  </si>
  <si>
    <t>OVH</t>
  </si>
  <si>
    <t>VW Crafter 55</t>
  </si>
  <si>
    <t>Einsatz im öffentlichen Straßenraum als Linienbus; Geschwindigkeiten von bis zu 70 km/h möglich; Hybrides Steuerungskonzept: Fahrzeug ist sowohl automatisiert als auch manuell steuerbar, Wechsel zwischen Steuerungsmodi fließend möglich; Hohe Fahrgastkapazität: 14 Sitz- und 7 Stehplätze</t>
  </si>
  <si>
    <t>veraltete Website (Archiv) 26.05.2021</t>
  </si>
  <si>
    <t>Autonomes Fahren in Gera - EMMA</t>
  </si>
  <si>
    <t>Gera</t>
  </si>
  <si>
    <t>12.2020 - 02.2021</t>
  </si>
  <si>
    <t>GVB</t>
  </si>
  <si>
    <t>Prüfung potentieller Einsatzgebiete im Stadtgebiet Geras. Mehrwöchiger Pilotbetrieb</t>
  </si>
  <si>
    <t>ReallabHH</t>
  </si>
  <si>
    <t>08.2021 - 10.2021</t>
  </si>
  <si>
    <t>EasyMile EZ10 (Gen. 3)</t>
  </si>
  <si>
    <t>https://osm.hpi.de/diak/Reallabor-Hamburg-Abschlussbericht.pdf</t>
  </si>
  <si>
    <t>Feldversuch und Einsatz von Shuttle-Prototypen im Randraum (sub-urban) einer Metropole</t>
  </si>
  <si>
    <t>a-BUS Iserlohn - New Mobility Lab</t>
  </si>
  <si>
    <t>Iserlohn</t>
  </si>
  <si>
    <t>01.2023 - 06.2023</t>
  </si>
  <si>
    <t>https://www.iserlohn.de/iserlohn-digital/smart-city-in-iserlohn/4-a-bus-iserlohn</t>
  </si>
  <si>
    <t>Forschungsprojekt zur Erlangung von Erkenntnissen zum Potenzial perspektivisch autonom fahrender Systeme als wirtschaftliche Lösung für „den letzten Kilometer”</t>
  </si>
  <si>
    <t>01.2021 - 09.2023</t>
  </si>
  <si>
    <t>LK Kelheim</t>
  </si>
  <si>
    <t>Fokus auf Allwetterfähigkeit</t>
  </si>
  <si>
    <t>KelRide</t>
  </si>
  <si>
    <t>https://kelride.com/</t>
  </si>
  <si>
    <t>Kelheim</t>
  </si>
  <si>
    <t>Kelheim - Weltenburg</t>
  </si>
  <si>
    <t>Kelheim - Altstadt</t>
  </si>
  <si>
    <t>Kelheim - Abensberg</t>
  </si>
  <si>
    <t>https://safestream.tech/staedte/</t>
  </si>
  <si>
    <t>bis 2022</t>
  </si>
  <si>
    <t>AutBus</t>
  </si>
  <si>
    <t>Neubäu am See</t>
  </si>
  <si>
    <t>08.2020 - 08.2024</t>
  </si>
  <si>
    <t>AVL / Kreiswerke Cham</t>
  </si>
  <si>
    <t>VW T6.1 ABT Electric</t>
  </si>
  <si>
    <t>Herausforderungen des autonomen ÖPNV ländlichen Räumen</t>
  </si>
  <si>
    <t>veraltete Website (Archiv) 01.10.2022</t>
  </si>
  <si>
    <t>R+V &amp; Fraport</t>
  </si>
  <si>
    <t>R+V</t>
  </si>
  <si>
    <t>https://www.ruv.de/newsroom/pressemitteilungen/20171020-ruv-autonomes-fahren</t>
  </si>
  <si>
    <t>Marburg</t>
  </si>
  <si>
    <t>12.2017</t>
  </si>
  <si>
    <t>https://www.ruv.de/newsroom/pressemitteilungen/ruv-autonomer-bus</t>
  </si>
  <si>
    <t>R+V "InnoLab MO14"</t>
  </si>
  <si>
    <t>nemoH</t>
  </si>
  <si>
    <t>08.2022 - 11.2022</t>
  </si>
  <si>
    <t>regiobus Hannover</t>
  </si>
  <si>
    <t>https://www.hannover.de/Leben-in-der-Region-Hannover/Mobilit%C3%A4t/Bus-Bahn/Angebot-Infrastruktur/nemoH</t>
  </si>
  <si>
    <t>Aufbau und Betrieb eines Pilotvorhabens zum mehrwöchigen Einsatz eines automatisierten Kleinbusses im regelmäßig verkehrenden ÖPNV</t>
  </si>
  <si>
    <t>Weeze</t>
  </si>
  <si>
    <t>02.2019 - 10.2019</t>
  </si>
  <si>
    <t>https://interregv.deutschland-nederland.eu/living-lab-weeze-2/</t>
  </si>
  <si>
    <t>ULTIMO</t>
  </si>
  <si>
    <t>Herford</t>
  </si>
  <si>
    <t>10.2022 - 09.2026</t>
  </si>
  <si>
    <t>DB</t>
  </si>
  <si>
    <t>https://stadtverkehr.herford.de/ultimo</t>
  </si>
  <si>
    <t>bis zu 15</t>
  </si>
  <si>
    <t>Schrittweiser Aufbau von großen Fahrzeugflotten mit unterschiedlichen Fahrzeugtypen.</t>
  </si>
  <si>
    <t>2021 - 2025</t>
  </si>
  <si>
    <t>Camil Ilmenau</t>
  </si>
  <si>
    <t>IOV</t>
  </si>
  <si>
    <t>Entwicklung eines automatisierten und vernetzten öffentlichen Personennahverkehrs</t>
  </si>
  <si>
    <t>https://www.camil-ilmenau.de/</t>
  </si>
  <si>
    <t>Wilma - EASY (Electric Autonomous Shuttle for You)</t>
  </si>
  <si>
    <t>Living Lab Weeze - Interreg I-AT - Wepod</t>
  </si>
  <si>
    <t>Bad Birnbach Shuttle / Linie 7015</t>
  </si>
  <si>
    <t>04.2017 - 12.2024</t>
  </si>
  <si>
    <t>veraltete Website (Archiv) 06.11.2024</t>
  </si>
  <si>
    <t>EasyMile EZ 10 &amp; VW e-Crafter als Basis</t>
  </si>
  <si>
    <t>Erste deutschlandweite Liniengenehmigung mit hochautomatisiertem Shuttlebus</t>
  </si>
  <si>
    <t>Nr.</t>
  </si>
  <si>
    <t>Raumtyp</t>
  </si>
  <si>
    <t>Anzahl</t>
  </si>
  <si>
    <t>On-Demand</t>
  </si>
  <si>
    <t>kein On-Demand</t>
  </si>
  <si>
    <t>Angebotsart</t>
  </si>
  <si>
    <t>Gesamt</t>
  </si>
  <si>
    <t>Spalte2</t>
  </si>
  <si>
    <t>Garbsen</t>
  </si>
  <si>
    <t>keine Fahrgäste</t>
  </si>
  <si>
    <t>Shuttle zum Flughafen</t>
  </si>
  <si>
    <t>Patienten</t>
  </si>
  <si>
    <t>Schulungsteilnehmer</t>
  </si>
  <si>
    <t>Pendler; Touristen</t>
  </si>
  <si>
    <t>Nutzergruppe</t>
  </si>
  <si>
    <t>Raumtyp x Angebotsart</t>
  </si>
  <si>
    <t>urban 
&amp; On-Demand</t>
  </si>
  <si>
    <t>urban 
&amp; kein On-Demand</t>
  </si>
  <si>
    <t>ländlich 
&amp; On-Demand</t>
  </si>
  <si>
    <t>ländlich 
&amp; kein On-Demand</t>
  </si>
  <si>
    <t>keine spezifische Zielgruppe</t>
  </si>
  <si>
    <t>https://www.dbregiobus-nord.de/aktuell/bus-im-blick/nl202203/nl202203-abschluss-nafbus</t>
  </si>
  <si>
    <t>VW e-Crafter als Basis</t>
  </si>
  <si>
    <t>https://www.monheim-entdecken.de/sehenswuerdigkeiten/autonome-busse/</t>
  </si>
  <si>
    <t>EasyMile EZ 10</t>
  </si>
  <si>
    <t>Bus &amp; kein On-Demand</t>
  </si>
  <si>
    <t>PKW &amp; kein On-Demand</t>
  </si>
  <si>
    <t>HOLON</t>
  </si>
  <si>
    <t>VW ID.Buzz AD</t>
  </si>
  <si>
    <t>ALIKE (HOLON)</t>
  </si>
  <si>
    <t>ALIKE (VW ID.Buzz AD)</t>
  </si>
  <si>
    <t>keine spezielle Nutzergruppe</t>
  </si>
  <si>
    <t>Bus &amp; On-
Demand</t>
  </si>
  <si>
    <t>PKW &amp; On-
Demand</t>
  </si>
  <si>
    <t>https://ultimo-he.eu/deployment-sites-herford-germany/</t>
  </si>
  <si>
    <t>https://walemo.de/</t>
  </si>
  <si>
    <t>https://www.burgenlandkreis.de/de/pressebereich/burgenlandkreis-erhaelt-foerdermittel-zur-verbesserung-seines-busverkehrs-auf-dem-lande.html</t>
  </si>
  <si>
    <t>JTF Burgenlandkreis / Verbesserung der Mobilitätsangebote im Burgenlandkreis</t>
  </si>
  <si>
    <t>IMIQ</t>
  </si>
  <si>
    <t>https://www.mdr.de/wissen/naturwissenschaften-technik/autonomer-shuttlebus-magdeburg-100.html</t>
  </si>
  <si>
    <t>Burgenlandkreis</t>
  </si>
  <si>
    <t>WALEMO</t>
  </si>
  <si>
    <t>Klitten</t>
  </si>
  <si>
    <t>Neukirch</t>
  </si>
  <si>
    <t>Kodersdorf</t>
  </si>
  <si>
    <t>08.2023 - 12.2025</t>
  </si>
  <si>
    <t>ZVON</t>
  </si>
  <si>
    <t>Erforschung, Entwicklung und Demonstration von autonomen wasserstoffbasierten Nahverkehrsfahrzeugen im ländlichen Raum der sächsischen Lausitz</t>
  </si>
  <si>
    <t>https://www.zvon.de/de/walemo-base</t>
  </si>
  <si>
    <t>01.2024 - 12.2027</t>
  </si>
  <si>
    <t>PVG</t>
  </si>
  <si>
    <t>kenichte spezielle Nutzergruppe</t>
  </si>
  <si>
    <t>Testbetrieb unter Realbedingungen ohne Sicherheitsfahrer</t>
  </si>
  <si>
    <t>Autonomer Bus zur Arche Nebra oder im Chemie- und Industriepark Zeitz</t>
  </si>
  <si>
    <t>02.2025 - 12.2027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</si>
</sst>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rgb="FFFF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3" fillId="2" borderId="0" xfId="0" applyFont="1" applyFill="1"/>
    <xf numFmtId="0" fontId="0" fillId="3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4" fillId="2" borderId="0" xfId="1" applyFont="1" applyFill="1"/>
    <xf numFmtId="0" fontId="5" fillId="4" borderId="0" xfId="0" applyFont="1" applyFill="1"/>
    <xf numFmtId="0" fontId="3" fillId="0" borderId="0" xfId="0" applyFont="1" applyAlignment="1">
      <alignment wrapText="1"/>
    </xf>
    <xf numFmtId="0" fontId="6" fillId="0" borderId="0" xfId="1" applyFont="1"/>
    <xf numFmtId="0" fontId="3" fillId="0" borderId="0" xfId="0" applyFont="1"/>
    <xf numFmtId="0" fontId="5" fillId="3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5" fillId="2" borderId="0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2" xfId="0" applyFont="1" applyBorder="1"/>
    <xf numFmtId="0" fontId="0" fillId="0" borderId="0" xfId="0" applyFont="1"/>
    <xf numFmtId="0" fontId="0" fillId="3" borderId="0" xfId="0" applyFont="1" applyFill="1"/>
    <xf numFmtId="0" fontId="1" fillId="0" borderId="0" xfId="0" applyFont="1" applyAlignment="1" applyProtection="1">
      <alignment wrapText="1"/>
      <protection locked="0"/>
    </xf>
    <xf numFmtId="0" fontId="1" fillId="0" borderId="0" xfId="0" applyFont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5" fillId="0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7" fillId="5" borderId="4" xfId="0" applyFont="1" applyFill="1" applyBorder="1" applyAlignment="1">
      <alignment wrapText="1"/>
    </xf>
    <xf numFmtId="0" fontId="7" fillId="5" borderId="4" xfId="0" applyFont="1" applyFill="1" applyBorder="1"/>
    <xf numFmtId="0" fontId="0" fillId="3" borderId="4" xfId="0" applyFont="1" applyFill="1" applyBorder="1" applyAlignment="1">
      <alignment wrapText="1"/>
    </xf>
    <xf numFmtId="0" fontId="0" fillId="3" borderId="4" xfId="0" applyFont="1" applyFill="1" applyBorder="1"/>
    <xf numFmtId="0" fontId="2" fillId="3" borderId="4" xfId="1" applyFont="1" applyFill="1" applyBorder="1"/>
    <xf numFmtId="0" fontId="2" fillId="0" borderId="0" xfId="1" applyFont="1"/>
    <xf numFmtId="0" fontId="2" fillId="3" borderId="0" xfId="1" applyFont="1" applyFill="1"/>
    <xf numFmtId="0" fontId="2" fillId="0" borderId="0" xfId="1" applyFont="1" applyAlignment="1">
      <alignment wrapText="1"/>
    </xf>
    <xf numFmtId="3" fontId="0" fillId="3" borderId="0" xfId="0" applyNumberFormat="1" applyFont="1" applyFill="1"/>
    <xf numFmtId="0" fontId="2" fillId="0" borderId="0" xfId="1" applyFont="1" applyAlignme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5" fillId="0" borderId="0" xfId="0" applyFont="1" applyAlignment="1">
      <alignment wrapText="1"/>
    </xf>
    <xf numFmtId="0" fontId="6" fillId="3" borderId="0" xfId="1" applyFont="1" applyFill="1"/>
    <xf numFmtId="0" fontId="3" fillId="3" borderId="0" xfId="0" applyFont="1" applyFill="1"/>
    <xf numFmtId="0" fontId="2" fillId="2" borderId="0" xfId="1" applyFont="1" applyFill="1"/>
    <xf numFmtId="49" fontId="0" fillId="0" borderId="0" xfId="0" applyNumberFormat="1" applyFont="1" applyAlignment="1">
      <alignment wrapText="1"/>
    </xf>
    <xf numFmtId="164" fontId="0" fillId="0" borderId="5" xfId="0" applyNumberFormat="1" applyFont="1" applyBorder="1" applyAlignment="1">
      <alignment horizontal="left" vertical="center" wrapText="1"/>
    </xf>
    <xf numFmtId="49" fontId="0" fillId="3" borderId="5" xfId="0" applyNumberFormat="1" applyFont="1" applyFill="1" applyBorder="1" applyAlignment="1">
      <alignment wrapText="1"/>
    </xf>
    <xf numFmtId="49" fontId="0" fillId="3" borderId="0" xfId="0" applyNumberFormat="1" applyFont="1" applyFill="1" applyAlignment="1">
      <alignment wrapText="1"/>
    </xf>
    <xf numFmtId="0" fontId="5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1" applyFont="1" applyFill="1" applyBorder="1"/>
    <xf numFmtId="0" fontId="0" fillId="6" borderId="0" xfId="0" applyFont="1" applyFill="1" applyAlignment="1">
      <alignment wrapText="1"/>
    </xf>
    <xf numFmtId="0" fontId="2" fillId="0" borderId="0" xfId="1" applyFont="1" applyFill="1"/>
    <xf numFmtId="0" fontId="0" fillId="0" borderId="0" xfId="0" applyFont="1" applyFill="1"/>
    <xf numFmtId="0" fontId="2" fillId="3" borderId="0" xfId="1" applyFill="1"/>
    <xf numFmtId="0" fontId="2" fillId="0" borderId="0" xfId="1"/>
    <xf numFmtId="0" fontId="2" fillId="3" borderId="4" xfId="1" applyFill="1" applyBorder="1" applyAlignment="1">
      <alignment wrapText="1"/>
    </xf>
    <xf numFmtId="0" fontId="5" fillId="7" borderId="0" xfId="0" applyFont="1" applyFill="1" applyAlignment="1">
      <alignment wrapText="1"/>
    </xf>
    <xf numFmtId="0" fontId="2" fillId="7" borderId="0" xfId="1" applyFill="1"/>
    <xf numFmtId="0" fontId="4" fillId="7" borderId="0" xfId="1" applyFont="1" applyFill="1"/>
    <xf numFmtId="0" fontId="5" fillId="7" borderId="0" xfId="0" applyFont="1" applyFill="1" applyProtection="1">
      <protection locked="0"/>
    </xf>
    <xf numFmtId="0" fontId="0" fillId="7" borderId="0" xfId="0" applyFont="1" applyFill="1" applyAlignment="1">
      <alignment wrapText="1"/>
    </xf>
    <xf numFmtId="0" fontId="2" fillId="7" borderId="0" xfId="1" applyFill="1" applyAlignment="1"/>
    <xf numFmtId="0" fontId="0" fillId="7" borderId="0" xfId="0" applyFont="1" applyFill="1"/>
    <xf numFmtId="0" fontId="8" fillId="7" borderId="0" xfId="0" applyFont="1" applyFill="1"/>
  </cellXfs>
  <cellStyles count="2">
    <cellStyle name="Link" xfId="1" builtinId="8"/>
    <cellStyle name="Standard" xfId="0" builtinId="0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latin typeface="Arial" panose="020B0604020202020204" pitchFamily="34" charset="0"/>
                <a:cs typeface="Arial" panose="020B0604020202020204" pitchFamily="34" charset="0"/>
              </a:rPr>
              <a:t>Zielgruppen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FB-44B5-8DC6-7C588CD50D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FB-44B5-8DC6-7C588CD50DA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FB-44B5-8DC6-7C588CD50DA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FB-44B5-8DC6-7C588CD50DA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FB-44B5-8DC6-7C588CD50DA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6FB-44B5-8DC6-7C588CD50DA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6FB-44B5-8DC6-7C588CD50DA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6FB-44B5-8DC6-7C588CD50D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'Auswertung Zielgruppe Neu'!$L$91:$L$98</c:f>
              <c:strCache>
                <c:ptCount val="8"/>
                <c:pt idx="0">
                  <c:v>keine spezifische Zielgruppe</c:v>
                </c:pt>
                <c:pt idx="1">
                  <c:v>Touristen</c:v>
                </c:pt>
                <c:pt idx="2">
                  <c:v>geschlossene Nutzergruppe</c:v>
                </c:pt>
                <c:pt idx="3">
                  <c:v>Patienten</c:v>
                </c:pt>
                <c:pt idx="4">
                  <c:v>Pendler</c:v>
                </c:pt>
                <c:pt idx="5">
                  <c:v>Schulungsteilnehmer</c:v>
                </c:pt>
                <c:pt idx="6">
                  <c:v>keine Fahrgäste</c:v>
                </c:pt>
                <c:pt idx="7">
                  <c:v>Werksverkehr</c:v>
                </c:pt>
              </c:strCache>
            </c:strRef>
          </c:cat>
          <c:val>
            <c:numRef>
              <c:f>'Auswertung Zielgruppe Neu'!$M$91:$M$98</c:f>
              <c:numCache>
                <c:formatCode>General</c:formatCode>
                <c:ptCount val="8"/>
                <c:pt idx="0">
                  <c:v>63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6FB-44B5-8DC6-7C588CD50D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04936570428697"/>
          <c:y val="0.18439924176144648"/>
          <c:w val="0.4128396762904637"/>
          <c:h val="0.75805300379119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DE" baseline="0">
                <a:latin typeface="Arial" panose="020B0604020202020204" pitchFamily="34" charset="0"/>
              </a:rPr>
              <a:t>Raumtyp &amp; Angebotsart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45-4D2B-B269-2873E1EDAD5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45-4D2B-B269-2873E1EDAD5E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45-4D2B-B269-2873E1EDAD5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45-4D2B-B269-2873E1EDAD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'Ausw. Raumtyp x On-Demand Neu'!$M$91:$M$94</c:f>
              <c:strCache>
                <c:ptCount val="4"/>
                <c:pt idx="0">
                  <c:v>urban 
&amp; On-Demand</c:v>
                </c:pt>
                <c:pt idx="1">
                  <c:v>urban 
&amp; kein On-Demand</c:v>
                </c:pt>
                <c:pt idx="2">
                  <c:v>ländlich 
&amp; On-Demand</c:v>
                </c:pt>
                <c:pt idx="3">
                  <c:v>ländlich 
&amp; kein On-Demand</c:v>
                </c:pt>
              </c:strCache>
            </c:strRef>
          </c:cat>
          <c:val>
            <c:numRef>
              <c:f>'Ausw. Raumtyp x On-Demand Neu'!$N$91:$N$94</c:f>
              <c:numCache>
                <c:formatCode>General</c:formatCode>
                <c:ptCount val="4"/>
                <c:pt idx="0">
                  <c:v>19</c:v>
                </c:pt>
                <c:pt idx="1">
                  <c:v>35</c:v>
                </c:pt>
                <c:pt idx="2">
                  <c:v>10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45-4D2B-B269-2873E1EDAD5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On-Demand &amp; Fahrzeugart</a:t>
            </a:r>
            <a:endParaRPr lang="de-DE"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'Ausw. Fahrzeugart x On-Demand N'!$J$91:$J$94</c:f>
              <c:strCache>
                <c:ptCount val="4"/>
                <c:pt idx="0">
                  <c:v>Bus &amp; On-
Demand</c:v>
                </c:pt>
                <c:pt idx="1">
                  <c:v>PKW &amp; On-
Demand</c:v>
                </c:pt>
                <c:pt idx="2">
                  <c:v>Bus &amp; kein On-Demand</c:v>
                </c:pt>
                <c:pt idx="3">
                  <c:v>PKW &amp; kein On-Demand</c:v>
                </c:pt>
              </c:strCache>
            </c:strRef>
          </c:cat>
          <c:val>
            <c:numRef>
              <c:f>'Ausw. Fahrzeugart x On-Demand N'!$K$91:$K$94</c:f>
              <c:numCache>
                <c:formatCode>General</c:formatCode>
                <c:ptCount val="4"/>
                <c:pt idx="0">
                  <c:v>21</c:v>
                </c:pt>
                <c:pt idx="1">
                  <c:v>8</c:v>
                </c:pt>
                <c:pt idx="2">
                  <c:v>52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3-4370-BFF9-C21DB1ABB9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1892960"/>
        <c:axId val="1371897280"/>
      </c:barChart>
      <c:catAx>
        <c:axId val="13718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371897280"/>
        <c:crosses val="autoZero"/>
        <c:auto val="1"/>
        <c:lblAlgn val="ctr"/>
        <c:lblOffset val="100"/>
        <c:noMultiLvlLbl val="0"/>
      </c:catAx>
      <c:valAx>
        <c:axId val="13718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37189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1828800</xdr:colOff>
      <xdr:row>89</xdr:row>
      <xdr:rowOff>22860</xdr:rowOff>
    </xdr:from>
    <xdr:to>
      <xdr:col>10</xdr:col>
      <xdr:colOff>198120</xdr:colOff>
      <xdr:row>104</xdr:row>
      <xdr:rowOff>22860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788CE6-5920-4084-8A5C-13A7B2BF0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94</xdr:row>
      <xdr:rowOff>0</xdr:rowOff>
    </xdr:from>
    <xdr:to>
      <xdr:col>11</xdr:col>
      <xdr:colOff>1089660</xdr:colOff>
      <xdr:row>109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64362BF-D35A-4ECA-A536-C4275554C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1882140</xdr:colOff>
      <xdr:row>90</xdr:row>
      <xdr:rowOff>22860</xdr:rowOff>
    </xdr:from>
    <xdr:to>
      <xdr:col>8</xdr:col>
      <xdr:colOff>236220</xdr:colOff>
      <xdr:row>103</xdr:row>
      <xdr:rowOff>22860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FCED61-EBA2-4B7C-A77D-3D26B6809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2C141F7-C7CC-41B7-ABAB-18406CDF8BC8}" name="Tabelle19" displayName="Tabelle19" ref="A1:R88" totalsRowShown="0" headerRowDxfId="79" dataDxfId="78">
  <autoFilter ref="A1:R88" xr:uid="{42C141F7-C7CC-41B7-ABAB-18406CDF8BC8}">
    <filterColumn colId="3">
      <filters>
        <filter val="aktiv - Betrieb in Vorbereitung"/>
      </filters>
    </filterColumn>
  </autoFilter>
  <tableColumns count="18">
    <tableColumn id="1" xr3:uid="{90A246F7-5A99-485D-BF81-799A47BB0FA8}" name="Nr." dataDxfId="77"/>
    <tableColumn id="2" xr3:uid="{2667FA83-E301-4C17-9B56-8DF7FD0B5333}" name="Projektname" dataDxfId="76"/>
    <tableColumn id="3" xr3:uid="{FC475010-1AE8-4987-B1F4-7A83BB530738}" name="Ort" dataDxfId="75"/>
    <tableColumn id="4" xr3:uid="{43F0FAE7-7380-410C-A101-FC66330B1BBC}" name="Status" dataDxfId="74"/>
    <tableColumn id="5" xr3:uid="{D489343F-9407-49B7-BE43-1F1C5467B38F}" name="Degree of Urbanisation" dataDxfId="73"/>
    <tableColumn id="6" xr3:uid="{0C35114A-522B-45AA-8A13-EC3FD46D3BA1}" name="Regionalstatistischer Raumtyp" dataDxfId="72"/>
    <tableColumn id="7" xr3:uid="{96757166-1194-46E5-B25C-45D4F8C704F2}" name="Projekt-Zeitraum" dataDxfId="71"/>
    <tableColumn id="8" xr3:uid="{BAE3E5D6-92C2-4B80-BCDB-2CA462549122}" name="Betreiber" dataDxfId="70"/>
    <tableColumn id="9" xr3:uid="{B7088812-93A6-48F3-8265-178E74B069F1}" name="Fahrzeugart" dataDxfId="69"/>
    <tableColumn id="10" xr3:uid="{2BBDE849-7FA7-4F3A-88B0-9FD1EF722290}" name="Fahrzeugtyp" dataDxfId="68"/>
    <tableColumn id="11" xr3:uid="{6EC0F9D6-92BE-4886-B7BB-4EE40F7721D3}" name="Anzahl Fahrzeuge" dataDxfId="67"/>
    <tableColumn id="12" xr3:uid="{B7E8EBF1-0E52-4322-8EF9-CA98E15F5450}" name="Zielgruppen / Einsatzgebiet" dataDxfId="66"/>
    <tableColumn id="13" xr3:uid="{C5B4C3EA-31EB-4ECA-9958-B0D3B2F9B796}" name="Ansatz/Besonderheiten" dataDxfId="65"/>
    <tableColumn id="14" xr3:uid="{29FE3E58-79EB-45D7-A930-F9FB6461A80C}" name="On-Demand?" dataDxfId="64"/>
    <tableColumn id="15" xr3:uid="{A5361585-9F0D-45CE-9F3A-3E2D17237ADC}" name="Quellen" dataDxfId="63" dataCellStyle="Link"/>
    <tableColumn id="16" xr3:uid="{4A4B4869-7AC1-4D91-9B1F-4A4066AB282C}" name="Weitere Quellen" dataDxfId="62" dataCellStyle="Link"/>
    <tableColumn id="17" xr3:uid="{A8FE8635-AE7D-46DC-BDFB-D66909AD359C}" name="Spalte1" dataDxfId="61"/>
    <tableColumn id="18" xr3:uid="{58A89EC6-DF3E-497D-A2DC-B33D555D93BF}" name="Spalte2" dataDxfId="6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D8F8AE-CEFD-44BA-9B6E-E3545D2736A0}" name="Tabelle192" displayName="Tabelle192" ref="A1:R88" totalsRowShown="0" headerRowDxfId="59" dataDxfId="58">
  <autoFilter ref="A1:R88" xr:uid="{D6D8F8AE-CEFD-44BA-9B6E-E3545D2736A0}">
    <filterColumn colId="11">
      <filters>
        <filter val="Pendler; Touristen"/>
      </filters>
    </filterColumn>
  </autoFilter>
  <tableColumns count="18">
    <tableColumn id="1" xr3:uid="{AD1041A7-37D5-4C11-B4A2-77887221E056}" name="Nr." dataDxfId="57"/>
    <tableColumn id="2" xr3:uid="{EA7C4D56-5A5C-4CFD-A5DE-E1FF84C834D2}" name="Projektname" dataDxfId="56"/>
    <tableColumn id="3" xr3:uid="{CF81329C-7ECC-4181-A48B-AE5C71B3AD4A}" name="Ort" dataDxfId="55"/>
    <tableColumn id="4" xr3:uid="{6E7A343B-0276-46CB-9A2E-6A1E67FED9F8}" name="Status" dataDxfId="54"/>
    <tableColumn id="5" xr3:uid="{516B34C4-C80F-4CB8-9066-B71ADB50DAFE}" name="Degree of Urbanisation" dataDxfId="53"/>
    <tableColumn id="6" xr3:uid="{5CDF0BD5-47DD-4D26-AB05-6A0AB4D0106C}" name="Regionalstatistischer Raumtyp" dataDxfId="52"/>
    <tableColumn id="7" xr3:uid="{CC67DE9F-1039-40C1-AB5D-05207B4FB6D8}" name="Projekt-Zeitraum" dataDxfId="51"/>
    <tableColumn id="8" xr3:uid="{725EFD41-5DBF-4A83-8829-55EB46320307}" name="Betreiber" dataDxfId="50"/>
    <tableColumn id="9" xr3:uid="{DBF19CA7-F533-4B9E-A00E-260C079FB196}" name="Fahrzeugart" dataDxfId="49"/>
    <tableColumn id="10" xr3:uid="{7C2DB8C3-DAA9-450D-98DF-915587F776CE}" name="Fahrzeugtyp" dataDxfId="48"/>
    <tableColumn id="11" xr3:uid="{A2D5CAE9-F39B-4D12-B754-1270DADDC3B8}" name="Anzahl Fahrzeuge" dataDxfId="47"/>
    <tableColumn id="12" xr3:uid="{CD990C11-49BF-4450-ABBD-9107101893F0}" name="Zielgruppen / Einsatzgebiet" dataDxfId="46"/>
    <tableColumn id="13" xr3:uid="{D85C8FC5-7737-4936-BD7A-75FB7E75992F}" name="Ansatz/Besonderheiten" dataDxfId="45"/>
    <tableColumn id="14" xr3:uid="{5B19BDD7-CB03-469E-978C-9ECB88EB3D12}" name="On-Demand?" dataDxfId="44"/>
    <tableColumn id="15" xr3:uid="{79244835-F8BC-4EC2-AA45-AB4DF9C961EE}" name="Quellen" dataDxfId="43" dataCellStyle="Link"/>
    <tableColumn id="16" xr3:uid="{73AC18C3-82BE-4AF1-8574-048BFC9B945D}" name="Weitere Quellen" dataDxfId="42" dataCellStyle="Link"/>
    <tableColumn id="17" xr3:uid="{460EE50A-4167-4E29-9349-13FCE3B695ED}" name="Spalte1" dataDxfId="41"/>
    <tableColumn id="18" xr3:uid="{114CDE79-9FA0-4932-9A7E-CC4AE1765A31}" name="Spalte2" dataDxfId="4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DBA425-9762-45DC-9559-91D577A8CA18}" name="Tabelle193" displayName="Tabelle193" ref="A1:R88" totalsRowShown="0" headerRowDxfId="39" dataDxfId="38">
  <tableColumns count="18">
    <tableColumn id="1" xr3:uid="{70691260-5103-4D5F-887C-F5315AD36CE1}" name="Nr." dataDxfId="37"/>
    <tableColumn id="2" xr3:uid="{C34A8025-E4CA-4E15-8D2B-EFF0030ABB5B}" name="Projektname" dataDxfId="36"/>
    <tableColumn id="3" xr3:uid="{CEE3E2CA-6A7E-462A-A802-4A334FF5495E}" name="Ort" dataDxfId="35"/>
    <tableColumn id="4" xr3:uid="{476BD411-646A-4C54-B15E-B3F8FCF9832F}" name="Status" dataDxfId="34"/>
    <tableColumn id="5" xr3:uid="{8C93620B-B182-449E-9994-327843651924}" name="Degree of Urbanisation" dataDxfId="33"/>
    <tableColumn id="6" xr3:uid="{029CCCBD-8AA8-4D2F-841F-C4B2B68CE864}" name="Regionalstatistischer Raumtyp" dataDxfId="32"/>
    <tableColumn id="7" xr3:uid="{E05C986B-CC4B-4268-A1EC-6E1356A057FA}" name="Projekt-Zeitraum" dataDxfId="31"/>
    <tableColumn id="8" xr3:uid="{DD31198A-1DA1-4558-A23A-B3D9631D591E}" name="Betreiber" dataDxfId="30"/>
    <tableColumn id="9" xr3:uid="{BB52842B-79BF-48BA-8BE3-7A68592FB210}" name="Fahrzeugart" dataDxfId="29"/>
    <tableColumn id="10" xr3:uid="{9EB9FFDD-09D4-4B06-B37C-8375B0117FBF}" name="Fahrzeugtyp" dataDxfId="28"/>
    <tableColumn id="11" xr3:uid="{8BBB2843-EB81-40E8-A922-185D0B7AEB4B}" name="Anzahl Fahrzeuge" dataDxfId="27"/>
    <tableColumn id="12" xr3:uid="{D460D64B-2BBB-48C6-A2B1-432F4957AEFE}" name="Zielgruppen / Einsatzgebiet" dataDxfId="26"/>
    <tableColumn id="13" xr3:uid="{8820BE09-43F8-4369-A1DA-961E8A1EEDCF}" name="Ansatz/Besonderheiten" dataDxfId="25"/>
    <tableColumn id="14" xr3:uid="{1EB8C108-D6E2-41BA-A2F7-CFAAB27C7710}" name="On-Demand?" dataDxfId="24"/>
    <tableColumn id="15" xr3:uid="{2F8FE1F9-0039-435D-AD76-6E382AB4431D}" name="Quellen" dataDxfId="23" dataCellStyle="Link"/>
    <tableColumn id="16" xr3:uid="{1485028B-0C86-4D17-8EE7-57470C484D7B}" name="Weitere Quellen" dataDxfId="22" dataCellStyle="Link"/>
    <tableColumn id="17" xr3:uid="{241146FE-A7F8-4C63-98CD-A4F361923DFA}" name="Spalte1" dataDxfId="21"/>
    <tableColumn id="18" xr3:uid="{F41C6FA1-85BD-4988-91A1-007B5F159183}" name="Spalte2" dataDxfId="20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DF63D3-1230-4D15-99FD-67EE109B5BD5}" name="Tabelle194" displayName="Tabelle194" ref="A1:R88" totalsRowShown="0" headerRowDxfId="19" dataDxfId="18">
  <autoFilter ref="A1:R88" xr:uid="{42C141F7-C7CC-41B7-ABAB-18406CDF8BC8}"/>
  <tableColumns count="18">
    <tableColumn id="1" xr3:uid="{03518715-4A54-44C7-9064-CB074833F02D}" name="Nr." dataDxfId="17"/>
    <tableColumn id="2" xr3:uid="{C21D7304-54DF-4CF6-A10C-7AE5B2204D96}" name="Projektname" dataDxfId="16"/>
    <tableColumn id="3" xr3:uid="{DE2F0639-A699-44AF-B465-AA1B6E05C55E}" name="Ort" dataDxfId="15"/>
    <tableColumn id="4" xr3:uid="{E921F58F-E962-4C09-9847-7E5256E4DA9E}" name="Status" dataDxfId="14"/>
    <tableColumn id="5" xr3:uid="{B7A7EDF1-680A-4133-BBE8-4971266D1801}" name="Degree of Urbanisation" dataDxfId="13"/>
    <tableColumn id="6" xr3:uid="{506895E0-55B0-4683-98F3-BDDA08166C7E}" name="Regionalstatistischer Raumtyp" dataDxfId="12"/>
    <tableColumn id="7" xr3:uid="{BA48CC14-A4AF-41FD-B8DF-226C9709FEA6}" name="Projekt-Zeitraum" dataDxfId="11"/>
    <tableColumn id="8" xr3:uid="{C2E590E3-8148-479F-9EFC-3BC56A955689}" name="Betreiber" dataDxfId="10"/>
    <tableColumn id="9" xr3:uid="{EACB08C9-4956-4B8E-AD4B-45444CA86E22}" name="Fahrzeugart" dataDxfId="9"/>
    <tableColumn id="10" xr3:uid="{A0B28E99-CB4B-4820-9D87-0DDEF2E795B5}" name="Fahrzeugtyp" dataDxfId="8"/>
    <tableColumn id="11" xr3:uid="{D595FB6E-9ECD-42DA-8965-56A4117AFAB4}" name="Anzahl Fahrzeuge" dataDxfId="7"/>
    <tableColumn id="12" xr3:uid="{07D0C60A-62E4-4932-BDAC-B8EDAB4F0320}" name="Zielgruppen / Einsatzgebiet" dataDxfId="6"/>
    <tableColumn id="13" xr3:uid="{7BB74506-F361-4382-AD51-5B1AA5E2CF03}" name="Ansatz/Besonderheiten" dataDxfId="5"/>
    <tableColumn id="14" xr3:uid="{7542B312-DE2C-41A3-B212-5FEFE9E6E825}" name="On-Demand?" dataDxfId="4"/>
    <tableColumn id="15" xr3:uid="{5CD2656A-35F7-45FE-B3BE-F1E1F0FC31B2}" name="Quellen" dataDxfId="3" dataCellStyle="Link"/>
    <tableColumn id="16" xr3:uid="{2AA8D3DC-7D34-4A3D-A2B9-9692A91C16C1}" name="Weitere Quellen" dataDxfId="2" dataCellStyle="Link"/>
    <tableColumn id="17" xr3:uid="{50C27C9F-27D7-44EF-A930-DB5332252B1B}" name="Spalte1" dataDxfId="1"/>
    <tableColumn id="18" xr3:uid="{AF79021A-6E3C-4A34-A6DA-9EF13A8FF40E}" name="Spalte2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dv.de/liste-autonome-shuttle-bus-projekte.aspx" TargetMode="External"/><Relationship Id="rId21" Type="http://schemas.openxmlformats.org/officeDocument/2006/relationships/hyperlink" Target="https://www.bmv.de/SharedDocs/DE/Artikel/DG/AVF-projekte/aruf-lup.html" TargetMode="External"/><Relationship Id="rId34" Type="http://schemas.openxmlformats.org/officeDocument/2006/relationships/hyperlink" Target="https://terminal-interreg.eu/news/feldversuch-fuer-grenzueberschreitenden-automatisierten-shuttledienst-gestartet/" TargetMode="External"/><Relationship Id="rId42" Type="http://schemas.openxmlformats.org/officeDocument/2006/relationships/hyperlink" Target="https://dserver.bundestag.de/btd/20/028/2002871.pdf" TargetMode="External"/><Relationship Id="rId47" Type="http://schemas.openxmlformats.org/officeDocument/2006/relationships/hyperlink" Target="https://www.hamburg.de/verkehr/e-mobilitaet/heat-autonomes-fahren-411316" TargetMode="External"/><Relationship Id="rId50" Type="http://schemas.openxmlformats.org/officeDocument/2006/relationships/hyperlink" Target="https://www.projekt-rabus.de/de/Startseite/" TargetMode="External"/><Relationship Id="rId55" Type="http://schemas.openxmlformats.org/officeDocument/2006/relationships/hyperlink" Target="https://www.bmv.de/SharedDocs/DE/Artikel/DG/AVF-projekte/albus.html" TargetMode="External"/><Relationship Id="rId63" Type="http://schemas.openxmlformats.org/officeDocument/2006/relationships/hyperlink" Target="https://www.zvon.de/de/walemo-base" TargetMode="External"/><Relationship Id="rId7" Type="http://schemas.openxmlformats.org/officeDocument/2006/relationships/hyperlink" Target="https://www.bmv.de/SharedDocs/DE/Artikel/DG/AVF-projekte/tabula-log.html?editorSupport=true%3FresourceId%3D14470%3FresourceId%3D14470" TargetMode="External"/><Relationship Id="rId2" Type="http://schemas.openxmlformats.org/officeDocument/2006/relationships/hyperlink" Target="https://www.monheim-entdecken.de/sehenswuerdigkeiten/autonome-busse/" TargetMode="External"/><Relationship Id="rId16" Type="http://schemas.openxmlformats.org/officeDocument/2006/relationships/hyperlink" Target="https://safestream.tech/staedte/" TargetMode="External"/><Relationship Id="rId29" Type="http://schemas.openxmlformats.org/officeDocument/2006/relationships/hyperlink" Target="https://www.ikem.de/projekt/hubchain/" TargetMode="External"/><Relationship Id="rId11" Type="http://schemas.openxmlformats.org/officeDocument/2006/relationships/hyperlink" Target="https://stadtverkehr.herford.de/ultimo" TargetMode="External"/><Relationship Id="rId24" Type="http://schemas.openxmlformats.org/officeDocument/2006/relationships/hyperlink" Target="https://www.hochbahn.de/resource/blob/65498/33eb1512c8691c9512ecbd5f4159ec28/projektsteckbrief-alike-data.pdf" TargetMode="External"/><Relationship Id="rId32" Type="http://schemas.openxmlformats.org/officeDocument/2006/relationships/hyperlink" Target="https://www.probefahrt-zukunft.de/" TargetMode="External"/><Relationship Id="rId37" Type="http://schemas.openxmlformats.org/officeDocument/2006/relationships/hyperlink" Target="https://www.naf-bus.de/" TargetMode="External"/><Relationship Id="rId40" Type="http://schemas.openxmlformats.org/officeDocument/2006/relationships/hyperlink" Target="https://euref.de/euref-campus/" TargetMode="External"/><Relationship Id="rId45" Type="http://schemas.openxmlformats.org/officeDocument/2006/relationships/hyperlink" Target="https://www.mobilitaet-thueringen.de/movewell" TargetMode="External"/><Relationship Id="rId53" Type="http://schemas.openxmlformats.org/officeDocument/2006/relationships/hyperlink" Target="https://www.fzi.de/forschen/forschungsinfrastruktur/fzi-shuttles/" TargetMode="External"/><Relationship Id="rId58" Type="http://schemas.openxmlformats.org/officeDocument/2006/relationships/hyperlink" Target="https://www.burgenlandkreis.de/de/pressebereich/burgenlandkreis-erhaelt-foerdermittel-zur-verbesserung-seines-busverkehrs-auf-dem-lande.html" TargetMode="External"/><Relationship Id="rId5" Type="http://schemas.openxmlformats.org/officeDocument/2006/relationships/hyperlink" Target="https://www.probefahrt-zukunft.de/" TargetMode="External"/><Relationship Id="rId61" Type="http://schemas.openxmlformats.org/officeDocument/2006/relationships/hyperlink" Target="https://walemo.de/" TargetMode="External"/><Relationship Id="rId19" Type="http://schemas.openxmlformats.org/officeDocument/2006/relationships/hyperlink" Target="https://www.iserlohn.de/iserlohn-digital/smart-city-in-iserlohn/4-a-bus-iserlohn" TargetMode="External"/><Relationship Id="rId14" Type="http://schemas.openxmlformats.org/officeDocument/2006/relationships/hyperlink" Target="https://www.ruv.de/newsroom/pressemitteilungen/ruv-autonomer-bus" TargetMode="External"/><Relationship Id="rId22" Type="http://schemas.openxmlformats.org/officeDocument/2006/relationships/hyperlink" Target="https://absolut-projekt.de/" TargetMode="External"/><Relationship Id="rId27" Type="http://schemas.openxmlformats.org/officeDocument/2006/relationships/hyperlink" Target="https://www.camil-ilmenau.de/" TargetMode="External"/><Relationship Id="rId30" Type="http://schemas.openxmlformats.org/officeDocument/2006/relationships/hyperlink" Target="https://www.projekt-rabus.de/de/Startseite/" TargetMode="External"/><Relationship Id="rId35" Type="http://schemas.openxmlformats.org/officeDocument/2006/relationships/hyperlink" Target="https://www.vdv.de/liste-autonome-shuttle-bus-projekte.aspx" TargetMode="External"/><Relationship Id="rId43" Type="http://schemas.openxmlformats.org/officeDocument/2006/relationships/hyperlink" Target="https://sda.e-mobilbw.de/projektuebersicht/detailseite/projekt-ameise-von-waiblingen-nach-baden-wuerttemberg-erfolgsfaktoren-fuer-eine-ganzheitliche-skalierung" TargetMode="External"/><Relationship Id="rId48" Type="http://schemas.openxmlformats.org/officeDocument/2006/relationships/hyperlink" Target="https://kira-autonom.de/" TargetMode="External"/><Relationship Id="rId56" Type="http://schemas.openxmlformats.org/officeDocument/2006/relationships/hyperlink" Target="https://ultimo-he.eu/deployment-sites-herford-germany/" TargetMode="External"/><Relationship Id="rId64" Type="http://schemas.openxmlformats.org/officeDocument/2006/relationships/hyperlink" Target="https://www.zvon.de/de/walemo-base" TargetMode="External"/><Relationship Id="rId8" Type="http://schemas.openxmlformats.org/officeDocument/2006/relationships/hyperlink" Target="https://www.vdv.de/liste-autonome-shuttle-bus-projekte.aspx" TargetMode="External"/><Relationship Id="rId51" Type="http://schemas.openxmlformats.org/officeDocument/2006/relationships/hyperlink" Target="https://www.vdv.de/liste-autonome-shuttle-bus-projekte.aspx" TargetMode="External"/><Relationship Id="rId3" Type="http://schemas.openxmlformats.org/officeDocument/2006/relationships/hyperlink" Target="https://www.dbregiobus-nord.de/aktuell/bus-im-blick/nl202203/nl202203-abschluss-nafbus" TargetMode="External"/><Relationship Id="rId12" Type="http://schemas.openxmlformats.org/officeDocument/2006/relationships/hyperlink" Target="https://interregv.deutschland-nederland.eu/living-lab-weeze-2/" TargetMode="External"/><Relationship Id="rId17" Type="http://schemas.openxmlformats.org/officeDocument/2006/relationships/hyperlink" Target="https://safestream.tech/staedte/" TargetMode="External"/><Relationship Id="rId25" Type="http://schemas.openxmlformats.org/officeDocument/2006/relationships/hyperlink" Target="https://www.vdv.de/liste-autonome-shuttle-bus-projekte.aspx" TargetMode="External"/><Relationship Id="rId33" Type="http://schemas.openxmlformats.org/officeDocument/2006/relationships/hyperlink" Target="https://www.probefahrt-zukunft.de/" TargetMode="External"/><Relationship Id="rId38" Type="http://schemas.openxmlformats.org/officeDocument/2006/relationships/hyperlink" Target="https://www.naf-bus.de/" TargetMode="External"/><Relationship Id="rId46" Type="http://schemas.openxmlformats.org/officeDocument/2006/relationships/hyperlink" Target="https://vhh-mobility.de/hop/ahoi/" TargetMode="External"/><Relationship Id="rId59" Type="http://schemas.openxmlformats.org/officeDocument/2006/relationships/hyperlink" Target="https://www.mdr.de/wissen/naturwissenschaften-technik/autonomer-shuttlebus-magdeburg-100.html" TargetMode="External"/><Relationship Id="rId20" Type="http://schemas.openxmlformats.org/officeDocument/2006/relationships/hyperlink" Target="https://osm.hpi.de/diak/Reallabor-Hamburg-Abschlussbericht.pdf" TargetMode="External"/><Relationship Id="rId41" Type="http://schemas.openxmlformats.org/officeDocument/2006/relationships/hyperlink" Target="https://fops.de/wp-content/uploads/2020/07/70.941_Anlage_1.pdf" TargetMode="External"/><Relationship Id="rId54" Type="http://schemas.openxmlformats.org/officeDocument/2006/relationships/hyperlink" Target="https://www.bmv.de/SharedDocs/DE/Artikel/DG/AVF-projekte/nowel4.html" TargetMode="External"/><Relationship Id="rId62" Type="http://schemas.openxmlformats.org/officeDocument/2006/relationships/hyperlink" Target="https://www.zvon.de/de/walemo-base" TargetMode="External"/><Relationship Id="rId1" Type="http://schemas.openxmlformats.org/officeDocument/2006/relationships/hyperlink" Target="https://www.hochbahn.de/resource/blob/65498/33eb1512c8691c9512ecbd5f4159ec28/projektsteckbrief-alike-data.pdf" TargetMode="External"/><Relationship Id="rId6" Type="http://schemas.openxmlformats.org/officeDocument/2006/relationships/hyperlink" Target="https://www.bmv.de/SharedDocs/DE/Artikel/DG/AVF-projekte/heal.html" TargetMode="External"/><Relationship Id="rId15" Type="http://schemas.openxmlformats.org/officeDocument/2006/relationships/hyperlink" Target="https://www.ruv.de/newsroom/pressemitteilungen/20171020-ruv-autonomes-fahren" TargetMode="External"/><Relationship Id="rId23" Type="http://schemas.openxmlformats.org/officeDocument/2006/relationships/hyperlink" Target="https://absolut-projekt.de/" TargetMode="External"/><Relationship Id="rId28" Type="http://schemas.openxmlformats.org/officeDocument/2006/relationships/hyperlink" Target="https://safestream.tech/staedte/" TargetMode="External"/><Relationship Id="rId36" Type="http://schemas.openxmlformats.org/officeDocument/2006/relationships/hyperlink" Target="https://www.vdv.de/liste-autonome-shuttle-bus-projekte.aspx" TargetMode="External"/><Relationship Id="rId49" Type="http://schemas.openxmlformats.org/officeDocument/2006/relationships/hyperlink" Target="https://muenchenunterwegs.de/angebote/minga" TargetMode="External"/><Relationship Id="rId57" Type="http://schemas.openxmlformats.org/officeDocument/2006/relationships/hyperlink" Target="https://walemo.de/" TargetMode="External"/><Relationship Id="rId10" Type="http://schemas.openxmlformats.org/officeDocument/2006/relationships/hyperlink" Target="https://www.bmv.de/SharedDocs/DE/Artikel/DG/AVF-projekte/tabula-log-plus.html" TargetMode="External"/><Relationship Id="rId31" Type="http://schemas.openxmlformats.org/officeDocument/2006/relationships/hyperlink" Target="https://kira-autonom.de/" TargetMode="External"/><Relationship Id="rId44" Type="http://schemas.openxmlformats.org/officeDocument/2006/relationships/hyperlink" Target="https://www.bmv.de/SharedDocs/DE/Artikel/DG/AVF-projekte/tabula.html" TargetMode="External"/><Relationship Id="rId52" Type="http://schemas.openxmlformats.org/officeDocument/2006/relationships/hyperlink" Target="https://www.bmv.de/DE/Themen/Digitales/Automatisiertes-und-vernetztes-Fahren/AVF-Forschungsprogramm/Projekte/avf-projekte.html?editorSupport=true%3FresourceId%3D14470%3FresourceId%3D14470" TargetMode="External"/><Relationship Id="rId60" Type="http://schemas.openxmlformats.org/officeDocument/2006/relationships/hyperlink" Target="https://walemo.de/" TargetMode="External"/><Relationship Id="rId65" Type="http://schemas.openxmlformats.org/officeDocument/2006/relationships/table" Target="../tables/table1.xml"/><Relationship Id="rId4" Type="http://schemas.openxmlformats.org/officeDocument/2006/relationships/hyperlink" Target="https://www.probefahrt-zukunft.de/" TargetMode="External"/><Relationship Id="rId9" Type="http://schemas.openxmlformats.org/officeDocument/2006/relationships/hyperlink" Target="https://www.bmv.de/SharedDocs/DE/Artikel/DG/AVF-projekte/kis-m.html" TargetMode="External"/><Relationship Id="rId13" Type="http://schemas.openxmlformats.org/officeDocument/2006/relationships/hyperlink" Target="https://www.hannover.de/Leben-in-der-Region-Hannover/Mobilit%C3%A4t/Bus-Bahn/Angebot-Infrastruktur/nemoH" TargetMode="External"/><Relationship Id="rId18" Type="http://schemas.openxmlformats.org/officeDocument/2006/relationships/hyperlink" Target="https://kelride.com/" TargetMode="External"/><Relationship Id="rId39" Type="http://schemas.openxmlformats.org/officeDocument/2006/relationships/hyperlink" Target="https://www.vdv.de/liste-autonome-shuttle-bus-projekte.aspx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dv.de/liste-autonome-shuttle-bus-projekte.aspx" TargetMode="External"/><Relationship Id="rId21" Type="http://schemas.openxmlformats.org/officeDocument/2006/relationships/hyperlink" Target="https://www.bmv.de/SharedDocs/DE/Artikel/DG/AVF-projekte/aruf-lup.html" TargetMode="External"/><Relationship Id="rId34" Type="http://schemas.openxmlformats.org/officeDocument/2006/relationships/hyperlink" Target="https://terminal-interreg.eu/news/feldversuch-fuer-grenzueberschreitenden-automatisierten-shuttledienst-gestartet/" TargetMode="External"/><Relationship Id="rId42" Type="http://schemas.openxmlformats.org/officeDocument/2006/relationships/hyperlink" Target="https://dserver.bundestag.de/btd/20/028/2002871.pdf" TargetMode="External"/><Relationship Id="rId47" Type="http://schemas.openxmlformats.org/officeDocument/2006/relationships/hyperlink" Target="https://www.hamburg.de/verkehr/e-mobilitaet/heat-autonomes-fahren-411316" TargetMode="External"/><Relationship Id="rId50" Type="http://schemas.openxmlformats.org/officeDocument/2006/relationships/hyperlink" Target="https://www.projekt-rabus.de/de/Startseite/" TargetMode="External"/><Relationship Id="rId55" Type="http://schemas.openxmlformats.org/officeDocument/2006/relationships/hyperlink" Target="https://www.bmv.de/SharedDocs/DE/Artikel/DG/AVF-projekte/albus.html" TargetMode="External"/><Relationship Id="rId63" Type="http://schemas.openxmlformats.org/officeDocument/2006/relationships/hyperlink" Target="https://www.zvon.de/de/walemo-base" TargetMode="External"/><Relationship Id="rId7" Type="http://schemas.openxmlformats.org/officeDocument/2006/relationships/hyperlink" Target="https://www.bmv.de/SharedDocs/DE/Artikel/DG/AVF-projekte/tabula-log.html?editorSupport=true%3FresourceId%3D14470%3FresourceId%3D14470" TargetMode="External"/><Relationship Id="rId2" Type="http://schemas.openxmlformats.org/officeDocument/2006/relationships/hyperlink" Target="https://www.monheim-entdecken.de/sehenswuerdigkeiten/autonome-busse/" TargetMode="External"/><Relationship Id="rId16" Type="http://schemas.openxmlformats.org/officeDocument/2006/relationships/hyperlink" Target="https://safestream.tech/staedte/" TargetMode="External"/><Relationship Id="rId29" Type="http://schemas.openxmlformats.org/officeDocument/2006/relationships/hyperlink" Target="https://www.ikem.de/projekt/hubchain/" TargetMode="External"/><Relationship Id="rId11" Type="http://schemas.openxmlformats.org/officeDocument/2006/relationships/hyperlink" Target="https://stadtverkehr.herford.de/ultimo" TargetMode="External"/><Relationship Id="rId24" Type="http://schemas.openxmlformats.org/officeDocument/2006/relationships/hyperlink" Target="https://www.hochbahn.de/resource/blob/65498/33eb1512c8691c9512ecbd5f4159ec28/projektsteckbrief-alike-data.pdf" TargetMode="External"/><Relationship Id="rId32" Type="http://schemas.openxmlformats.org/officeDocument/2006/relationships/hyperlink" Target="https://www.probefahrt-zukunft.de/" TargetMode="External"/><Relationship Id="rId37" Type="http://schemas.openxmlformats.org/officeDocument/2006/relationships/hyperlink" Target="https://www.naf-bus.de/" TargetMode="External"/><Relationship Id="rId40" Type="http://schemas.openxmlformats.org/officeDocument/2006/relationships/hyperlink" Target="https://euref.de/euref-campus/" TargetMode="External"/><Relationship Id="rId45" Type="http://schemas.openxmlformats.org/officeDocument/2006/relationships/hyperlink" Target="https://www.mobilitaet-thueringen.de/movewell" TargetMode="External"/><Relationship Id="rId53" Type="http://schemas.openxmlformats.org/officeDocument/2006/relationships/hyperlink" Target="https://www.fzi.de/forschen/forschungsinfrastruktur/fzi-shuttles/" TargetMode="External"/><Relationship Id="rId58" Type="http://schemas.openxmlformats.org/officeDocument/2006/relationships/hyperlink" Target="https://www.burgenlandkreis.de/de/pressebereich/burgenlandkreis-erhaelt-foerdermittel-zur-verbesserung-seines-busverkehrs-auf-dem-lande.html" TargetMode="External"/><Relationship Id="rId66" Type="http://schemas.openxmlformats.org/officeDocument/2006/relationships/table" Target="../tables/table2.xml"/><Relationship Id="rId5" Type="http://schemas.openxmlformats.org/officeDocument/2006/relationships/hyperlink" Target="https://www.probefahrt-zukunft.de/" TargetMode="External"/><Relationship Id="rId61" Type="http://schemas.openxmlformats.org/officeDocument/2006/relationships/hyperlink" Target="https://walemo.de/" TargetMode="External"/><Relationship Id="rId19" Type="http://schemas.openxmlformats.org/officeDocument/2006/relationships/hyperlink" Target="https://www.iserlohn.de/iserlohn-digital/smart-city-in-iserlohn/4-a-bus-iserlohn" TargetMode="External"/><Relationship Id="rId14" Type="http://schemas.openxmlformats.org/officeDocument/2006/relationships/hyperlink" Target="https://www.ruv.de/newsroom/pressemitteilungen/ruv-autonomer-bus" TargetMode="External"/><Relationship Id="rId22" Type="http://schemas.openxmlformats.org/officeDocument/2006/relationships/hyperlink" Target="https://absolut-projekt.de/" TargetMode="External"/><Relationship Id="rId27" Type="http://schemas.openxmlformats.org/officeDocument/2006/relationships/hyperlink" Target="https://www.camil-ilmenau.de/" TargetMode="External"/><Relationship Id="rId30" Type="http://schemas.openxmlformats.org/officeDocument/2006/relationships/hyperlink" Target="https://www.projekt-rabus.de/de/Startseite/" TargetMode="External"/><Relationship Id="rId35" Type="http://schemas.openxmlformats.org/officeDocument/2006/relationships/hyperlink" Target="https://www.vdv.de/liste-autonome-shuttle-bus-projekte.aspx" TargetMode="External"/><Relationship Id="rId43" Type="http://schemas.openxmlformats.org/officeDocument/2006/relationships/hyperlink" Target="https://sda.e-mobilbw.de/projektuebersicht/detailseite/projekt-ameise-von-waiblingen-nach-baden-wuerttemberg-erfolgsfaktoren-fuer-eine-ganzheitliche-skalierung" TargetMode="External"/><Relationship Id="rId48" Type="http://schemas.openxmlformats.org/officeDocument/2006/relationships/hyperlink" Target="https://kira-autonom.de/" TargetMode="External"/><Relationship Id="rId56" Type="http://schemas.openxmlformats.org/officeDocument/2006/relationships/hyperlink" Target="https://ultimo-he.eu/deployment-sites-herford-germany/" TargetMode="External"/><Relationship Id="rId64" Type="http://schemas.openxmlformats.org/officeDocument/2006/relationships/hyperlink" Target="https://www.zvon.de/de/walemo-base" TargetMode="External"/><Relationship Id="rId8" Type="http://schemas.openxmlformats.org/officeDocument/2006/relationships/hyperlink" Target="https://www.vdv.de/liste-autonome-shuttle-bus-projekte.aspx" TargetMode="External"/><Relationship Id="rId51" Type="http://schemas.openxmlformats.org/officeDocument/2006/relationships/hyperlink" Target="https://www.vdv.de/liste-autonome-shuttle-bus-projekte.aspx" TargetMode="External"/><Relationship Id="rId3" Type="http://schemas.openxmlformats.org/officeDocument/2006/relationships/hyperlink" Target="https://www.dbregiobus-nord.de/aktuell/bus-im-blick/nl202203/nl202203-abschluss-nafbus" TargetMode="External"/><Relationship Id="rId12" Type="http://schemas.openxmlformats.org/officeDocument/2006/relationships/hyperlink" Target="https://interregv.deutschland-nederland.eu/living-lab-weeze-2/" TargetMode="External"/><Relationship Id="rId17" Type="http://schemas.openxmlformats.org/officeDocument/2006/relationships/hyperlink" Target="https://safestream.tech/staedte/" TargetMode="External"/><Relationship Id="rId25" Type="http://schemas.openxmlformats.org/officeDocument/2006/relationships/hyperlink" Target="https://www.vdv.de/liste-autonome-shuttle-bus-projekte.aspx" TargetMode="External"/><Relationship Id="rId33" Type="http://schemas.openxmlformats.org/officeDocument/2006/relationships/hyperlink" Target="https://www.probefahrt-zukunft.de/" TargetMode="External"/><Relationship Id="rId38" Type="http://schemas.openxmlformats.org/officeDocument/2006/relationships/hyperlink" Target="https://www.naf-bus.de/" TargetMode="External"/><Relationship Id="rId46" Type="http://schemas.openxmlformats.org/officeDocument/2006/relationships/hyperlink" Target="https://vhh-mobility.de/hop/ahoi/" TargetMode="External"/><Relationship Id="rId59" Type="http://schemas.openxmlformats.org/officeDocument/2006/relationships/hyperlink" Target="https://www.mdr.de/wissen/naturwissenschaften-technik/autonomer-shuttlebus-magdeburg-100.html" TargetMode="External"/><Relationship Id="rId20" Type="http://schemas.openxmlformats.org/officeDocument/2006/relationships/hyperlink" Target="https://osm.hpi.de/diak/Reallabor-Hamburg-Abschlussbericht.pdf" TargetMode="External"/><Relationship Id="rId41" Type="http://schemas.openxmlformats.org/officeDocument/2006/relationships/hyperlink" Target="https://fops.de/wp-content/uploads/2020/07/70.941_Anlage_1.pdf" TargetMode="External"/><Relationship Id="rId54" Type="http://schemas.openxmlformats.org/officeDocument/2006/relationships/hyperlink" Target="https://www.bmv.de/SharedDocs/DE/Artikel/DG/AVF-projekte/nowel4.html" TargetMode="External"/><Relationship Id="rId62" Type="http://schemas.openxmlformats.org/officeDocument/2006/relationships/hyperlink" Target="https://www.zvon.de/de/walemo-base" TargetMode="External"/><Relationship Id="rId1" Type="http://schemas.openxmlformats.org/officeDocument/2006/relationships/hyperlink" Target="https://www.hochbahn.de/resource/blob/65498/33eb1512c8691c9512ecbd5f4159ec28/projektsteckbrief-alike-data.pdf" TargetMode="External"/><Relationship Id="rId6" Type="http://schemas.openxmlformats.org/officeDocument/2006/relationships/hyperlink" Target="https://www.bmv.de/SharedDocs/DE/Artikel/DG/AVF-projekte/heal.html" TargetMode="External"/><Relationship Id="rId15" Type="http://schemas.openxmlformats.org/officeDocument/2006/relationships/hyperlink" Target="https://www.ruv.de/newsroom/pressemitteilungen/20171020-ruv-autonomes-fahren" TargetMode="External"/><Relationship Id="rId23" Type="http://schemas.openxmlformats.org/officeDocument/2006/relationships/hyperlink" Target="https://absolut-projekt.de/" TargetMode="External"/><Relationship Id="rId28" Type="http://schemas.openxmlformats.org/officeDocument/2006/relationships/hyperlink" Target="https://safestream.tech/staedte/" TargetMode="External"/><Relationship Id="rId36" Type="http://schemas.openxmlformats.org/officeDocument/2006/relationships/hyperlink" Target="https://www.vdv.de/liste-autonome-shuttle-bus-projekte.aspx" TargetMode="External"/><Relationship Id="rId49" Type="http://schemas.openxmlformats.org/officeDocument/2006/relationships/hyperlink" Target="https://muenchenunterwegs.de/angebote/minga" TargetMode="External"/><Relationship Id="rId57" Type="http://schemas.openxmlformats.org/officeDocument/2006/relationships/hyperlink" Target="https://walemo.de/" TargetMode="External"/><Relationship Id="rId10" Type="http://schemas.openxmlformats.org/officeDocument/2006/relationships/hyperlink" Target="https://www.bmv.de/SharedDocs/DE/Artikel/DG/AVF-projekte/tabula-log-plus.html" TargetMode="External"/><Relationship Id="rId31" Type="http://schemas.openxmlformats.org/officeDocument/2006/relationships/hyperlink" Target="https://kira-autonom.de/" TargetMode="External"/><Relationship Id="rId44" Type="http://schemas.openxmlformats.org/officeDocument/2006/relationships/hyperlink" Target="https://www.bmv.de/SharedDocs/DE/Artikel/DG/AVF-projekte/tabula.html" TargetMode="External"/><Relationship Id="rId52" Type="http://schemas.openxmlformats.org/officeDocument/2006/relationships/hyperlink" Target="https://www.bmv.de/DE/Themen/Digitales/Automatisiertes-und-vernetztes-Fahren/AVF-Forschungsprogramm/Projekte/avf-projekte.html?editorSupport=true%3FresourceId%3D14470%3FresourceId%3D14470" TargetMode="External"/><Relationship Id="rId60" Type="http://schemas.openxmlformats.org/officeDocument/2006/relationships/hyperlink" Target="https://walemo.de/" TargetMode="External"/><Relationship Id="rId65" Type="http://schemas.openxmlformats.org/officeDocument/2006/relationships/drawing" Target="../drawings/drawing1.xml"/><Relationship Id="rId4" Type="http://schemas.openxmlformats.org/officeDocument/2006/relationships/hyperlink" Target="https://www.probefahrt-zukunft.de/" TargetMode="External"/><Relationship Id="rId9" Type="http://schemas.openxmlformats.org/officeDocument/2006/relationships/hyperlink" Target="https://www.bmv.de/SharedDocs/DE/Artikel/DG/AVF-projekte/kis-m.html" TargetMode="External"/><Relationship Id="rId13" Type="http://schemas.openxmlformats.org/officeDocument/2006/relationships/hyperlink" Target="https://www.hannover.de/Leben-in-der-Region-Hannover/Mobilit%C3%A4t/Bus-Bahn/Angebot-Infrastruktur/nemoH" TargetMode="External"/><Relationship Id="rId18" Type="http://schemas.openxmlformats.org/officeDocument/2006/relationships/hyperlink" Target="https://kelride.com/" TargetMode="External"/><Relationship Id="rId39" Type="http://schemas.openxmlformats.org/officeDocument/2006/relationships/hyperlink" Target="https://www.vdv.de/liste-autonome-shuttle-bus-projekte.aspx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dv.de/liste-autonome-shuttle-bus-projekte.aspx" TargetMode="External"/><Relationship Id="rId21" Type="http://schemas.openxmlformats.org/officeDocument/2006/relationships/hyperlink" Target="https://www.bmv.de/SharedDocs/DE/Artikel/DG/AVF-projekte/aruf-lup.html" TargetMode="External"/><Relationship Id="rId34" Type="http://schemas.openxmlformats.org/officeDocument/2006/relationships/hyperlink" Target="https://terminal-interreg.eu/news/feldversuch-fuer-grenzueberschreitenden-automatisierten-shuttledienst-gestartet/" TargetMode="External"/><Relationship Id="rId42" Type="http://schemas.openxmlformats.org/officeDocument/2006/relationships/hyperlink" Target="https://dserver.bundestag.de/btd/20/028/2002871.pdf" TargetMode="External"/><Relationship Id="rId47" Type="http://schemas.openxmlformats.org/officeDocument/2006/relationships/hyperlink" Target="https://www.hamburg.de/verkehr/e-mobilitaet/heat-autonomes-fahren-411316" TargetMode="External"/><Relationship Id="rId50" Type="http://schemas.openxmlformats.org/officeDocument/2006/relationships/hyperlink" Target="https://www.projekt-rabus.de/de/Startseite/" TargetMode="External"/><Relationship Id="rId55" Type="http://schemas.openxmlformats.org/officeDocument/2006/relationships/hyperlink" Target="https://www.bmv.de/SharedDocs/DE/Artikel/DG/AVF-projekte/albus.html" TargetMode="External"/><Relationship Id="rId63" Type="http://schemas.openxmlformats.org/officeDocument/2006/relationships/hyperlink" Target="https://www.zvon.de/de/walemo-base" TargetMode="External"/><Relationship Id="rId7" Type="http://schemas.openxmlformats.org/officeDocument/2006/relationships/hyperlink" Target="https://www.bmv.de/SharedDocs/DE/Artikel/DG/AVF-projekte/tabula-log.html?editorSupport=true%3FresourceId%3D14470%3FresourceId%3D14470" TargetMode="External"/><Relationship Id="rId2" Type="http://schemas.openxmlformats.org/officeDocument/2006/relationships/hyperlink" Target="https://www.monheim-entdecken.de/sehenswuerdigkeiten/autonome-busse/" TargetMode="External"/><Relationship Id="rId16" Type="http://schemas.openxmlformats.org/officeDocument/2006/relationships/hyperlink" Target="https://safestream.tech/staedte/" TargetMode="External"/><Relationship Id="rId29" Type="http://schemas.openxmlformats.org/officeDocument/2006/relationships/hyperlink" Target="https://www.ikem.de/projekt/hubchain/" TargetMode="External"/><Relationship Id="rId11" Type="http://schemas.openxmlformats.org/officeDocument/2006/relationships/hyperlink" Target="https://stadtverkehr.herford.de/ultimo" TargetMode="External"/><Relationship Id="rId24" Type="http://schemas.openxmlformats.org/officeDocument/2006/relationships/hyperlink" Target="https://www.hochbahn.de/resource/blob/65498/33eb1512c8691c9512ecbd5f4159ec28/projektsteckbrief-alike-data.pdf" TargetMode="External"/><Relationship Id="rId32" Type="http://schemas.openxmlformats.org/officeDocument/2006/relationships/hyperlink" Target="https://www.probefahrt-zukunft.de/" TargetMode="External"/><Relationship Id="rId37" Type="http://schemas.openxmlformats.org/officeDocument/2006/relationships/hyperlink" Target="https://www.naf-bus.de/" TargetMode="External"/><Relationship Id="rId40" Type="http://schemas.openxmlformats.org/officeDocument/2006/relationships/hyperlink" Target="https://euref.de/euref-campus/" TargetMode="External"/><Relationship Id="rId45" Type="http://schemas.openxmlformats.org/officeDocument/2006/relationships/hyperlink" Target="https://www.mobilitaet-thueringen.de/movewell" TargetMode="External"/><Relationship Id="rId53" Type="http://schemas.openxmlformats.org/officeDocument/2006/relationships/hyperlink" Target="https://www.fzi.de/forschen/forschungsinfrastruktur/fzi-shuttles/" TargetMode="External"/><Relationship Id="rId58" Type="http://schemas.openxmlformats.org/officeDocument/2006/relationships/hyperlink" Target="https://www.burgenlandkreis.de/de/pressebereich/burgenlandkreis-erhaelt-foerdermittel-zur-verbesserung-seines-busverkehrs-auf-dem-lande.html" TargetMode="External"/><Relationship Id="rId66" Type="http://schemas.openxmlformats.org/officeDocument/2006/relationships/table" Target="../tables/table3.xml"/><Relationship Id="rId5" Type="http://schemas.openxmlformats.org/officeDocument/2006/relationships/hyperlink" Target="https://www.probefahrt-zukunft.de/" TargetMode="External"/><Relationship Id="rId61" Type="http://schemas.openxmlformats.org/officeDocument/2006/relationships/hyperlink" Target="https://walemo.de/" TargetMode="External"/><Relationship Id="rId19" Type="http://schemas.openxmlformats.org/officeDocument/2006/relationships/hyperlink" Target="https://www.iserlohn.de/iserlohn-digital/smart-city-in-iserlohn/4-a-bus-iserlohn" TargetMode="External"/><Relationship Id="rId14" Type="http://schemas.openxmlformats.org/officeDocument/2006/relationships/hyperlink" Target="https://www.ruv.de/newsroom/pressemitteilungen/ruv-autonomer-bus" TargetMode="External"/><Relationship Id="rId22" Type="http://schemas.openxmlformats.org/officeDocument/2006/relationships/hyperlink" Target="https://absolut-projekt.de/" TargetMode="External"/><Relationship Id="rId27" Type="http://schemas.openxmlformats.org/officeDocument/2006/relationships/hyperlink" Target="https://www.camil-ilmenau.de/" TargetMode="External"/><Relationship Id="rId30" Type="http://schemas.openxmlformats.org/officeDocument/2006/relationships/hyperlink" Target="https://www.projekt-rabus.de/de/Startseite/" TargetMode="External"/><Relationship Id="rId35" Type="http://schemas.openxmlformats.org/officeDocument/2006/relationships/hyperlink" Target="https://www.vdv.de/liste-autonome-shuttle-bus-projekte.aspx" TargetMode="External"/><Relationship Id="rId43" Type="http://schemas.openxmlformats.org/officeDocument/2006/relationships/hyperlink" Target="https://sda.e-mobilbw.de/projektuebersicht/detailseite/projekt-ameise-von-waiblingen-nach-baden-wuerttemberg-erfolgsfaktoren-fuer-eine-ganzheitliche-skalierung" TargetMode="External"/><Relationship Id="rId48" Type="http://schemas.openxmlformats.org/officeDocument/2006/relationships/hyperlink" Target="https://kira-autonom.de/" TargetMode="External"/><Relationship Id="rId56" Type="http://schemas.openxmlformats.org/officeDocument/2006/relationships/hyperlink" Target="https://ultimo-he.eu/deployment-sites-herford-germany/" TargetMode="External"/><Relationship Id="rId64" Type="http://schemas.openxmlformats.org/officeDocument/2006/relationships/hyperlink" Target="https://www.zvon.de/de/walemo-base" TargetMode="External"/><Relationship Id="rId8" Type="http://schemas.openxmlformats.org/officeDocument/2006/relationships/hyperlink" Target="https://www.vdv.de/liste-autonome-shuttle-bus-projekte.aspx" TargetMode="External"/><Relationship Id="rId51" Type="http://schemas.openxmlformats.org/officeDocument/2006/relationships/hyperlink" Target="https://www.vdv.de/liste-autonome-shuttle-bus-projekte.aspx" TargetMode="External"/><Relationship Id="rId3" Type="http://schemas.openxmlformats.org/officeDocument/2006/relationships/hyperlink" Target="https://www.dbregiobus-nord.de/aktuell/bus-im-blick/nl202203/nl202203-abschluss-nafbus" TargetMode="External"/><Relationship Id="rId12" Type="http://schemas.openxmlformats.org/officeDocument/2006/relationships/hyperlink" Target="https://interregv.deutschland-nederland.eu/living-lab-weeze-2/" TargetMode="External"/><Relationship Id="rId17" Type="http://schemas.openxmlformats.org/officeDocument/2006/relationships/hyperlink" Target="https://safestream.tech/staedte/" TargetMode="External"/><Relationship Id="rId25" Type="http://schemas.openxmlformats.org/officeDocument/2006/relationships/hyperlink" Target="https://www.vdv.de/liste-autonome-shuttle-bus-projekte.aspx" TargetMode="External"/><Relationship Id="rId33" Type="http://schemas.openxmlformats.org/officeDocument/2006/relationships/hyperlink" Target="https://www.probefahrt-zukunft.de/" TargetMode="External"/><Relationship Id="rId38" Type="http://schemas.openxmlformats.org/officeDocument/2006/relationships/hyperlink" Target="https://www.naf-bus.de/" TargetMode="External"/><Relationship Id="rId46" Type="http://schemas.openxmlformats.org/officeDocument/2006/relationships/hyperlink" Target="https://vhh-mobility.de/hop/ahoi/" TargetMode="External"/><Relationship Id="rId59" Type="http://schemas.openxmlformats.org/officeDocument/2006/relationships/hyperlink" Target="https://www.mdr.de/wissen/naturwissenschaften-technik/autonomer-shuttlebus-magdeburg-100.html" TargetMode="External"/><Relationship Id="rId20" Type="http://schemas.openxmlformats.org/officeDocument/2006/relationships/hyperlink" Target="https://osm.hpi.de/diak/Reallabor-Hamburg-Abschlussbericht.pdf" TargetMode="External"/><Relationship Id="rId41" Type="http://schemas.openxmlformats.org/officeDocument/2006/relationships/hyperlink" Target="https://fops.de/wp-content/uploads/2020/07/70.941_Anlage_1.pdf" TargetMode="External"/><Relationship Id="rId54" Type="http://schemas.openxmlformats.org/officeDocument/2006/relationships/hyperlink" Target="https://www.bmv.de/SharedDocs/DE/Artikel/DG/AVF-projekte/nowel4.html" TargetMode="External"/><Relationship Id="rId62" Type="http://schemas.openxmlformats.org/officeDocument/2006/relationships/hyperlink" Target="https://www.zvon.de/de/walemo-base" TargetMode="External"/><Relationship Id="rId1" Type="http://schemas.openxmlformats.org/officeDocument/2006/relationships/hyperlink" Target="https://www.hochbahn.de/resource/blob/65498/33eb1512c8691c9512ecbd5f4159ec28/projektsteckbrief-alike-data.pdf" TargetMode="External"/><Relationship Id="rId6" Type="http://schemas.openxmlformats.org/officeDocument/2006/relationships/hyperlink" Target="https://www.bmv.de/SharedDocs/DE/Artikel/DG/AVF-projekte/heal.html" TargetMode="External"/><Relationship Id="rId15" Type="http://schemas.openxmlformats.org/officeDocument/2006/relationships/hyperlink" Target="https://www.ruv.de/newsroom/pressemitteilungen/20171020-ruv-autonomes-fahren" TargetMode="External"/><Relationship Id="rId23" Type="http://schemas.openxmlformats.org/officeDocument/2006/relationships/hyperlink" Target="https://absolut-projekt.de/" TargetMode="External"/><Relationship Id="rId28" Type="http://schemas.openxmlformats.org/officeDocument/2006/relationships/hyperlink" Target="https://safestream.tech/staedte/" TargetMode="External"/><Relationship Id="rId36" Type="http://schemas.openxmlformats.org/officeDocument/2006/relationships/hyperlink" Target="https://www.vdv.de/liste-autonome-shuttle-bus-projekte.aspx" TargetMode="External"/><Relationship Id="rId49" Type="http://schemas.openxmlformats.org/officeDocument/2006/relationships/hyperlink" Target="https://muenchenunterwegs.de/angebote/minga" TargetMode="External"/><Relationship Id="rId57" Type="http://schemas.openxmlformats.org/officeDocument/2006/relationships/hyperlink" Target="https://walemo.de/" TargetMode="External"/><Relationship Id="rId10" Type="http://schemas.openxmlformats.org/officeDocument/2006/relationships/hyperlink" Target="https://www.bmv.de/SharedDocs/DE/Artikel/DG/AVF-projekte/tabula-log-plus.html" TargetMode="External"/><Relationship Id="rId31" Type="http://schemas.openxmlformats.org/officeDocument/2006/relationships/hyperlink" Target="https://kira-autonom.de/" TargetMode="External"/><Relationship Id="rId44" Type="http://schemas.openxmlformats.org/officeDocument/2006/relationships/hyperlink" Target="https://www.bmv.de/SharedDocs/DE/Artikel/DG/AVF-projekte/tabula.html" TargetMode="External"/><Relationship Id="rId52" Type="http://schemas.openxmlformats.org/officeDocument/2006/relationships/hyperlink" Target="https://www.bmv.de/DE/Themen/Digitales/Automatisiertes-und-vernetztes-Fahren/AVF-Forschungsprogramm/Projekte/avf-projekte.html?editorSupport=true%3FresourceId%3D14470%3FresourceId%3D14470" TargetMode="External"/><Relationship Id="rId60" Type="http://schemas.openxmlformats.org/officeDocument/2006/relationships/hyperlink" Target="https://walemo.de/" TargetMode="External"/><Relationship Id="rId65" Type="http://schemas.openxmlformats.org/officeDocument/2006/relationships/drawing" Target="../drawings/drawing2.xml"/><Relationship Id="rId4" Type="http://schemas.openxmlformats.org/officeDocument/2006/relationships/hyperlink" Target="https://www.probefahrt-zukunft.de/" TargetMode="External"/><Relationship Id="rId9" Type="http://schemas.openxmlformats.org/officeDocument/2006/relationships/hyperlink" Target="https://www.bmv.de/SharedDocs/DE/Artikel/DG/AVF-projekte/kis-m.html" TargetMode="External"/><Relationship Id="rId13" Type="http://schemas.openxmlformats.org/officeDocument/2006/relationships/hyperlink" Target="https://www.hannover.de/Leben-in-der-Region-Hannover/Mobilit%C3%A4t/Bus-Bahn/Angebot-Infrastruktur/nemoH" TargetMode="External"/><Relationship Id="rId18" Type="http://schemas.openxmlformats.org/officeDocument/2006/relationships/hyperlink" Target="https://kelride.com/" TargetMode="External"/><Relationship Id="rId39" Type="http://schemas.openxmlformats.org/officeDocument/2006/relationships/hyperlink" Target="https://www.vdv.de/liste-autonome-shuttle-bus-projekte.aspx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dv.de/liste-autonome-shuttle-bus-projekte.aspx" TargetMode="External"/><Relationship Id="rId21" Type="http://schemas.openxmlformats.org/officeDocument/2006/relationships/hyperlink" Target="https://www.bmv.de/SharedDocs/DE/Artikel/DG/AVF-projekte/aruf-lup.html" TargetMode="External"/><Relationship Id="rId34" Type="http://schemas.openxmlformats.org/officeDocument/2006/relationships/hyperlink" Target="https://terminal-interreg.eu/news/feldversuch-fuer-grenzueberschreitenden-automatisierten-shuttledienst-gestartet/" TargetMode="External"/><Relationship Id="rId42" Type="http://schemas.openxmlformats.org/officeDocument/2006/relationships/hyperlink" Target="https://dserver.bundestag.de/btd/20/028/2002871.pdf" TargetMode="External"/><Relationship Id="rId47" Type="http://schemas.openxmlformats.org/officeDocument/2006/relationships/hyperlink" Target="https://www.hamburg.de/verkehr/e-mobilitaet/heat-autonomes-fahren-411316" TargetMode="External"/><Relationship Id="rId50" Type="http://schemas.openxmlformats.org/officeDocument/2006/relationships/hyperlink" Target="https://www.projekt-rabus.de/de/Startseite/" TargetMode="External"/><Relationship Id="rId55" Type="http://schemas.openxmlformats.org/officeDocument/2006/relationships/hyperlink" Target="https://www.bmv.de/SharedDocs/DE/Artikel/DG/AVF-projekte/albus.html" TargetMode="External"/><Relationship Id="rId63" Type="http://schemas.openxmlformats.org/officeDocument/2006/relationships/hyperlink" Target="https://www.zvon.de/de/walemo-base" TargetMode="External"/><Relationship Id="rId7" Type="http://schemas.openxmlformats.org/officeDocument/2006/relationships/hyperlink" Target="https://www.bmv.de/SharedDocs/DE/Artikel/DG/AVF-projekte/tabula-log.html?editorSupport=true%3FresourceId%3D14470%3FresourceId%3D14470" TargetMode="External"/><Relationship Id="rId2" Type="http://schemas.openxmlformats.org/officeDocument/2006/relationships/hyperlink" Target="https://www.monheim-entdecken.de/sehenswuerdigkeiten/autonome-busse/" TargetMode="External"/><Relationship Id="rId16" Type="http://schemas.openxmlformats.org/officeDocument/2006/relationships/hyperlink" Target="https://safestream.tech/staedte/" TargetMode="External"/><Relationship Id="rId29" Type="http://schemas.openxmlformats.org/officeDocument/2006/relationships/hyperlink" Target="https://www.ikem.de/projekt/hubchain/" TargetMode="External"/><Relationship Id="rId11" Type="http://schemas.openxmlformats.org/officeDocument/2006/relationships/hyperlink" Target="https://stadtverkehr.herford.de/ultimo" TargetMode="External"/><Relationship Id="rId24" Type="http://schemas.openxmlformats.org/officeDocument/2006/relationships/hyperlink" Target="https://www.hochbahn.de/resource/blob/65498/33eb1512c8691c9512ecbd5f4159ec28/projektsteckbrief-alike-data.pdf" TargetMode="External"/><Relationship Id="rId32" Type="http://schemas.openxmlformats.org/officeDocument/2006/relationships/hyperlink" Target="https://www.probefahrt-zukunft.de/" TargetMode="External"/><Relationship Id="rId37" Type="http://schemas.openxmlformats.org/officeDocument/2006/relationships/hyperlink" Target="https://www.naf-bus.de/" TargetMode="External"/><Relationship Id="rId40" Type="http://schemas.openxmlformats.org/officeDocument/2006/relationships/hyperlink" Target="https://euref.de/euref-campus/" TargetMode="External"/><Relationship Id="rId45" Type="http://schemas.openxmlformats.org/officeDocument/2006/relationships/hyperlink" Target="https://www.mobilitaet-thueringen.de/movewell" TargetMode="External"/><Relationship Id="rId53" Type="http://schemas.openxmlformats.org/officeDocument/2006/relationships/hyperlink" Target="https://www.fzi.de/forschen/forschungsinfrastruktur/fzi-shuttles/" TargetMode="External"/><Relationship Id="rId58" Type="http://schemas.openxmlformats.org/officeDocument/2006/relationships/hyperlink" Target="https://www.burgenlandkreis.de/de/pressebereich/burgenlandkreis-erhaelt-foerdermittel-zur-verbesserung-seines-busverkehrs-auf-dem-lande.html" TargetMode="External"/><Relationship Id="rId66" Type="http://schemas.openxmlformats.org/officeDocument/2006/relationships/table" Target="../tables/table4.xml"/><Relationship Id="rId5" Type="http://schemas.openxmlformats.org/officeDocument/2006/relationships/hyperlink" Target="https://www.probefahrt-zukunft.de/" TargetMode="External"/><Relationship Id="rId61" Type="http://schemas.openxmlformats.org/officeDocument/2006/relationships/hyperlink" Target="https://walemo.de/" TargetMode="External"/><Relationship Id="rId19" Type="http://schemas.openxmlformats.org/officeDocument/2006/relationships/hyperlink" Target="https://www.iserlohn.de/iserlohn-digital/smart-city-in-iserlohn/4-a-bus-iserlohn" TargetMode="External"/><Relationship Id="rId14" Type="http://schemas.openxmlformats.org/officeDocument/2006/relationships/hyperlink" Target="https://www.ruv.de/newsroom/pressemitteilungen/ruv-autonomer-bus" TargetMode="External"/><Relationship Id="rId22" Type="http://schemas.openxmlformats.org/officeDocument/2006/relationships/hyperlink" Target="https://absolut-projekt.de/" TargetMode="External"/><Relationship Id="rId27" Type="http://schemas.openxmlformats.org/officeDocument/2006/relationships/hyperlink" Target="https://www.camil-ilmenau.de/" TargetMode="External"/><Relationship Id="rId30" Type="http://schemas.openxmlformats.org/officeDocument/2006/relationships/hyperlink" Target="https://www.projekt-rabus.de/de/Startseite/" TargetMode="External"/><Relationship Id="rId35" Type="http://schemas.openxmlformats.org/officeDocument/2006/relationships/hyperlink" Target="https://www.vdv.de/liste-autonome-shuttle-bus-projekte.aspx" TargetMode="External"/><Relationship Id="rId43" Type="http://schemas.openxmlformats.org/officeDocument/2006/relationships/hyperlink" Target="https://sda.e-mobilbw.de/projektuebersicht/detailseite/projekt-ameise-von-waiblingen-nach-baden-wuerttemberg-erfolgsfaktoren-fuer-eine-ganzheitliche-skalierung" TargetMode="External"/><Relationship Id="rId48" Type="http://schemas.openxmlformats.org/officeDocument/2006/relationships/hyperlink" Target="https://kira-autonom.de/" TargetMode="External"/><Relationship Id="rId56" Type="http://schemas.openxmlformats.org/officeDocument/2006/relationships/hyperlink" Target="https://ultimo-he.eu/deployment-sites-herford-germany/" TargetMode="External"/><Relationship Id="rId64" Type="http://schemas.openxmlformats.org/officeDocument/2006/relationships/hyperlink" Target="https://www.zvon.de/de/walemo-base" TargetMode="External"/><Relationship Id="rId8" Type="http://schemas.openxmlformats.org/officeDocument/2006/relationships/hyperlink" Target="https://www.vdv.de/liste-autonome-shuttle-bus-projekte.aspx" TargetMode="External"/><Relationship Id="rId51" Type="http://schemas.openxmlformats.org/officeDocument/2006/relationships/hyperlink" Target="https://www.vdv.de/liste-autonome-shuttle-bus-projekte.aspx" TargetMode="External"/><Relationship Id="rId3" Type="http://schemas.openxmlformats.org/officeDocument/2006/relationships/hyperlink" Target="https://www.dbregiobus-nord.de/aktuell/bus-im-blick/nl202203/nl202203-abschluss-nafbus" TargetMode="External"/><Relationship Id="rId12" Type="http://schemas.openxmlformats.org/officeDocument/2006/relationships/hyperlink" Target="https://interregv.deutschland-nederland.eu/living-lab-weeze-2/" TargetMode="External"/><Relationship Id="rId17" Type="http://schemas.openxmlformats.org/officeDocument/2006/relationships/hyperlink" Target="https://safestream.tech/staedte/" TargetMode="External"/><Relationship Id="rId25" Type="http://schemas.openxmlformats.org/officeDocument/2006/relationships/hyperlink" Target="https://www.vdv.de/liste-autonome-shuttle-bus-projekte.aspx" TargetMode="External"/><Relationship Id="rId33" Type="http://schemas.openxmlformats.org/officeDocument/2006/relationships/hyperlink" Target="https://www.probefahrt-zukunft.de/" TargetMode="External"/><Relationship Id="rId38" Type="http://schemas.openxmlformats.org/officeDocument/2006/relationships/hyperlink" Target="https://www.naf-bus.de/" TargetMode="External"/><Relationship Id="rId46" Type="http://schemas.openxmlformats.org/officeDocument/2006/relationships/hyperlink" Target="https://vhh-mobility.de/hop/ahoi/" TargetMode="External"/><Relationship Id="rId59" Type="http://schemas.openxmlformats.org/officeDocument/2006/relationships/hyperlink" Target="https://www.mdr.de/wissen/naturwissenschaften-technik/autonomer-shuttlebus-magdeburg-100.html" TargetMode="External"/><Relationship Id="rId20" Type="http://schemas.openxmlformats.org/officeDocument/2006/relationships/hyperlink" Target="https://osm.hpi.de/diak/Reallabor-Hamburg-Abschlussbericht.pdf" TargetMode="External"/><Relationship Id="rId41" Type="http://schemas.openxmlformats.org/officeDocument/2006/relationships/hyperlink" Target="https://fops.de/wp-content/uploads/2020/07/70.941_Anlage_1.pdf" TargetMode="External"/><Relationship Id="rId54" Type="http://schemas.openxmlformats.org/officeDocument/2006/relationships/hyperlink" Target="https://www.bmv.de/SharedDocs/DE/Artikel/DG/AVF-projekte/nowel4.html" TargetMode="External"/><Relationship Id="rId62" Type="http://schemas.openxmlformats.org/officeDocument/2006/relationships/hyperlink" Target="https://www.zvon.de/de/walemo-base" TargetMode="External"/><Relationship Id="rId1" Type="http://schemas.openxmlformats.org/officeDocument/2006/relationships/hyperlink" Target="https://www.hochbahn.de/resource/blob/65498/33eb1512c8691c9512ecbd5f4159ec28/projektsteckbrief-alike-data.pdf" TargetMode="External"/><Relationship Id="rId6" Type="http://schemas.openxmlformats.org/officeDocument/2006/relationships/hyperlink" Target="https://www.bmv.de/SharedDocs/DE/Artikel/DG/AVF-projekte/heal.html" TargetMode="External"/><Relationship Id="rId15" Type="http://schemas.openxmlformats.org/officeDocument/2006/relationships/hyperlink" Target="https://www.ruv.de/newsroom/pressemitteilungen/20171020-ruv-autonomes-fahren" TargetMode="External"/><Relationship Id="rId23" Type="http://schemas.openxmlformats.org/officeDocument/2006/relationships/hyperlink" Target="https://absolut-projekt.de/" TargetMode="External"/><Relationship Id="rId28" Type="http://schemas.openxmlformats.org/officeDocument/2006/relationships/hyperlink" Target="https://safestream.tech/staedte/" TargetMode="External"/><Relationship Id="rId36" Type="http://schemas.openxmlformats.org/officeDocument/2006/relationships/hyperlink" Target="https://www.vdv.de/liste-autonome-shuttle-bus-projekte.aspx" TargetMode="External"/><Relationship Id="rId49" Type="http://schemas.openxmlformats.org/officeDocument/2006/relationships/hyperlink" Target="https://muenchenunterwegs.de/angebote/minga" TargetMode="External"/><Relationship Id="rId57" Type="http://schemas.openxmlformats.org/officeDocument/2006/relationships/hyperlink" Target="https://walemo.de/" TargetMode="External"/><Relationship Id="rId10" Type="http://schemas.openxmlformats.org/officeDocument/2006/relationships/hyperlink" Target="https://www.bmv.de/SharedDocs/DE/Artikel/DG/AVF-projekte/tabula-log-plus.html" TargetMode="External"/><Relationship Id="rId31" Type="http://schemas.openxmlformats.org/officeDocument/2006/relationships/hyperlink" Target="https://kira-autonom.de/" TargetMode="External"/><Relationship Id="rId44" Type="http://schemas.openxmlformats.org/officeDocument/2006/relationships/hyperlink" Target="https://www.bmv.de/SharedDocs/DE/Artikel/DG/AVF-projekte/tabula.html" TargetMode="External"/><Relationship Id="rId52" Type="http://schemas.openxmlformats.org/officeDocument/2006/relationships/hyperlink" Target="https://www.bmv.de/DE/Themen/Digitales/Automatisiertes-und-vernetztes-Fahren/AVF-Forschungsprogramm/Projekte/avf-projekte.html?editorSupport=true%3FresourceId%3D14470%3FresourceId%3D14470" TargetMode="External"/><Relationship Id="rId60" Type="http://schemas.openxmlformats.org/officeDocument/2006/relationships/hyperlink" Target="https://walemo.de/" TargetMode="External"/><Relationship Id="rId65" Type="http://schemas.openxmlformats.org/officeDocument/2006/relationships/drawing" Target="../drawings/drawing3.xml"/><Relationship Id="rId4" Type="http://schemas.openxmlformats.org/officeDocument/2006/relationships/hyperlink" Target="https://www.probefahrt-zukunft.de/" TargetMode="External"/><Relationship Id="rId9" Type="http://schemas.openxmlformats.org/officeDocument/2006/relationships/hyperlink" Target="https://www.bmv.de/SharedDocs/DE/Artikel/DG/AVF-projekte/kis-m.html" TargetMode="External"/><Relationship Id="rId13" Type="http://schemas.openxmlformats.org/officeDocument/2006/relationships/hyperlink" Target="https://www.hannover.de/Leben-in-der-Region-Hannover/Mobilit%C3%A4t/Bus-Bahn/Angebot-Infrastruktur/nemoH" TargetMode="External"/><Relationship Id="rId18" Type="http://schemas.openxmlformats.org/officeDocument/2006/relationships/hyperlink" Target="https://kelride.com/" TargetMode="External"/><Relationship Id="rId39" Type="http://schemas.openxmlformats.org/officeDocument/2006/relationships/hyperlink" Target="https://www.vdv.de/liste-autonome-shuttle-bus-projekt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41AF-20F2-4885-B5A3-35284704B042}">
  <dimension ref="A1:R88"/>
  <sheetViews>
    <sheetView topLeftCell="N1" workbookViewId="0">
      <pane ySplit="1" topLeftCell="A12" activePane="bottomLeft" state="frozen"/>
      <selection pane="bottomLeft" activeCell="O83" sqref="O83"/>
    </sheetView>
  </sheetViews>
  <sheetFormatPr baseColWidth="10" defaultRowHeight="13.6"/>
  <cols>
    <col min="1" max="1" width="5.44140625" customWidth="1"/>
    <col min="2" max="2" width="34.109375" bestFit="1" customWidth="1"/>
    <col min="3" max="3" width="15.44140625" bestFit="1" customWidth="1"/>
    <col min="4" max="4" width="13.109375" bestFit="1" customWidth="1"/>
    <col min="5" max="5" width="33.77734375" bestFit="1" customWidth="1"/>
    <col min="6" max="6" width="28.21875" customWidth="1"/>
    <col min="7" max="7" width="17.109375" customWidth="1"/>
    <col min="9" max="9" width="14.5546875" bestFit="1" customWidth="1"/>
    <col min="10" max="10" width="19" bestFit="1" customWidth="1"/>
    <col min="11" max="11" width="17.21875" customWidth="1"/>
    <col min="12" max="12" width="25.33203125" customWidth="1"/>
    <col min="13" max="13" width="48.5546875" customWidth="1"/>
    <col min="14" max="14" width="13.77734375" customWidth="1"/>
    <col min="15" max="15" width="59.109375" customWidth="1"/>
    <col min="16" max="16" width="52.5546875" customWidth="1"/>
    <col min="17" max="17" width="30.21875" customWidth="1"/>
    <col min="18" max="18" width="42.5546875" customWidth="1"/>
  </cols>
  <sheetData>
    <row r="1" spans="1:18" s="26" customFormat="1" ht="14.95" thickBot="1">
      <c r="A1" s="25" t="s">
        <v>420</v>
      </c>
      <c r="B1" s="35" t="s">
        <v>0</v>
      </c>
      <c r="C1" s="35" t="s">
        <v>1</v>
      </c>
      <c r="D1" s="35" t="s">
        <v>112</v>
      </c>
      <c r="E1" s="35" t="s">
        <v>108</v>
      </c>
      <c r="F1" s="35" t="s">
        <v>111</v>
      </c>
      <c r="G1" s="36" t="s">
        <v>305</v>
      </c>
      <c r="H1" s="35" t="s">
        <v>2</v>
      </c>
      <c r="I1" s="35" t="s">
        <v>118</v>
      </c>
      <c r="J1" s="36" t="s">
        <v>3</v>
      </c>
      <c r="K1" s="36" t="s">
        <v>124</v>
      </c>
      <c r="L1" s="36" t="s">
        <v>114</v>
      </c>
      <c r="M1" s="36" t="s">
        <v>4</v>
      </c>
      <c r="N1" s="36" t="s">
        <v>31</v>
      </c>
      <c r="O1" s="36" t="s">
        <v>5</v>
      </c>
      <c r="P1" s="36" t="s">
        <v>251</v>
      </c>
      <c r="Q1" s="36" t="s">
        <v>315</v>
      </c>
      <c r="R1" s="36" t="s">
        <v>427</v>
      </c>
    </row>
    <row r="2" spans="1:18" s="28" customFormat="1" ht="45" customHeight="1">
      <c r="A2" s="27">
        <v>1</v>
      </c>
      <c r="B2" s="37" t="s">
        <v>7</v>
      </c>
      <c r="C2" s="37" t="s">
        <v>6</v>
      </c>
      <c r="D2" s="37" t="s">
        <v>116</v>
      </c>
      <c r="E2" s="37" t="s">
        <v>109</v>
      </c>
      <c r="F2" s="37" t="s">
        <v>34</v>
      </c>
      <c r="G2" s="38" t="s">
        <v>32</v>
      </c>
      <c r="H2" s="37" t="s">
        <v>54</v>
      </c>
      <c r="I2" s="37" t="s">
        <v>120</v>
      </c>
      <c r="J2" s="37" t="s">
        <v>33</v>
      </c>
      <c r="K2" s="37" t="s">
        <v>125</v>
      </c>
      <c r="L2" s="37" t="s">
        <v>451</v>
      </c>
      <c r="M2" s="37" t="s">
        <v>37</v>
      </c>
      <c r="N2" s="37" t="s">
        <v>35</v>
      </c>
      <c r="O2" s="63" t="s">
        <v>41</v>
      </c>
      <c r="P2" s="39" t="s">
        <v>36</v>
      </c>
      <c r="Q2" s="37"/>
      <c r="R2" s="37"/>
    </row>
    <row r="3" spans="1:18" s="28" customFormat="1" ht="45" hidden="1" customHeight="1">
      <c r="A3" s="27">
        <v>2</v>
      </c>
      <c r="B3" s="2" t="s">
        <v>8</v>
      </c>
      <c r="C3" s="2" t="s">
        <v>6</v>
      </c>
      <c r="D3" s="2" t="s">
        <v>115</v>
      </c>
      <c r="E3" s="2" t="s">
        <v>109</v>
      </c>
      <c r="F3" s="2" t="s">
        <v>34</v>
      </c>
      <c r="G3" s="23" t="s">
        <v>38</v>
      </c>
      <c r="H3" s="2" t="s">
        <v>54</v>
      </c>
      <c r="I3" s="2" t="s">
        <v>119</v>
      </c>
      <c r="J3" s="2" t="s">
        <v>57</v>
      </c>
      <c r="K3" s="2">
        <v>1</v>
      </c>
      <c r="L3" s="2" t="s">
        <v>123</v>
      </c>
      <c r="M3" s="2" t="s">
        <v>39</v>
      </c>
      <c r="N3" s="2" t="s">
        <v>35</v>
      </c>
      <c r="O3" s="40" t="s">
        <v>42</v>
      </c>
      <c r="P3" s="23"/>
      <c r="Q3" s="2"/>
      <c r="R3" s="2"/>
    </row>
    <row r="4" spans="1:18" s="29" customFormat="1" ht="45" hidden="1" customHeight="1">
      <c r="A4" s="27">
        <v>3</v>
      </c>
      <c r="B4" s="4" t="s">
        <v>10</v>
      </c>
      <c r="C4" s="4" t="s">
        <v>9</v>
      </c>
      <c r="D4" s="4" t="s">
        <v>113</v>
      </c>
      <c r="E4" s="4" t="s">
        <v>109</v>
      </c>
      <c r="F4" s="4" t="s">
        <v>34</v>
      </c>
      <c r="G4" s="24" t="s">
        <v>44</v>
      </c>
      <c r="H4" s="4" t="s">
        <v>43</v>
      </c>
      <c r="I4" s="4" t="s">
        <v>119</v>
      </c>
      <c r="J4" s="4" t="s">
        <v>45</v>
      </c>
      <c r="K4" s="4" t="s">
        <v>343</v>
      </c>
      <c r="L4" s="4" t="s">
        <v>123</v>
      </c>
      <c r="M4" s="4" t="s">
        <v>47</v>
      </c>
      <c r="N4" s="24" t="s">
        <v>35</v>
      </c>
      <c r="O4" s="41" t="s">
        <v>46</v>
      </c>
      <c r="P4" s="24"/>
      <c r="Q4" s="4"/>
      <c r="R4" s="4"/>
    </row>
    <row r="5" spans="1:18" s="29" customFormat="1" ht="45" hidden="1" customHeight="1">
      <c r="A5" s="27">
        <v>4</v>
      </c>
      <c r="B5" s="2" t="s">
        <v>10</v>
      </c>
      <c r="C5" s="2" t="s">
        <v>342</v>
      </c>
      <c r="D5" s="2" t="s">
        <v>113</v>
      </c>
      <c r="E5" s="2" t="s">
        <v>110</v>
      </c>
      <c r="F5" s="2" t="s">
        <v>34</v>
      </c>
      <c r="G5" s="23" t="s">
        <v>44</v>
      </c>
      <c r="H5" s="2" t="s">
        <v>43</v>
      </c>
      <c r="I5" s="2" t="s">
        <v>119</v>
      </c>
      <c r="J5" s="2" t="s">
        <v>45</v>
      </c>
      <c r="K5" s="2" t="s">
        <v>343</v>
      </c>
      <c r="L5" s="2" t="s">
        <v>123</v>
      </c>
      <c r="M5" s="2" t="s">
        <v>47</v>
      </c>
      <c r="N5" s="23" t="s">
        <v>35</v>
      </c>
      <c r="O5" s="40" t="s">
        <v>46</v>
      </c>
      <c r="P5" s="23"/>
      <c r="Q5" s="2"/>
      <c r="R5" s="2"/>
    </row>
    <row r="6" spans="1:18" s="29" customFormat="1" ht="45" hidden="1" customHeight="1">
      <c r="A6" s="27">
        <v>5</v>
      </c>
      <c r="B6" s="4" t="s">
        <v>11</v>
      </c>
      <c r="C6" s="4" t="s">
        <v>344</v>
      </c>
      <c r="D6" s="4" t="s">
        <v>115</v>
      </c>
      <c r="E6" s="4" t="s">
        <v>110</v>
      </c>
      <c r="F6" s="4" t="s">
        <v>78</v>
      </c>
      <c r="G6" s="4" t="s">
        <v>48</v>
      </c>
      <c r="H6" s="4" t="s">
        <v>49</v>
      </c>
      <c r="I6" s="4" t="s">
        <v>120</v>
      </c>
      <c r="J6" s="4" t="s">
        <v>50</v>
      </c>
      <c r="K6" s="4">
        <v>1</v>
      </c>
      <c r="L6" s="4" t="s">
        <v>451</v>
      </c>
      <c r="M6" s="4" t="s">
        <v>51</v>
      </c>
      <c r="N6" s="4" t="s">
        <v>40</v>
      </c>
      <c r="O6" s="41" t="s">
        <v>52</v>
      </c>
      <c r="P6" s="24"/>
      <c r="Q6" s="4"/>
      <c r="R6" s="4"/>
    </row>
    <row r="7" spans="1:18" s="29" customFormat="1" ht="45" hidden="1" customHeight="1">
      <c r="A7" s="27">
        <v>6</v>
      </c>
      <c r="B7" s="2" t="s">
        <v>11</v>
      </c>
      <c r="C7" s="2" t="s">
        <v>283</v>
      </c>
      <c r="D7" s="2" t="s">
        <v>115</v>
      </c>
      <c r="E7" s="2" t="s">
        <v>109</v>
      </c>
      <c r="F7" s="2" t="s">
        <v>34</v>
      </c>
      <c r="G7" s="2" t="s">
        <v>48</v>
      </c>
      <c r="H7" s="2" t="s">
        <v>49</v>
      </c>
      <c r="I7" s="2" t="s">
        <v>120</v>
      </c>
      <c r="J7" s="2" t="s">
        <v>50</v>
      </c>
      <c r="K7" s="2">
        <v>1</v>
      </c>
      <c r="L7" s="2" t="s">
        <v>451</v>
      </c>
      <c r="M7" s="2" t="s">
        <v>345</v>
      </c>
      <c r="N7" s="2" t="s">
        <v>40</v>
      </c>
      <c r="O7" s="40" t="s">
        <v>52</v>
      </c>
      <c r="P7" s="23"/>
      <c r="Q7" s="2"/>
      <c r="R7" s="2"/>
    </row>
    <row r="8" spans="1:18" s="28" customFormat="1" ht="45" hidden="1" customHeight="1">
      <c r="A8" s="27">
        <v>7</v>
      </c>
      <c r="B8" s="4" t="s">
        <v>12</v>
      </c>
      <c r="C8" s="4" t="s">
        <v>13</v>
      </c>
      <c r="D8" s="4" t="s">
        <v>115</v>
      </c>
      <c r="E8" s="4" t="s">
        <v>109</v>
      </c>
      <c r="F8" s="4" t="s">
        <v>34</v>
      </c>
      <c r="G8" s="24" t="s">
        <v>53</v>
      </c>
      <c r="H8" s="4" t="s">
        <v>55</v>
      </c>
      <c r="I8" s="4" t="s">
        <v>120</v>
      </c>
      <c r="J8" s="4" t="s">
        <v>56</v>
      </c>
      <c r="K8" s="4">
        <v>1</v>
      </c>
      <c r="L8" s="4" t="s">
        <v>451</v>
      </c>
      <c r="M8" s="4" t="s">
        <v>58</v>
      </c>
      <c r="N8" s="4" t="s">
        <v>40</v>
      </c>
      <c r="O8" s="41" t="s">
        <v>59</v>
      </c>
      <c r="P8" s="24"/>
      <c r="Q8" s="4"/>
      <c r="R8" s="4"/>
    </row>
    <row r="9" spans="1:18" s="28" customFormat="1" ht="45" customHeight="1">
      <c r="A9" s="27">
        <v>8</v>
      </c>
      <c r="B9" s="2" t="s">
        <v>14</v>
      </c>
      <c r="C9" s="2" t="s">
        <v>13</v>
      </c>
      <c r="D9" s="2" t="s">
        <v>116</v>
      </c>
      <c r="E9" s="2" t="s">
        <v>109</v>
      </c>
      <c r="F9" s="2" t="s">
        <v>34</v>
      </c>
      <c r="G9" s="23" t="s">
        <v>60</v>
      </c>
      <c r="H9" s="2" t="s">
        <v>55</v>
      </c>
      <c r="I9" s="2" t="s">
        <v>120</v>
      </c>
      <c r="J9" s="2" t="s">
        <v>61</v>
      </c>
      <c r="K9" s="2" t="s">
        <v>126</v>
      </c>
      <c r="L9" s="2" t="s">
        <v>451</v>
      </c>
      <c r="M9" s="2" t="s">
        <v>62</v>
      </c>
      <c r="N9" s="2" t="s">
        <v>35</v>
      </c>
      <c r="O9" s="62" t="s">
        <v>63</v>
      </c>
      <c r="P9" s="23"/>
      <c r="Q9" s="2"/>
      <c r="R9" s="2"/>
    </row>
    <row r="10" spans="1:18" s="28" customFormat="1" ht="45" customHeight="1">
      <c r="A10" s="27">
        <v>9</v>
      </c>
      <c r="B10" s="4" t="s">
        <v>449</v>
      </c>
      <c r="C10" s="4" t="s">
        <v>13</v>
      </c>
      <c r="D10" s="4" t="s">
        <v>116</v>
      </c>
      <c r="E10" s="4" t="s">
        <v>109</v>
      </c>
      <c r="F10" s="4" t="s">
        <v>34</v>
      </c>
      <c r="G10" s="24" t="s">
        <v>64</v>
      </c>
      <c r="H10" s="4" t="s">
        <v>55</v>
      </c>
      <c r="I10" s="4" t="s">
        <v>120</v>
      </c>
      <c r="J10" s="4" t="s">
        <v>447</v>
      </c>
      <c r="K10" s="4" t="s">
        <v>127</v>
      </c>
      <c r="L10" s="4" t="s">
        <v>451</v>
      </c>
      <c r="M10" s="4" t="s">
        <v>65</v>
      </c>
      <c r="N10" s="4" t="s">
        <v>35</v>
      </c>
      <c r="O10" s="61" t="s">
        <v>66</v>
      </c>
      <c r="P10" s="24"/>
      <c r="Q10" s="4"/>
      <c r="R10" s="4"/>
    </row>
    <row r="11" spans="1:18" s="28" customFormat="1" ht="45" customHeight="1">
      <c r="A11" s="27">
        <v>10</v>
      </c>
      <c r="B11" s="2" t="s">
        <v>450</v>
      </c>
      <c r="C11" s="2" t="s">
        <v>13</v>
      </c>
      <c r="D11" s="2" t="s">
        <v>116</v>
      </c>
      <c r="E11" s="2" t="s">
        <v>109</v>
      </c>
      <c r="F11" s="2" t="s">
        <v>34</v>
      </c>
      <c r="G11" s="23" t="s">
        <v>64</v>
      </c>
      <c r="H11" s="2" t="s">
        <v>55</v>
      </c>
      <c r="I11" s="2" t="s">
        <v>119</v>
      </c>
      <c r="J11" s="2" t="s">
        <v>448</v>
      </c>
      <c r="K11" s="2" t="s">
        <v>127</v>
      </c>
      <c r="L11" s="2" t="s">
        <v>451</v>
      </c>
      <c r="M11" s="2" t="s">
        <v>65</v>
      </c>
      <c r="N11" s="2" t="s">
        <v>35</v>
      </c>
      <c r="O11" s="62" t="s">
        <v>66</v>
      </c>
      <c r="P11" s="23"/>
      <c r="Q11" s="2"/>
      <c r="R11" s="2"/>
    </row>
    <row r="12" spans="1:18" s="28" customFormat="1" ht="45" customHeight="1">
      <c r="A12" s="27">
        <v>11</v>
      </c>
      <c r="B12" s="4" t="s">
        <v>15</v>
      </c>
      <c r="C12" s="4" t="s">
        <v>16</v>
      </c>
      <c r="D12" s="4" t="s">
        <v>116</v>
      </c>
      <c r="E12" s="4" t="s">
        <v>110</v>
      </c>
      <c r="F12" s="4" t="s">
        <v>78</v>
      </c>
      <c r="G12" s="4" t="s">
        <v>68</v>
      </c>
      <c r="H12" s="4" t="s">
        <v>67</v>
      </c>
      <c r="I12" s="4" t="s">
        <v>119</v>
      </c>
      <c r="J12" s="4" t="s">
        <v>69</v>
      </c>
      <c r="K12" s="4">
        <v>1</v>
      </c>
      <c r="L12" s="4" t="s">
        <v>451</v>
      </c>
      <c r="M12" s="4" t="s">
        <v>122</v>
      </c>
      <c r="N12" s="4" t="s">
        <v>40</v>
      </c>
      <c r="O12" s="61" t="s">
        <v>70</v>
      </c>
      <c r="P12" s="24"/>
      <c r="Q12" s="4"/>
      <c r="R12" s="4"/>
    </row>
    <row r="13" spans="1:18" s="28" customFormat="1" ht="45" hidden="1" customHeight="1">
      <c r="A13" s="27">
        <v>12</v>
      </c>
      <c r="B13" s="2" t="s">
        <v>17</v>
      </c>
      <c r="C13" s="2" t="s">
        <v>18</v>
      </c>
      <c r="D13" s="2" t="s">
        <v>113</v>
      </c>
      <c r="E13" s="2" t="s">
        <v>109</v>
      </c>
      <c r="F13" s="2" t="s">
        <v>34</v>
      </c>
      <c r="G13" s="23" t="s">
        <v>72</v>
      </c>
      <c r="H13" s="2" t="s">
        <v>71</v>
      </c>
      <c r="I13" s="2" t="s">
        <v>120</v>
      </c>
      <c r="J13" s="2" t="s">
        <v>104</v>
      </c>
      <c r="K13" s="2">
        <v>3</v>
      </c>
      <c r="L13" s="2" t="s">
        <v>429</v>
      </c>
      <c r="M13" s="2" t="s">
        <v>73</v>
      </c>
      <c r="N13" s="2" t="s">
        <v>40</v>
      </c>
      <c r="O13" s="42" t="s">
        <v>74</v>
      </c>
      <c r="P13" s="23"/>
      <c r="Q13" s="2"/>
      <c r="R13" s="2"/>
    </row>
    <row r="14" spans="1:18" s="28" customFormat="1" ht="45" hidden="1" customHeight="1">
      <c r="A14" s="27">
        <v>13</v>
      </c>
      <c r="B14" s="4" t="s">
        <v>19</v>
      </c>
      <c r="C14" s="4" t="s">
        <v>20</v>
      </c>
      <c r="D14" s="4" t="s">
        <v>115</v>
      </c>
      <c r="E14" s="4" t="s">
        <v>110</v>
      </c>
      <c r="F14" s="4" t="s">
        <v>34</v>
      </c>
      <c r="G14" s="24" t="s">
        <v>80</v>
      </c>
      <c r="H14" s="4" t="s">
        <v>75</v>
      </c>
      <c r="I14" s="4" t="s">
        <v>120</v>
      </c>
      <c r="J14" s="4" t="s">
        <v>76</v>
      </c>
      <c r="K14" s="4">
        <v>1</v>
      </c>
      <c r="L14" s="4" t="s">
        <v>451</v>
      </c>
      <c r="M14" s="4" t="s">
        <v>77</v>
      </c>
      <c r="N14" s="4" t="s">
        <v>40</v>
      </c>
      <c r="O14" s="41" t="s">
        <v>79</v>
      </c>
      <c r="P14" s="24"/>
      <c r="Q14" s="4"/>
      <c r="R14" s="4"/>
    </row>
    <row r="15" spans="1:18" s="31" customFormat="1" ht="45" hidden="1" customHeight="1">
      <c r="A15" s="27">
        <v>14</v>
      </c>
      <c r="B15" s="12" t="s">
        <v>21</v>
      </c>
      <c r="C15" s="12" t="s">
        <v>20</v>
      </c>
      <c r="D15" s="12" t="s">
        <v>115</v>
      </c>
      <c r="E15" s="12" t="s">
        <v>110</v>
      </c>
      <c r="F15" s="12" t="s">
        <v>34</v>
      </c>
      <c r="G15" s="12" t="s">
        <v>81</v>
      </c>
      <c r="H15" s="12" t="s">
        <v>75</v>
      </c>
      <c r="I15" s="14" t="s">
        <v>120</v>
      </c>
      <c r="J15" s="12" t="s">
        <v>76</v>
      </c>
      <c r="K15" s="14">
        <v>1</v>
      </c>
      <c r="L15" s="2" t="s">
        <v>451</v>
      </c>
      <c r="M15" s="12" t="s">
        <v>82</v>
      </c>
      <c r="N15" s="12" t="s">
        <v>40</v>
      </c>
      <c r="O15" s="13" t="s">
        <v>83</v>
      </c>
      <c r="P15" s="14"/>
      <c r="Q15" s="12"/>
      <c r="R15" s="12"/>
    </row>
    <row r="16" spans="1:18" s="32" customFormat="1" ht="45" hidden="1" customHeight="1">
      <c r="A16" s="27">
        <v>15</v>
      </c>
      <c r="B16" s="4" t="s">
        <v>22</v>
      </c>
      <c r="C16" s="4" t="s">
        <v>24</v>
      </c>
      <c r="D16" s="4" t="s">
        <v>115</v>
      </c>
      <c r="E16" s="4" t="s">
        <v>109</v>
      </c>
      <c r="F16" s="4" t="s">
        <v>34</v>
      </c>
      <c r="G16" s="4" t="s">
        <v>89</v>
      </c>
      <c r="H16" s="4" t="s">
        <v>88</v>
      </c>
      <c r="I16" s="4" t="s">
        <v>120</v>
      </c>
      <c r="J16" s="4" t="s">
        <v>444</v>
      </c>
      <c r="K16" s="4">
        <v>2</v>
      </c>
      <c r="L16" s="4" t="s">
        <v>451</v>
      </c>
      <c r="M16" s="4" t="s">
        <v>90</v>
      </c>
      <c r="N16" s="4" t="s">
        <v>35</v>
      </c>
      <c r="O16" s="41" t="s">
        <v>91</v>
      </c>
      <c r="P16" s="24"/>
      <c r="Q16" s="4"/>
      <c r="R16" s="16"/>
    </row>
    <row r="17" spans="1:18" s="28" customFormat="1" ht="45" hidden="1" customHeight="1">
      <c r="A17" s="27">
        <v>16</v>
      </c>
      <c r="B17" s="12" t="s">
        <v>23</v>
      </c>
      <c r="C17" s="12" t="s">
        <v>24</v>
      </c>
      <c r="D17" s="12" t="s">
        <v>113</v>
      </c>
      <c r="E17" s="12" t="s">
        <v>109</v>
      </c>
      <c r="F17" s="12" t="s">
        <v>34</v>
      </c>
      <c r="G17" s="12" t="s">
        <v>93</v>
      </c>
      <c r="H17" s="12" t="s">
        <v>88</v>
      </c>
      <c r="I17" s="12" t="s">
        <v>119</v>
      </c>
      <c r="J17" s="12" t="s">
        <v>442</v>
      </c>
      <c r="K17" s="12">
        <v>1</v>
      </c>
      <c r="L17" s="2" t="s">
        <v>451</v>
      </c>
      <c r="M17" s="12" t="s">
        <v>92</v>
      </c>
      <c r="N17" s="12" t="s">
        <v>35</v>
      </c>
      <c r="O17" s="13" t="s">
        <v>91</v>
      </c>
      <c r="P17" s="14"/>
      <c r="Q17" s="12"/>
      <c r="R17" s="2"/>
    </row>
    <row r="18" spans="1:18" s="28" customFormat="1" ht="45" hidden="1" customHeight="1">
      <c r="A18" s="27">
        <v>17</v>
      </c>
      <c r="B18" s="4" t="s">
        <v>25</v>
      </c>
      <c r="C18" s="4" t="s">
        <v>26</v>
      </c>
      <c r="D18" s="4" t="s">
        <v>113</v>
      </c>
      <c r="E18" s="4" t="s">
        <v>110</v>
      </c>
      <c r="F18" s="4" t="s">
        <v>34</v>
      </c>
      <c r="G18" s="43" t="s">
        <v>97</v>
      </c>
      <c r="H18" s="4" t="s">
        <v>95</v>
      </c>
      <c r="I18" s="4" t="s">
        <v>120</v>
      </c>
      <c r="J18" s="4" t="s">
        <v>104</v>
      </c>
      <c r="K18" s="4">
        <v>5</v>
      </c>
      <c r="L18" s="4" t="s">
        <v>451</v>
      </c>
      <c r="M18" s="4" t="s">
        <v>96</v>
      </c>
      <c r="N18" s="4" t="s">
        <v>40</v>
      </c>
      <c r="O18" s="41" t="s">
        <v>443</v>
      </c>
      <c r="P18" s="24"/>
      <c r="Q18" s="4"/>
      <c r="R18" s="4"/>
    </row>
    <row r="19" spans="1:18" s="28" customFormat="1" ht="45" customHeight="1">
      <c r="A19" s="27">
        <v>18</v>
      </c>
      <c r="B19" s="2" t="s">
        <v>27</v>
      </c>
      <c r="C19" s="2" t="s">
        <v>28</v>
      </c>
      <c r="D19" s="2" t="s">
        <v>116</v>
      </c>
      <c r="E19" s="2" t="s">
        <v>109</v>
      </c>
      <c r="F19" s="2" t="s">
        <v>34</v>
      </c>
      <c r="G19" s="2" t="s">
        <v>60</v>
      </c>
      <c r="H19" s="2" t="s">
        <v>98</v>
      </c>
      <c r="I19" s="2" t="s">
        <v>120</v>
      </c>
      <c r="J19" s="2" t="s">
        <v>100</v>
      </c>
      <c r="K19" s="2" t="s">
        <v>33</v>
      </c>
      <c r="L19" s="2" t="s">
        <v>451</v>
      </c>
      <c r="M19" s="2" t="s">
        <v>99</v>
      </c>
      <c r="N19" s="2" t="s">
        <v>35</v>
      </c>
      <c r="O19" s="62" t="s">
        <v>101</v>
      </c>
      <c r="P19" s="23"/>
      <c r="Q19" s="2"/>
      <c r="R19" s="2"/>
    </row>
    <row r="20" spans="1:18" s="28" customFormat="1" ht="45" hidden="1" customHeight="1">
      <c r="A20" s="27">
        <v>19</v>
      </c>
      <c r="B20" s="4" t="s">
        <v>29</v>
      </c>
      <c r="C20" s="4" t="s">
        <v>30</v>
      </c>
      <c r="D20" s="4" t="s">
        <v>115</v>
      </c>
      <c r="E20" s="4" t="s">
        <v>109</v>
      </c>
      <c r="F20" s="4" t="s">
        <v>34</v>
      </c>
      <c r="G20" s="4" t="s">
        <v>102</v>
      </c>
      <c r="H20" s="4" t="s">
        <v>103</v>
      </c>
      <c r="I20" s="4" t="s">
        <v>120</v>
      </c>
      <c r="J20" s="4" t="s">
        <v>105</v>
      </c>
      <c r="K20" s="4">
        <v>1</v>
      </c>
      <c r="L20" s="4" t="s">
        <v>451</v>
      </c>
      <c r="M20" s="4" t="s">
        <v>106</v>
      </c>
      <c r="N20" s="4" t="s">
        <v>40</v>
      </c>
      <c r="O20" s="41" t="s">
        <v>107</v>
      </c>
      <c r="P20" s="24"/>
      <c r="Q20" s="4"/>
      <c r="R20" s="4"/>
    </row>
    <row r="21" spans="1:18" s="28" customFormat="1" ht="45" customHeight="1">
      <c r="A21" s="27">
        <v>20</v>
      </c>
      <c r="B21" s="2" t="s">
        <v>128</v>
      </c>
      <c r="C21" s="2" t="s">
        <v>129</v>
      </c>
      <c r="D21" s="2" t="s">
        <v>116</v>
      </c>
      <c r="E21" s="2" t="s">
        <v>110</v>
      </c>
      <c r="F21" s="2" t="s">
        <v>78</v>
      </c>
      <c r="G21" s="2" t="s">
        <v>130</v>
      </c>
      <c r="H21" s="2" t="s">
        <v>131</v>
      </c>
      <c r="I21" s="2" t="s">
        <v>119</v>
      </c>
      <c r="J21" s="2" t="s">
        <v>132</v>
      </c>
      <c r="K21" s="2">
        <v>5</v>
      </c>
      <c r="L21" s="2" t="s">
        <v>451</v>
      </c>
      <c r="M21" s="2" t="s">
        <v>133</v>
      </c>
      <c r="N21" s="2" t="s">
        <v>35</v>
      </c>
      <c r="O21" s="62" t="s">
        <v>134</v>
      </c>
      <c r="P21" s="44" t="s">
        <v>94</v>
      </c>
      <c r="Q21" s="2"/>
      <c r="R21" s="2"/>
    </row>
    <row r="22" spans="1:18" s="28" customFormat="1" ht="45" customHeight="1">
      <c r="A22" s="27">
        <v>21</v>
      </c>
      <c r="B22" s="4" t="s">
        <v>135</v>
      </c>
      <c r="C22" s="4" t="s">
        <v>136</v>
      </c>
      <c r="D22" s="4" t="s">
        <v>116</v>
      </c>
      <c r="E22" s="24" t="s">
        <v>109</v>
      </c>
      <c r="F22" s="4" t="s">
        <v>34</v>
      </c>
      <c r="G22" s="4" t="s">
        <v>137</v>
      </c>
      <c r="H22" s="4" t="s">
        <v>138</v>
      </c>
      <c r="I22" s="4" t="s">
        <v>120</v>
      </c>
      <c r="J22" s="4" t="s">
        <v>139</v>
      </c>
      <c r="K22" s="4">
        <v>3</v>
      </c>
      <c r="L22" s="4" t="s">
        <v>451</v>
      </c>
      <c r="M22" s="4" t="s">
        <v>140</v>
      </c>
      <c r="N22" s="4" t="s">
        <v>40</v>
      </c>
      <c r="O22" s="61" t="s">
        <v>141</v>
      </c>
      <c r="P22" s="24"/>
      <c r="Q22" s="4"/>
      <c r="R22" s="4"/>
    </row>
    <row r="23" spans="1:18" s="28" customFormat="1" ht="45" hidden="1" customHeight="1">
      <c r="A23" s="27">
        <v>22</v>
      </c>
      <c r="B23" s="2" t="s">
        <v>142</v>
      </c>
      <c r="C23" s="2" t="s">
        <v>313</v>
      </c>
      <c r="D23" s="2" t="s">
        <v>115</v>
      </c>
      <c r="E23" s="2" t="s">
        <v>110</v>
      </c>
      <c r="F23" s="2" t="s">
        <v>78</v>
      </c>
      <c r="G23" s="2" t="s">
        <v>143</v>
      </c>
      <c r="H23" s="2" t="s">
        <v>308</v>
      </c>
      <c r="I23" s="2" t="s">
        <v>120</v>
      </c>
      <c r="J23" s="2" t="s">
        <v>186</v>
      </c>
      <c r="K23" s="2">
        <v>1</v>
      </c>
      <c r="L23" s="2" t="s">
        <v>432</v>
      </c>
      <c r="M23" s="2" t="s">
        <v>312</v>
      </c>
      <c r="N23" s="2" t="s">
        <v>35</v>
      </c>
      <c r="O23" s="40" t="s">
        <v>144</v>
      </c>
      <c r="P23" s="40" t="s">
        <v>36</v>
      </c>
      <c r="Q23" s="45" t="s">
        <v>275</v>
      </c>
      <c r="R23" s="2"/>
    </row>
    <row r="24" spans="1:18" s="28" customFormat="1" ht="45" hidden="1" customHeight="1">
      <c r="A24" s="27">
        <v>23</v>
      </c>
      <c r="B24" s="4" t="s">
        <v>142</v>
      </c>
      <c r="C24" s="4" t="s">
        <v>303</v>
      </c>
      <c r="D24" s="4" t="s">
        <v>115</v>
      </c>
      <c r="E24" s="4" t="s">
        <v>110</v>
      </c>
      <c r="F24" s="4" t="s">
        <v>78</v>
      </c>
      <c r="G24" s="4" t="s">
        <v>143</v>
      </c>
      <c r="H24" s="4" t="s">
        <v>307</v>
      </c>
      <c r="I24" s="4" t="s">
        <v>120</v>
      </c>
      <c r="J24" s="4" t="s">
        <v>76</v>
      </c>
      <c r="K24" s="4">
        <v>1</v>
      </c>
      <c r="L24" s="4" t="s">
        <v>194</v>
      </c>
      <c r="M24" s="4" t="s">
        <v>311</v>
      </c>
      <c r="N24" s="4" t="s">
        <v>35</v>
      </c>
      <c r="O24" s="41" t="s">
        <v>144</v>
      </c>
      <c r="P24" s="41" t="s">
        <v>36</v>
      </c>
      <c r="Q24" s="45" t="s">
        <v>275</v>
      </c>
      <c r="R24" s="4"/>
    </row>
    <row r="25" spans="1:18" s="28" customFormat="1" ht="45" hidden="1" customHeight="1">
      <c r="A25" s="27">
        <v>24</v>
      </c>
      <c r="B25" s="2" t="s">
        <v>142</v>
      </c>
      <c r="C25" s="2" t="s">
        <v>304</v>
      </c>
      <c r="D25" s="2" t="s">
        <v>115</v>
      </c>
      <c r="E25" s="2" t="s">
        <v>110</v>
      </c>
      <c r="F25" s="2" t="s">
        <v>78</v>
      </c>
      <c r="G25" s="2" t="s">
        <v>143</v>
      </c>
      <c r="H25" s="2" t="s">
        <v>306</v>
      </c>
      <c r="I25" s="2" t="s">
        <v>120</v>
      </c>
      <c r="J25" s="2" t="s">
        <v>309</v>
      </c>
      <c r="K25" s="2">
        <v>1</v>
      </c>
      <c r="L25" s="2" t="s">
        <v>310</v>
      </c>
      <c r="M25" s="2" t="s">
        <v>314</v>
      </c>
      <c r="N25" s="2" t="s">
        <v>35</v>
      </c>
      <c r="O25" s="40" t="s">
        <v>144</v>
      </c>
      <c r="P25" s="40" t="s">
        <v>36</v>
      </c>
      <c r="Q25" s="45" t="s">
        <v>275</v>
      </c>
      <c r="R25" s="42" t="s">
        <v>441</v>
      </c>
    </row>
    <row r="26" spans="1:18" s="28" customFormat="1" ht="45" hidden="1" customHeight="1">
      <c r="A26" s="27">
        <v>25</v>
      </c>
      <c r="B26" s="4" t="s">
        <v>145</v>
      </c>
      <c r="C26" s="4" t="s">
        <v>18</v>
      </c>
      <c r="D26" s="4" t="s">
        <v>115</v>
      </c>
      <c r="E26" s="4" t="s">
        <v>109</v>
      </c>
      <c r="F26" s="4" t="s">
        <v>34</v>
      </c>
      <c r="G26" s="4" t="s">
        <v>147</v>
      </c>
      <c r="H26" s="4" t="s">
        <v>146</v>
      </c>
      <c r="I26" s="4" t="s">
        <v>120</v>
      </c>
      <c r="J26" s="4" t="s">
        <v>148</v>
      </c>
      <c r="K26" s="4">
        <v>3</v>
      </c>
      <c r="L26" s="4" t="s">
        <v>451</v>
      </c>
      <c r="M26" s="4" t="s">
        <v>149</v>
      </c>
      <c r="N26" s="4" t="s">
        <v>35</v>
      </c>
      <c r="O26" s="41" t="s">
        <v>150</v>
      </c>
      <c r="P26" s="24"/>
      <c r="Q26" s="4"/>
      <c r="R26" s="4"/>
    </row>
    <row r="27" spans="1:18" s="28" customFormat="1" ht="45" hidden="1" customHeight="1">
      <c r="A27" s="27">
        <v>26</v>
      </c>
      <c r="B27" s="2" t="s">
        <v>151</v>
      </c>
      <c r="C27" s="2" t="s">
        <v>152</v>
      </c>
      <c r="D27" s="2" t="s">
        <v>115</v>
      </c>
      <c r="E27" s="2" t="s">
        <v>109</v>
      </c>
      <c r="F27" s="2" t="s">
        <v>34</v>
      </c>
      <c r="G27" s="2" t="s">
        <v>153</v>
      </c>
      <c r="H27" s="2" t="s">
        <v>154</v>
      </c>
      <c r="I27" s="2" t="s">
        <v>120</v>
      </c>
      <c r="J27" s="2" t="s">
        <v>76</v>
      </c>
      <c r="K27" s="2">
        <v>2</v>
      </c>
      <c r="L27" s="2" t="s">
        <v>451</v>
      </c>
      <c r="M27" s="2" t="s">
        <v>155</v>
      </c>
      <c r="N27" s="2" t="s">
        <v>40</v>
      </c>
      <c r="O27" s="40" t="s">
        <v>156</v>
      </c>
      <c r="P27" s="23"/>
      <c r="Q27" s="2"/>
      <c r="R27" s="2"/>
    </row>
    <row r="28" spans="1:18" s="28" customFormat="1" ht="45" hidden="1" customHeight="1">
      <c r="A28" s="27">
        <v>27</v>
      </c>
      <c r="B28" s="4" t="s">
        <v>157</v>
      </c>
      <c r="C28" s="4" t="s">
        <v>158</v>
      </c>
      <c r="D28" s="4" t="s">
        <v>115</v>
      </c>
      <c r="E28" s="4" t="s">
        <v>159</v>
      </c>
      <c r="F28" s="4" t="s">
        <v>78</v>
      </c>
      <c r="G28" s="4" t="s">
        <v>160</v>
      </c>
      <c r="H28" s="4" t="s">
        <v>161</v>
      </c>
      <c r="I28" s="4" t="s">
        <v>120</v>
      </c>
      <c r="J28" s="4" t="s">
        <v>186</v>
      </c>
      <c r="K28" s="4">
        <v>2</v>
      </c>
      <c r="L28" s="4" t="s">
        <v>431</v>
      </c>
      <c r="M28" s="4" t="s">
        <v>162</v>
      </c>
      <c r="N28" s="4" t="s">
        <v>35</v>
      </c>
      <c r="O28" s="41" t="s">
        <v>163</v>
      </c>
      <c r="P28" s="24"/>
      <c r="Q28" s="4"/>
      <c r="R28" s="4"/>
    </row>
    <row r="29" spans="1:18" s="28" customFormat="1" ht="45" hidden="1" customHeight="1">
      <c r="A29" s="27">
        <v>28</v>
      </c>
      <c r="B29" s="2" t="s">
        <v>415</v>
      </c>
      <c r="C29" s="2" t="s">
        <v>158</v>
      </c>
      <c r="D29" s="2" t="s">
        <v>115</v>
      </c>
      <c r="E29" s="2" t="s">
        <v>159</v>
      </c>
      <c r="F29" s="2" t="s">
        <v>78</v>
      </c>
      <c r="G29" s="2" t="s">
        <v>416</v>
      </c>
      <c r="H29" s="2" t="s">
        <v>161</v>
      </c>
      <c r="I29" s="2" t="s">
        <v>120</v>
      </c>
      <c r="J29" s="2" t="s">
        <v>186</v>
      </c>
      <c r="K29" s="2">
        <v>1</v>
      </c>
      <c r="L29" s="2" t="s">
        <v>451</v>
      </c>
      <c r="M29" s="2" t="s">
        <v>419</v>
      </c>
      <c r="N29" s="2" t="s">
        <v>40</v>
      </c>
      <c r="O29" s="40" t="s">
        <v>36</v>
      </c>
      <c r="P29" s="46" t="s">
        <v>417</v>
      </c>
      <c r="Q29" s="2"/>
      <c r="R29" s="2"/>
    </row>
    <row r="30" spans="1:18" s="28" customFormat="1" ht="45" hidden="1" customHeight="1">
      <c r="A30" s="27">
        <v>29</v>
      </c>
      <c r="B30" s="4" t="s">
        <v>164</v>
      </c>
      <c r="C30" s="4" t="s">
        <v>6</v>
      </c>
      <c r="D30" s="4" t="s">
        <v>115</v>
      </c>
      <c r="E30" s="4" t="s">
        <v>109</v>
      </c>
      <c r="F30" s="4" t="s">
        <v>34</v>
      </c>
      <c r="G30" s="4" t="s">
        <v>165</v>
      </c>
      <c r="H30" s="4" t="s">
        <v>166</v>
      </c>
      <c r="I30" s="4" t="s">
        <v>120</v>
      </c>
      <c r="J30" s="4" t="s">
        <v>167</v>
      </c>
      <c r="K30" s="4">
        <v>1</v>
      </c>
      <c r="L30" s="4" t="s">
        <v>451</v>
      </c>
      <c r="M30" s="4" t="s">
        <v>168</v>
      </c>
      <c r="N30" s="4" t="s">
        <v>40</v>
      </c>
      <c r="O30" s="41" t="s">
        <v>169</v>
      </c>
      <c r="P30" s="24"/>
      <c r="Q30" s="4"/>
      <c r="R30" s="4"/>
    </row>
    <row r="31" spans="1:18" s="33" customFormat="1" ht="45" hidden="1" customHeight="1">
      <c r="A31" s="27">
        <v>30</v>
      </c>
      <c r="B31" s="2" t="s">
        <v>170</v>
      </c>
      <c r="C31" s="2" t="s">
        <v>6</v>
      </c>
      <c r="D31" s="2" t="s">
        <v>115</v>
      </c>
      <c r="E31" s="2" t="s">
        <v>109</v>
      </c>
      <c r="F31" s="2" t="s">
        <v>34</v>
      </c>
      <c r="G31" s="2" t="s">
        <v>81</v>
      </c>
      <c r="H31" s="2" t="s">
        <v>171</v>
      </c>
      <c r="I31" s="2" t="s">
        <v>120</v>
      </c>
      <c r="J31" s="2" t="s">
        <v>172</v>
      </c>
      <c r="K31" s="2" t="s">
        <v>173</v>
      </c>
      <c r="L31" s="2" t="s">
        <v>123</v>
      </c>
      <c r="M31" s="2" t="s">
        <v>174</v>
      </c>
      <c r="N31" s="2" t="s">
        <v>40</v>
      </c>
      <c r="O31" s="40" t="s">
        <v>175</v>
      </c>
      <c r="P31" s="23"/>
      <c r="Q31" s="2"/>
      <c r="R31" s="47"/>
    </row>
    <row r="32" spans="1:18" s="33" customFormat="1" ht="45" hidden="1" customHeight="1">
      <c r="A32" s="27">
        <v>31</v>
      </c>
      <c r="B32" s="15" t="s">
        <v>176</v>
      </c>
      <c r="C32" s="15" t="s">
        <v>260</v>
      </c>
      <c r="D32" s="15" t="s">
        <v>115</v>
      </c>
      <c r="E32" s="15" t="s">
        <v>110</v>
      </c>
      <c r="F32" s="15" t="s">
        <v>78</v>
      </c>
      <c r="G32" s="15" t="s">
        <v>184</v>
      </c>
      <c r="H32" s="15" t="s">
        <v>261</v>
      </c>
      <c r="I32" s="15" t="s">
        <v>120</v>
      </c>
      <c r="J32" s="15" t="s">
        <v>180</v>
      </c>
      <c r="K32" s="15">
        <v>2</v>
      </c>
      <c r="L32" s="4" t="s">
        <v>451</v>
      </c>
      <c r="M32" s="15" t="s">
        <v>177</v>
      </c>
      <c r="N32" s="15" t="s">
        <v>40</v>
      </c>
      <c r="O32" s="41" t="s">
        <v>36</v>
      </c>
      <c r="P32" s="46" t="s">
        <v>275</v>
      </c>
      <c r="Q32" s="15"/>
      <c r="R32" s="15"/>
    </row>
    <row r="33" spans="1:18" s="33" customFormat="1" ht="45" hidden="1" customHeight="1">
      <c r="A33" s="27">
        <v>32</v>
      </c>
      <c r="B33" s="47" t="s">
        <v>176</v>
      </c>
      <c r="C33" s="47" t="s">
        <v>262</v>
      </c>
      <c r="D33" s="47" t="s">
        <v>115</v>
      </c>
      <c r="E33" s="47" t="s">
        <v>110</v>
      </c>
      <c r="F33" s="47" t="s">
        <v>78</v>
      </c>
      <c r="G33" s="47" t="s">
        <v>184</v>
      </c>
      <c r="H33" s="47" t="s">
        <v>261</v>
      </c>
      <c r="I33" s="47" t="s">
        <v>120</v>
      </c>
      <c r="J33" s="47" t="s">
        <v>180</v>
      </c>
      <c r="K33" s="47">
        <v>2</v>
      </c>
      <c r="L33" s="47" t="s">
        <v>194</v>
      </c>
      <c r="M33" s="47" t="s">
        <v>177</v>
      </c>
      <c r="N33" s="47" t="s">
        <v>40</v>
      </c>
      <c r="O33" s="40" t="s">
        <v>36</v>
      </c>
      <c r="P33" s="46" t="s">
        <v>275</v>
      </c>
      <c r="Q33" s="47"/>
      <c r="R33" s="47"/>
    </row>
    <row r="34" spans="1:18" s="31" customFormat="1" ht="45" hidden="1" customHeight="1">
      <c r="A34" s="27">
        <v>33</v>
      </c>
      <c r="B34" s="15" t="s">
        <v>176</v>
      </c>
      <c r="C34" s="15" t="s">
        <v>263</v>
      </c>
      <c r="D34" s="15" t="s">
        <v>115</v>
      </c>
      <c r="E34" s="15" t="s">
        <v>110</v>
      </c>
      <c r="F34" s="15" t="s">
        <v>78</v>
      </c>
      <c r="G34" s="15" t="s">
        <v>184</v>
      </c>
      <c r="H34" s="15" t="s">
        <v>261</v>
      </c>
      <c r="I34" s="15" t="s">
        <v>120</v>
      </c>
      <c r="J34" s="15" t="s">
        <v>180</v>
      </c>
      <c r="K34" s="15">
        <v>2</v>
      </c>
      <c r="L34" s="15" t="s">
        <v>264</v>
      </c>
      <c r="M34" s="15" t="s">
        <v>177</v>
      </c>
      <c r="N34" s="15" t="s">
        <v>40</v>
      </c>
      <c r="O34" s="41" t="s">
        <v>36</v>
      </c>
      <c r="P34" s="46" t="s">
        <v>275</v>
      </c>
      <c r="Q34" s="15"/>
      <c r="R34" s="16"/>
    </row>
    <row r="35" spans="1:18" s="31" customFormat="1" ht="45" hidden="1" customHeight="1">
      <c r="A35" s="27">
        <v>34</v>
      </c>
      <c r="B35" s="12" t="s">
        <v>178</v>
      </c>
      <c r="C35" s="12" t="s">
        <v>260</v>
      </c>
      <c r="D35" s="12" t="s">
        <v>115</v>
      </c>
      <c r="E35" s="12" t="s">
        <v>110</v>
      </c>
      <c r="F35" s="12" t="s">
        <v>78</v>
      </c>
      <c r="G35" s="12" t="s">
        <v>179</v>
      </c>
      <c r="H35" s="12" t="s">
        <v>261</v>
      </c>
      <c r="I35" s="12" t="s">
        <v>120</v>
      </c>
      <c r="J35" s="12" t="s">
        <v>180</v>
      </c>
      <c r="K35" s="12">
        <v>2</v>
      </c>
      <c r="L35" s="2" t="s">
        <v>451</v>
      </c>
      <c r="M35" s="12" t="s">
        <v>268</v>
      </c>
      <c r="N35" s="12" t="s">
        <v>35</v>
      </c>
      <c r="O35" s="13" t="s">
        <v>181</v>
      </c>
      <c r="P35" s="14"/>
      <c r="Q35" s="12"/>
      <c r="R35" s="12"/>
    </row>
    <row r="36" spans="1:18" s="31" customFormat="1" ht="45" hidden="1" customHeight="1">
      <c r="A36" s="27">
        <v>35</v>
      </c>
      <c r="B36" s="16" t="s">
        <v>178</v>
      </c>
      <c r="C36" s="16" t="s">
        <v>262</v>
      </c>
      <c r="D36" s="16" t="s">
        <v>115</v>
      </c>
      <c r="E36" s="16" t="s">
        <v>110</v>
      </c>
      <c r="F36" s="16" t="s">
        <v>78</v>
      </c>
      <c r="G36" s="16" t="s">
        <v>266</v>
      </c>
      <c r="H36" s="16" t="s">
        <v>261</v>
      </c>
      <c r="I36" s="16" t="s">
        <v>120</v>
      </c>
      <c r="J36" s="16" t="s">
        <v>180</v>
      </c>
      <c r="K36" s="16">
        <v>2</v>
      </c>
      <c r="L36" s="4" t="s">
        <v>451</v>
      </c>
      <c r="M36" s="16" t="s">
        <v>268</v>
      </c>
      <c r="N36" s="16" t="s">
        <v>35</v>
      </c>
      <c r="O36" s="48" t="s">
        <v>181</v>
      </c>
      <c r="P36" s="49"/>
      <c r="Q36" s="16"/>
      <c r="R36" s="16"/>
    </row>
    <row r="37" spans="1:18" s="28" customFormat="1" ht="45" hidden="1" customHeight="1">
      <c r="A37" s="27">
        <v>36</v>
      </c>
      <c r="B37" s="12" t="s">
        <v>178</v>
      </c>
      <c r="C37" s="12" t="s">
        <v>265</v>
      </c>
      <c r="D37" s="12" t="s">
        <v>115</v>
      </c>
      <c r="E37" s="12" t="s">
        <v>110</v>
      </c>
      <c r="F37" s="12" t="s">
        <v>78</v>
      </c>
      <c r="G37" s="12" t="s">
        <v>267</v>
      </c>
      <c r="H37" s="12" t="s">
        <v>261</v>
      </c>
      <c r="I37" s="12" t="s">
        <v>120</v>
      </c>
      <c r="J37" s="12" t="s">
        <v>180</v>
      </c>
      <c r="K37" s="12">
        <v>2</v>
      </c>
      <c r="L37" s="2" t="s">
        <v>451</v>
      </c>
      <c r="M37" s="12" t="s">
        <v>268</v>
      </c>
      <c r="N37" s="12" t="s">
        <v>35</v>
      </c>
      <c r="O37" s="13" t="s">
        <v>181</v>
      </c>
      <c r="P37" s="14"/>
      <c r="Q37" s="12"/>
      <c r="R37" s="2"/>
    </row>
    <row r="38" spans="1:18" s="28" customFormat="1" ht="45" hidden="1" customHeight="1">
      <c r="A38" s="27">
        <v>37</v>
      </c>
      <c r="B38" s="4" t="s">
        <v>182</v>
      </c>
      <c r="C38" s="4" t="s">
        <v>183</v>
      </c>
      <c r="D38" s="4" t="s">
        <v>115</v>
      </c>
      <c r="E38" s="4" t="s">
        <v>110</v>
      </c>
      <c r="F38" s="4" t="s">
        <v>78</v>
      </c>
      <c r="G38" s="4" t="s">
        <v>184</v>
      </c>
      <c r="H38" s="4" t="s">
        <v>185</v>
      </c>
      <c r="I38" s="4" t="s">
        <v>120</v>
      </c>
      <c r="J38" s="4" t="s">
        <v>186</v>
      </c>
      <c r="K38" s="4">
        <v>1</v>
      </c>
      <c r="L38" s="4" t="s">
        <v>451</v>
      </c>
      <c r="M38" s="4" t="s">
        <v>187</v>
      </c>
      <c r="N38" s="4" t="s">
        <v>40</v>
      </c>
      <c r="O38" s="41" t="s">
        <v>188</v>
      </c>
      <c r="P38" s="24"/>
      <c r="Q38" s="4"/>
      <c r="R38" s="4"/>
    </row>
    <row r="39" spans="1:18" s="28" customFormat="1" ht="45" hidden="1" customHeight="1">
      <c r="A39" s="27">
        <v>38</v>
      </c>
      <c r="B39" s="2" t="s">
        <v>189</v>
      </c>
      <c r="C39" s="2" t="s">
        <v>190</v>
      </c>
      <c r="D39" s="2" t="s">
        <v>115</v>
      </c>
      <c r="E39" s="2" t="s">
        <v>159</v>
      </c>
      <c r="F39" s="2" t="s">
        <v>78</v>
      </c>
      <c r="G39" s="2" t="s">
        <v>191</v>
      </c>
      <c r="H39" s="2" t="s">
        <v>192</v>
      </c>
      <c r="I39" s="2" t="s">
        <v>120</v>
      </c>
      <c r="J39" s="2" t="s">
        <v>193</v>
      </c>
      <c r="K39" s="2" t="s">
        <v>195</v>
      </c>
      <c r="L39" s="2" t="s">
        <v>194</v>
      </c>
      <c r="M39" s="2" t="s">
        <v>196</v>
      </c>
      <c r="N39" s="2" t="s">
        <v>40</v>
      </c>
      <c r="O39" s="40" t="s">
        <v>197</v>
      </c>
      <c r="P39" s="23"/>
      <c r="Q39" s="2"/>
      <c r="R39" s="2"/>
    </row>
    <row r="40" spans="1:18" s="28" customFormat="1" ht="45" hidden="1" customHeight="1">
      <c r="A40" s="27">
        <v>39</v>
      </c>
      <c r="B40" s="4" t="s">
        <v>198</v>
      </c>
      <c r="C40" s="4" t="s">
        <v>199</v>
      </c>
      <c r="D40" s="4" t="s">
        <v>115</v>
      </c>
      <c r="E40" s="4" t="s">
        <v>159</v>
      </c>
      <c r="F40" s="4" t="s">
        <v>78</v>
      </c>
      <c r="G40" s="4" t="s">
        <v>200</v>
      </c>
      <c r="H40" s="4" t="s">
        <v>166</v>
      </c>
      <c r="I40" s="4" t="s">
        <v>120</v>
      </c>
      <c r="J40" s="4" t="s">
        <v>148</v>
      </c>
      <c r="K40" s="4">
        <v>1</v>
      </c>
      <c r="L40" s="4" t="s">
        <v>451</v>
      </c>
      <c r="M40" s="4" t="s">
        <v>202</v>
      </c>
      <c r="N40" s="4" t="s">
        <v>40</v>
      </c>
      <c r="O40" s="41" t="s">
        <v>201</v>
      </c>
      <c r="P40" s="24"/>
      <c r="Q40" s="4"/>
      <c r="R40" s="4"/>
    </row>
    <row r="41" spans="1:18" s="28" customFormat="1" ht="45" hidden="1" customHeight="1">
      <c r="A41" s="27">
        <v>40</v>
      </c>
      <c r="B41" s="2" t="s">
        <v>203</v>
      </c>
      <c r="C41" s="2" t="s">
        <v>204</v>
      </c>
      <c r="D41" s="2" t="s">
        <v>115</v>
      </c>
      <c r="E41" s="23" t="s">
        <v>109</v>
      </c>
      <c r="F41" s="2" t="s">
        <v>34</v>
      </c>
      <c r="G41" s="2">
        <v>2018</v>
      </c>
      <c r="H41" s="2" t="s">
        <v>205</v>
      </c>
      <c r="I41" s="2" t="s">
        <v>120</v>
      </c>
      <c r="J41" s="2" t="s">
        <v>180</v>
      </c>
      <c r="K41" s="2">
        <v>1</v>
      </c>
      <c r="L41" s="2" t="s">
        <v>451</v>
      </c>
      <c r="M41" s="4" t="s">
        <v>207</v>
      </c>
      <c r="N41" s="2" t="s">
        <v>40</v>
      </c>
      <c r="O41" s="40" t="s">
        <v>206</v>
      </c>
      <c r="P41" s="50" t="s">
        <v>206</v>
      </c>
      <c r="Q41" s="2"/>
      <c r="R41" s="2"/>
    </row>
    <row r="42" spans="1:18" s="28" customFormat="1" ht="45" hidden="1" customHeight="1">
      <c r="A42" s="27">
        <v>41</v>
      </c>
      <c r="B42" s="4" t="s">
        <v>209</v>
      </c>
      <c r="C42" s="4" t="s">
        <v>210</v>
      </c>
      <c r="D42" s="4" t="s">
        <v>115</v>
      </c>
      <c r="E42" s="24" t="s">
        <v>109</v>
      </c>
      <c r="F42" s="4" t="s">
        <v>34</v>
      </c>
      <c r="G42" s="4" t="s">
        <v>211</v>
      </c>
      <c r="H42" s="4" t="s">
        <v>212</v>
      </c>
      <c r="I42" s="4" t="s">
        <v>120</v>
      </c>
      <c r="J42" s="4" t="s">
        <v>186</v>
      </c>
      <c r="K42" s="4">
        <v>1</v>
      </c>
      <c r="L42" s="4" t="s">
        <v>451</v>
      </c>
      <c r="M42" s="4" t="s">
        <v>208</v>
      </c>
      <c r="N42" s="4" t="s">
        <v>35</v>
      </c>
      <c r="O42" s="41" t="s">
        <v>213</v>
      </c>
      <c r="P42" s="50" t="s">
        <v>214</v>
      </c>
      <c r="Q42" s="4"/>
      <c r="R42" s="4"/>
    </row>
    <row r="43" spans="1:18" s="28" customFormat="1" ht="45" hidden="1" customHeight="1">
      <c r="A43" s="27">
        <v>42</v>
      </c>
      <c r="B43" s="2" t="s">
        <v>215</v>
      </c>
      <c r="C43" s="2" t="s">
        <v>6</v>
      </c>
      <c r="D43" s="2" t="s">
        <v>115</v>
      </c>
      <c r="E43" s="23" t="s">
        <v>109</v>
      </c>
      <c r="F43" s="2" t="s">
        <v>34</v>
      </c>
      <c r="G43" s="2" t="s">
        <v>216</v>
      </c>
      <c r="H43" s="2" t="s">
        <v>54</v>
      </c>
      <c r="I43" s="2" t="s">
        <v>120</v>
      </c>
      <c r="J43" s="2" t="s">
        <v>148</v>
      </c>
      <c r="K43" s="2">
        <v>1</v>
      </c>
      <c r="L43" s="2" t="s">
        <v>451</v>
      </c>
      <c r="M43" s="2" t="s">
        <v>225</v>
      </c>
      <c r="N43" s="2" t="s">
        <v>40</v>
      </c>
      <c r="O43" s="40" t="s">
        <v>217</v>
      </c>
      <c r="P43" s="50"/>
      <c r="Q43" s="2"/>
      <c r="R43" s="2"/>
    </row>
    <row r="44" spans="1:18" s="28" customFormat="1" ht="45" hidden="1" customHeight="1">
      <c r="A44" s="27">
        <v>43</v>
      </c>
      <c r="B44" s="4" t="s">
        <v>218</v>
      </c>
      <c r="C44" s="4" t="s">
        <v>6</v>
      </c>
      <c r="D44" s="4" t="s">
        <v>115</v>
      </c>
      <c r="E44" s="24" t="s">
        <v>109</v>
      </c>
      <c r="F44" s="4" t="s">
        <v>34</v>
      </c>
      <c r="G44" s="4" t="s">
        <v>220</v>
      </c>
      <c r="H44" s="4" t="s">
        <v>54</v>
      </c>
      <c r="I44" s="4" t="s">
        <v>120</v>
      </c>
      <c r="J44" s="4" t="s">
        <v>186</v>
      </c>
      <c r="K44" s="4" t="s">
        <v>222</v>
      </c>
      <c r="L44" s="4" t="s">
        <v>451</v>
      </c>
      <c r="M44" s="4" t="s">
        <v>223</v>
      </c>
      <c r="N44" s="4" t="s">
        <v>40</v>
      </c>
      <c r="O44" s="41" t="s">
        <v>219</v>
      </c>
      <c r="P44" s="41"/>
      <c r="Q44" s="4"/>
      <c r="R44" s="4"/>
    </row>
    <row r="45" spans="1:18" s="28" customFormat="1" ht="45" hidden="1" customHeight="1">
      <c r="A45" s="27">
        <v>44</v>
      </c>
      <c r="B45" s="2" t="s">
        <v>221</v>
      </c>
      <c r="C45" s="2" t="s">
        <v>6</v>
      </c>
      <c r="D45" s="2" t="s">
        <v>115</v>
      </c>
      <c r="E45" s="23" t="s">
        <v>109</v>
      </c>
      <c r="F45" s="2" t="s">
        <v>34</v>
      </c>
      <c r="G45" s="2" t="s">
        <v>220</v>
      </c>
      <c r="H45" s="2" t="s">
        <v>54</v>
      </c>
      <c r="I45" s="2" t="s">
        <v>120</v>
      </c>
      <c r="J45" s="2" t="s">
        <v>76</v>
      </c>
      <c r="K45" s="2" t="s">
        <v>222</v>
      </c>
      <c r="L45" s="2" t="s">
        <v>451</v>
      </c>
      <c r="M45" s="2" t="s">
        <v>224</v>
      </c>
      <c r="N45" s="2" t="s">
        <v>40</v>
      </c>
      <c r="O45" s="40" t="s">
        <v>219</v>
      </c>
      <c r="P45" s="40"/>
      <c r="Q45" s="2"/>
      <c r="R45" s="2"/>
    </row>
    <row r="46" spans="1:18" s="28" customFormat="1" ht="45" hidden="1" customHeight="1">
      <c r="A46" s="27">
        <v>45</v>
      </c>
      <c r="B46" s="4" t="s">
        <v>228</v>
      </c>
      <c r="C46" s="4" t="s">
        <v>6</v>
      </c>
      <c r="D46" s="4" t="s">
        <v>115</v>
      </c>
      <c r="E46" s="24" t="s">
        <v>109</v>
      </c>
      <c r="F46" s="4" t="s">
        <v>34</v>
      </c>
      <c r="G46" s="4" t="s">
        <v>226</v>
      </c>
      <c r="H46" s="4" t="s">
        <v>54</v>
      </c>
      <c r="I46" s="4" t="s">
        <v>120</v>
      </c>
      <c r="J46" s="4" t="s">
        <v>186</v>
      </c>
      <c r="K46" s="4">
        <v>1</v>
      </c>
      <c r="L46" s="4" t="s">
        <v>451</v>
      </c>
      <c r="M46" s="4"/>
      <c r="N46" s="4" t="s">
        <v>35</v>
      </c>
      <c r="O46" s="41" t="s">
        <v>227</v>
      </c>
      <c r="P46" s="46" t="s">
        <v>275</v>
      </c>
      <c r="Q46" s="4"/>
      <c r="R46" s="4"/>
    </row>
    <row r="47" spans="1:18" s="28" customFormat="1" ht="45" hidden="1" customHeight="1">
      <c r="A47" s="27">
        <v>46</v>
      </c>
      <c r="B47" s="2" t="s">
        <v>229</v>
      </c>
      <c r="C47" s="2" t="s">
        <v>230</v>
      </c>
      <c r="D47" s="2" t="s">
        <v>115</v>
      </c>
      <c r="E47" s="23" t="s">
        <v>109</v>
      </c>
      <c r="F47" s="2" t="s">
        <v>34</v>
      </c>
      <c r="G47" s="2" t="s">
        <v>231</v>
      </c>
      <c r="H47" s="2" t="s">
        <v>232</v>
      </c>
      <c r="I47" s="2" t="s">
        <v>120</v>
      </c>
      <c r="J47" s="2" t="s">
        <v>233</v>
      </c>
      <c r="K47" s="2">
        <v>1</v>
      </c>
      <c r="L47" s="2" t="s">
        <v>451</v>
      </c>
      <c r="M47" s="2" t="s">
        <v>234</v>
      </c>
      <c r="N47" s="2" t="s">
        <v>35</v>
      </c>
      <c r="O47" s="40" t="s">
        <v>36</v>
      </c>
      <c r="P47" s="46" t="s">
        <v>275</v>
      </c>
      <c r="Q47" s="2"/>
      <c r="R47" s="2"/>
    </row>
    <row r="48" spans="1:18" s="28" customFormat="1" ht="45" hidden="1" customHeight="1">
      <c r="A48" s="27">
        <v>47</v>
      </c>
      <c r="B48" s="4" t="s">
        <v>235</v>
      </c>
      <c r="C48" s="4" t="s">
        <v>9</v>
      </c>
      <c r="D48" s="4" t="s">
        <v>115</v>
      </c>
      <c r="E48" s="24" t="s">
        <v>109</v>
      </c>
      <c r="F48" s="4" t="s">
        <v>34</v>
      </c>
      <c r="G48" s="4" t="s">
        <v>236</v>
      </c>
      <c r="H48" s="4" t="s">
        <v>237</v>
      </c>
      <c r="I48" s="4" t="s">
        <v>120</v>
      </c>
      <c r="J48" s="4" t="s">
        <v>186</v>
      </c>
      <c r="K48" s="4">
        <v>1</v>
      </c>
      <c r="L48" s="4" t="s">
        <v>451</v>
      </c>
      <c r="M48" s="4" t="s">
        <v>238</v>
      </c>
      <c r="N48" s="4" t="s">
        <v>40</v>
      </c>
      <c r="O48" s="41" t="s">
        <v>36</v>
      </c>
      <c r="P48" s="46" t="s">
        <v>275</v>
      </c>
      <c r="Q48" s="4"/>
      <c r="R48" s="4"/>
    </row>
    <row r="49" spans="1:18" s="28" customFormat="1" ht="45" hidden="1" customHeight="1">
      <c r="A49" s="27">
        <v>48</v>
      </c>
      <c r="B49" s="2" t="s">
        <v>239</v>
      </c>
      <c r="C49" s="2" t="s">
        <v>240</v>
      </c>
      <c r="D49" s="2" t="s">
        <v>115</v>
      </c>
      <c r="E49" s="2" t="s">
        <v>110</v>
      </c>
      <c r="F49" s="2" t="s">
        <v>34</v>
      </c>
      <c r="G49" s="2" t="s">
        <v>297</v>
      </c>
      <c r="H49" s="2" t="s">
        <v>241</v>
      </c>
      <c r="I49" s="2" t="s">
        <v>120</v>
      </c>
      <c r="J49" s="2" t="s">
        <v>256</v>
      </c>
      <c r="K49" s="2">
        <v>1</v>
      </c>
      <c r="L49" s="2" t="s">
        <v>451</v>
      </c>
      <c r="M49" s="2" t="s">
        <v>242</v>
      </c>
      <c r="N49" s="2" t="s">
        <v>40</v>
      </c>
      <c r="O49" s="40" t="s">
        <v>243</v>
      </c>
      <c r="P49" s="40"/>
      <c r="Q49" s="2"/>
      <c r="R49" s="2"/>
    </row>
    <row r="50" spans="1:18" s="28" customFormat="1" ht="45" hidden="1" customHeight="1">
      <c r="A50" s="27">
        <v>49</v>
      </c>
      <c r="B50" s="4" t="s">
        <v>239</v>
      </c>
      <c r="C50" s="4" t="s">
        <v>296</v>
      </c>
      <c r="D50" s="4" t="s">
        <v>115</v>
      </c>
      <c r="E50" s="4" t="s">
        <v>110</v>
      </c>
      <c r="F50" s="4" t="s">
        <v>34</v>
      </c>
      <c r="G50" s="4" t="s">
        <v>297</v>
      </c>
      <c r="H50" s="4" t="s">
        <v>241</v>
      </c>
      <c r="I50" s="4" t="s">
        <v>120</v>
      </c>
      <c r="J50" s="4" t="s">
        <v>256</v>
      </c>
      <c r="K50" s="4">
        <v>1</v>
      </c>
      <c r="L50" s="4" t="s">
        <v>451</v>
      </c>
      <c r="M50" s="4" t="s">
        <v>298</v>
      </c>
      <c r="N50" s="4" t="s">
        <v>40</v>
      </c>
      <c r="O50" s="41" t="s">
        <v>243</v>
      </c>
      <c r="P50" s="41"/>
      <c r="Q50" s="4"/>
      <c r="R50" s="4"/>
    </row>
    <row r="51" spans="1:18" s="28" customFormat="1" ht="45" hidden="1" customHeight="1">
      <c r="A51" s="27">
        <v>50</v>
      </c>
      <c r="B51" s="2" t="s">
        <v>244</v>
      </c>
      <c r="C51" s="2" t="s">
        <v>245</v>
      </c>
      <c r="D51" s="2" t="s">
        <v>115</v>
      </c>
      <c r="E51" s="2" t="s">
        <v>110</v>
      </c>
      <c r="F51" s="2" t="s">
        <v>34</v>
      </c>
      <c r="G51" s="2" t="s">
        <v>246</v>
      </c>
      <c r="H51" s="2" t="s">
        <v>247</v>
      </c>
      <c r="I51" s="2" t="s">
        <v>120</v>
      </c>
      <c r="J51" s="2" t="s">
        <v>248</v>
      </c>
      <c r="K51" s="2">
        <v>1</v>
      </c>
      <c r="L51" s="2" t="s">
        <v>194</v>
      </c>
      <c r="M51" s="2" t="s">
        <v>250</v>
      </c>
      <c r="N51" s="2" t="s">
        <v>40</v>
      </c>
      <c r="O51" s="40" t="s">
        <v>249</v>
      </c>
      <c r="P51" s="40"/>
      <c r="Q51" s="2"/>
      <c r="R51" s="2"/>
    </row>
    <row r="52" spans="1:18" s="28" customFormat="1" ht="45" hidden="1" customHeight="1">
      <c r="A52" s="27">
        <v>51</v>
      </c>
      <c r="B52" s="4" t="s">
        <v>253</v>
      </c>
      <c r="C52" s="4" t="s">
        <v>252</v>
      </c>
      <c r="D52" s="4" t="s">
        <v>115</v>
      </c>
      <c r="E52" s="24" t="s">
        <v>109</v>
      </c>
      <c r="F52" s="4" t="s">
        <v>34</v>
      </c>
      <c r="G52" s="4" t="s">
        <v>254</v>
      </c>
      <c r="H52" s="4" t="s">
        <v>255</v>
      </c>
      <c r="I52" s="4" t="s">
        <v>120</v>
      </c>
      <c r="J52" s="4" t="s">
        <v>256</v>
      </c>
      <c r="K52" s="4">
        <v>2</v>
      </c>
      <c r="L52" s="4" t="s">
        <v>451</v>
      </c>
      <c r="M52" s="4" t="s">
        <v>257</v>
      </c>
      <c r="N52" s="4" t="s">
        <v>40</v>
      </c>
      <c r="O52" s="41" t="s">
        <v>249</v>
      </c>
      <c r="P52" s="41"/>
      <c r="Q52" s="4"/>
      <c r="R52" s="4"/>
    </row>
    <row r="53" spans="1:18" s="28" customFormat="1" ht="45" hidden="1" customHeight="1">
      <c r="A53" s="27">
        <v>52</v>
      </c>
      <c r="B53" s="2" t="s">
        <v>258</v>
      </c>
      <c r="C53" s="2" t="s">
        <v>252</v>
      </c>
      <c r="D53" s="2" t="s">
        <v>115</v>
      </c>
      <c r="E53" s="23" t="s">
        <v>109</v>
      </c>
      <c r="F53" s="2" t="s">
        <v>34</v>
      </c>
      <c r="G53" s="51" t="s">
        <v>271</v>
      </c>
      <c r="H53" s="2" t="s">
        <v>255</v>
      </c>
      <c r="I53" s="2" t="s">
        <v>120</v>
      </c>
      <c r="J53" s="2" t="s">
        <v>186</v>
      </c>
      <c r="K53" s="2">
        <v>1</v>
      </c>
      <c r="L53" s="2" t="s">
        <v>451</v>
      </c>
      <c r="M53" s="2" t="s">
        <v>259</v>
      </c>
      <c r="N53" s="2" t="s">
        <v>40</v>
      </c>
      <c r="O53" s="40" t="s">
        <v>36</v>
      </c>
      <c r="P53" s="46" t="s">
        <v>275</v>
      </c>
      <c r="Q53" s="2"/>
      <c r="R53" s="2"/>
    </row>
    <row r="54" spans="1:18" s="28" customFormat="1" ht="45" hidden="1" customHeight="1">
      <c r="A54" s="27">
        <v>53</v>
      </c>
      <c r="B54" s="4" t="s">
        <v>269</v>
      </c>
      <c r="C54" s="4" t="s">
        <v>270</v>
      </c>
      <c r="D54" s="4" t="s">
        <v>115</v>
      </c>
      <c r="E54" s="4" t="s">
        <v>159</v>
      </c>
      <c r="F54" s="4" t="s">
        <v>78</v>
      </c>
      <c r="G54" s="4" t="s">
        <v>272</v>
      </c>
      <c r="H54" s="4" t="s">
        <v>273</v>
      </c>
      <c r="I54" s="4" t="s">
        <v>120</v>
      </c>
      <c r="J54" s="4" t="s">
        <v>186</v>
      </c>
      <c r="K54" s="4">
        <v>1</v>
      </c>
      <c r="L54" s="4" t="s">
        <v>194</v>
      </c>
      <c r="M54" s="4" t="s">
        <v>274</v>
      </c>
      <c r="N54" s="4" t="s">
        <v>40</v>
      </c>
      <c r="O54" s="41" t="s">
        <v>36</v>
      </c>
      <c r="P54" s="46" t="s">
        <v>275</v>
      </c>
      <c r="Q54" s="4"/>
      <c r="R54" s="4"/>
    </row>
    <row r="55" spans="1:18" s="28" customFormat="1" ht="45" hidden="1" customHeight="1">
      <c r="A55" s="27">
        <v>54</v>
      </c>
      <c r="B55" s="2" t="s">
        <v>276</v>
      </c>
      <c r="C55" s="2" t="s">
        <v>277</v>
      </c>
      <c r="D55" s="2" t="s">
        <v>115</v>
      </c>
      <c r="E55" s="2" t="s">
        <v>110</v>
      </c>
      <c r="F55" s="2" t="s">
        <v>78</v>
      </c>
      <c r="G55" s="2" t="s">
        <v>292</v>
      </c>
      <c r="H55" s="2" t="s">
        <v>293</v>
      </c>
      <c r="I55" s="2" t="s">
        <v>120</v>
      </c>
      <c r="J55" s="2" t="s">
        <v>186</v>
      </c>
      <c r="K55" s="2">
        <v>1</v>
      </c>
      <c r="L55" s="2" t="s">
        <v>194</v>
      </c>
      <c r="M55" s="2" t="s">
        <v>294</v>
      </c>
      <c r="N55" s="2" t="s">
        <v>40</v>
      </c>
      <c r="O55" s="40" t="s">
        <v>295</v>
      </c>
      <c r="P55" s="40"/>
      <c r="Q55" s="2"/>
      <c r="R55" s="2"/>
    </row>
    <row r="56" spans="1:18" s="28" customFormat="1" ht="45" hidden="1" customHeight="1">
      <c r="A56" s="27">
        <v>55</v>
      </c>
      <c r="B56" s="4" t="s">
        <v>280</v>
      </c>
      <c r="C56" s="4" t="s">
        <v>281</v>
      </c>
      <c r="D56" s="4" t="s">
        <v>115</v>
      </c>
      <c r="E56" s="24" t="s">
        <v>109</v>
      </c>
      <c r="F56" s="4" t="s">
        <v>34</v>
      </c>
      <c r="G56" s="4" t="s">
        <v>317</v>
      </c>
      <c r="H56" s="4" t="s">
        <v>316</v>
      </c>
      <c r="I56" s="4" t="s">
        <v>120</v>
      </c>
      <c r="J56" s="4" t="s">
        <v>186</v>
      </c>
      <c r="K56" s="4">
        <v>1</v>
      </c>
      <c r="L56" s="4" t="s">
        <v>451</v>
      </c>
      <c r="M56" s="4" t="s">
        <v>318</v>
      </c>
      <c r="N56" s="4" t="s">
        <v>40</v>
      </c>
      <c r="O56" s="41" t="s">
        <v>319</v>
      </c>
      <c r="P56" s="41"/>
      <c r="Q56" s="4"/>
      <c r="R56" s="4"/>
    </row>
    <row r="57" spans="1:18" s="28" customFormat="1" ht="45" hidden="1" customHeight="1">
      <c r="A57" s="27">
        <v>56</v>
      </c>
      <c r="B57" s="2" t="s">
        <v>284</v>
      </c>
      <c r="C57" s="2" t="s">
        <v>283</v>
      </c>
      <c r="D57" s="2" t="s">
        <v>115</v>
      </c>
      <c r="E57" s="23" t="s">
        <v>109</v>
      </c>
      <c r="F57" s="2" t="s">
        <v>34</v>
      </c>
      <c r="G57" s="52" t="s">
        <v>321</v>
      </c>
      <c r="H57" s="2" t="s">
        <v>322</v>
      </c>
      <c r="I57" s="2" t="s">
        <v>120</v>
      </c>
      <c r="J57" s="2" t="s">
        <v>186</v>
      </c>
      <c r="K57" s="2">
        <v>1</v>
      </c>
      <c r="L57" s="2" t="s">
        <v>451</v>
      </c>
      <c r="M57" s="2" t="s">
        <v>323</v>
      </c>
      <c r="N57" s="2" t="s">
        <v>40</v>
      </c>
      <c r="O57" s="40" t="s">
        <v>36</v>
      </c>
      <c r="P57" s="46" t="s">
        <v>275</v>
      </c>
      <c r="Q57" s="2"/>
      <c r="R57" s="2"/>
    </row>
    <row r="58" spans="1:18" s="28" customFormat="1" ht="45" hidden="1" customHeight="1">
      <c r="A58" s="27">
        <v>57</v>
      </c>
      <c r="B58" s="4" t="s">
        <v>286</v>
      </c>
      <c r="C58" s="4" t="s">
        <v>287</v>
      </c>
      <c r="D58" s="4" t="s">
        <v>115</v>
      </c>
      <c r="E58" s="24" t="s">
        <v>109</v>
      </c>
      <c r="F58" s="4" t="s">
        <v>34</v>
      </c>
      <c r="G58" s="53" t="s">
        <v>324</v>
      </c>
      <c r="H58" s="4" t="s">
        <v>325</v>
      </c>
      <c r="I58" s="4" t="s">
        <v>120</v>
      </c>
      <c r="J58" s="4" t="s">
        <v>76</v>
      </c>
      <c r="K58" s="4">
        <v>1</v>
      </c>
      <c r="L58" s="4" t="s">
        <v>123</v>
      </c>
      <c r="M58" s="4" t="s">
        <v>326</v>
      </c>
      <c r="N58" s="4" t="s">
        <v>40</v>
      </c>
      <c r="O58" s="41" t="s">
        <v>36</v>
      </c>
      <c r="P58" s="46" t="s">
        <v>275</v>
      </c>
      <c r="Q58" s="4"/>
      <c r="R58" s="4"/>
    </row>
    <row r="59" spans="1:18" s="28" customFormat="1" ht="45" hidden="1" customHeight="1">
      <c r="A59" s="27">
        <v>58</v>
      </c>
      <c r="B59" s="2" t="s">
        <v>289</v>
      </c>
      <c r="C59" s="2" t="s">
        <v>290</v>
      </c>
      <c r="D59" s="2" t="s">
        <v>115</v>
      </c>
      <c r="E59" s="2" t="s">
        <v>110</v>
      </c>
      <c r="F59" s="2" t="s">
        <v>34</v>
      </c>
      <c r="G59" s="2" t="s">
        <v>327</v>
      </c>
      <c r="H59" s="2" t="s">
        <v>328</v>
      </c>
      <c r="I59" s="2" t="s">
        <v>119</v>
      </c>
      <c r="J59" s="2" t="s">
        <v>329</v>
      </c>
      <c r="K59" s="2">
        <v>2</v>
      </c>
      <c r="L59" s="2" t="s">
        <v>310</v>
      </c>
      <c r="M59" s="2" t="s">
        <v>234</v>
      </c>
      <c r="N59" s="2" t="s">
        <v>35</v>
      </c>
      <c r="O59" s="40" t="s">
        <v>330</v>
      </c>
      <c r="P59" s="40"/>
      <c r="Q59" s="2"/>
      <c r="R59" s="2"/>
    </row>
    <row r="60" spans="1:18" s="28" customFormat="1" ht="45" hidden="1" customHeight="1">
      <c r="A60" s="27">
        <v>59</v>
      </c>
      <c r="B60" s="4" t="s">
        <v>413</v>
      </c>
      <c r="C60" s="4" t="s">
        <v>291</v>
      </c>
      <c r="D60" s="4" t="s">
        <v>115</v>
      </c>
      <c r="E60" s="24" t="s">
        <v>109</v>
      </c>
      <c r="F60" s="4" t="s">
        <v>34</v>
      </c>
      <c r="G60" s="54" t="s">
        <v>331</v>
      </c>
      <c r="H60" s="4" t="s">
        <v>332</v>
      </c>
      <c r="I60" s="4" t="s">
        <v>120</v>
      </c>
      <c r="J60" s="4" t="s">
        <v>248</v>
      </c>
      <c r="K60" s="4">
        <v>1</v>
      </c>
      <c r="L60" s="4" t="s">
        <v>431</v>
      </c>
      <c r="M60" s="4" t="s">
        <v>333</v>
      </c>
      <c r="N60" s="4" t="s">
        <v>40</v>
      </c>
      <c r="O60" s="41" t="s">
        <v>249</v>
      </c>
      <c r="P60" s="41"/>
      <c r="Q60" s="4"/>
      <c r="R60" s="4"/>
    </row>
    <row r="61" spans="1:18" s="28" customFormat="1" ht="45" hidden="1" customHeight="1">
      <c r="A61" s="27">
        <v>60</v>
      </c>
      <c r="B61" s="2" t="s">
        <v>244</v>
      </c>
      <c r="C61" s="2" t="s">
        <v>334</v>
      </c>
      <c r="D61" s="2" t="s">
        <v>115</v>
      </c>
      <c r="E61" s="2" t="s">
        <v>110</v>
      </c>
      <c r="F61" s="2" t="s">
        <v>34</v>
      </c>
      <c r="G61" s="23" t="s">
        <v>335</v>
      </c>
      <c r="H61" s="2" t="s">
        <v>336</v>
      </c>
      <c r="I61" s="2" t="s">
        <v>120</v>
      </c>
      <c r="J61" s="23" t="s">
        <v>76</v>
      </c>
      <c r="K61" s="23">
        <v>1</v>
      </c>
      <c r="L61" s="2" t="s">
        <v>451</v>
      </c>
      <c r="M61" s="2" t="s">
        <v>337</v>
      </c>
      <c r="N61" s="23" t="s">
        <v>40</v>
      </c>
      <c r="O61" s="40" t="s">
        <v>249</v>
      </c>
      <c r="P61" s="23"/>
      <c r="Q61" s="2"/>
      <c r="R61" s="2"/>
    </row>
    <row r="62" spans="1:18" s="28" customFormat="1" ht="45" hidden="1" customHeight="1">
      <c r="A62" s="27">
        <v>61</v>
      </c>
      <c r="B62" s="4" t="s">
        <v>244</v>
      </c>
      <c r="C62" s="4" t="s">
        <v>252</v>
      </c>
      <c r="D62" s="4" t="s">
        <v>115</v>
      </c>
      <c r="E62" s="24" t="s">
        <v>109</v>
      </c>
      <c r="F62" s="4" t="s">
        <v>34</v>
      </c>
      <c r="G62" s="4" t="s">
        <v>338</v>
      </c>
      <c r="H62" s="4"/>
      <c r="I62" s="4" t="s">
        <v>120</v>
      </c>
      <c r="J62" s="4" t="s">
        <v>256</v>
      </c>
      <c r="K62" s="4">
        <v>2</v>
      </c>
      <c r="L62" s="4" t="s">
        <v>451</v>
      </c>
      <c r="M62" s="4" t="s">
        <v>323</v>
      </c>
      <c r="N62" s="4" t="s">
        <v>40</v>
      </c>
      <c r="O62" s="41" t="s">
        <v>249</v>
      </c>
      <c r="P62" s="24"/>
      <c r="Q62" s="4"/>
      <c r="R62" s="4"/>
    </row>
    <row r="63" spans="1:18" s="28" customFormat="1" ht="45" hidden="1" customHeight="1">
      <c r="A63" s="27">
        <v>62</v>
      </c>
      <c r="B63" s="2" t="s">
        <v>244</v>
      </c>
      <c r="C63" s="2" t="s">
        <v>252</v>
      </c>
      <c r="D63" s="2" t="s">
        <v>115</v>
      </c>
      <c r="E63" s="23" t="s">
        <v>109</v>
      </c>
      <c r="F63" s="2" t="s">
        <v>34</v>
      </c>
      <c r="G63" s="2" t="s">
        <v>339</v>
      </c>
      <c r="H63" s="2" t="s">
        <v>340</v>
      </c>
      <c r="I63" s="2" t="s">
        <v>120</v>
      </c>
      <c r="J63" s="2" t="s">
        <v>341</v>
      </c>
      <c r="K63" s="2">
        <v>2</v>
      </c>
      <c r="L63" s="2" t="s">
        <v>451</v>
      </c>
      <c r="M63" s="2" t="s">
        <v>323</v>
      </c>
      <c r="N63" s="2" t="s">
        <v>35</v>
      </c>
      <c r="O63" s="40" t="s">
        <v>249</v>
      </c>
      <c r="P63" s="23"/>
      <c r="Q63" s="2"/>
      <c r="R63" s="2"/>
    </row>
    <row r="64" spans="1:18" s="28" customFormat="1" ht="45" hidden="1" customHeight="1">
      <c r="A64" s="27">
        <v>63</v>
      </c>
      <c r="B64" s="4" t="s">
        <v>346</v>
      </c>
      <c r="C64" s="4" t="s">
        <v>347</v>
      </c>
      <c r="D64" s="4" t="s">
        <v>115</v>
      </c>
      <c r="E64" s="4" t="s">
        <v>159</v>
      </c>
      <c r="F64" s="4" t="s">
        <v>78</v>
      </c>
      <c r="G64" s="4" t="s">
        <v>348</v>
      </c>
      <c r="H64" s="4" t="s">
        <v>349</v>
      </c>
      <c r="I64" s="4" t="s">
        <v>120</v>
      </c>
      <c r="J64" s="4" t="s">
        <v>350</v>
      </c>
      <c r="K64" s="4">
        <v>1</v>
      </c>
      <c r="L64" s="4" t="s">
        <v>451</v>
      </c>
      <c r="M64" s="4" t="s">
        <v>351</v>
      </c>
      <c r="N64" s="4" t="s">
        <v>40</v>
      </c>
      <c r="O64" s="41" t="s">
        <v>36</v>
      </c>
      <c r="P64" s="46" t="s">
        <v>352</v>
      </c>
      <c r="Q64" s="4"/>
      <c r="R64" s="4"/>
    </row>
    <row r="65" spans="1:18" s="28" customFormat="1" ht="45" hidden="1" customHeight="1">
      <c r="A65" s="27">
        <v>64</v>
      </c>
      <c r="B65" s="2" t="s">
        <v>353</v>
      </c>
      <c r="C65" s="2" t="s">
        <v>354</v>
      </c>
      <c r="D65" s="2" t="s">
        <v>115</v>
      </c>
      <c r="E65" s="23" t="s">
        <v>109</v>
      </c>
      <c r="F65" s="2" t="s">
        <v>34</v>
      </c>
      <c r="G65" s="23" t="s">
        <v>355</v>
      </c>
      <c r="H65" s="2" t="s">
        <v>356</v>
      </c>
      <c r="I65" s="2" t="s">
        <v>120</v>
      </c>
      <c r="J65" s="23" t="s">
        <v>256</v>
      </c>
      <c r="K65" s="23">
        <v>1</v>
      </c>
      <c r="L65" s="2" t="s">
        <v>451</v>
      </c>
      <c r="M65" s="2" t="s">
        <v>357</v>
      </c>
      <c r="N65" s="23" t="s">
        <v>40</v>
      </c>
      <c r="O65" s="40" t="s">
        <v>36</v>
      </c>
      <c r="P65" s="46" t="s">
        <v>352</v>
      </c>
      <c r="Q65" s="23"/>
      <c r="R65" s="2"/>
    </row>
    <row r="66" spans="1:18" s="28" customFormat="1" ht="45" hidden="1" customHeight="1">
      <c r="A66" s="27">
        <v>65</v>
      </c>
      <c r="B66" s="4" t="s">
        <v>358</v>
      </c>
      <c r="C66" s="4" t="s">
        <v>13</v>
      </c>
      <c r="D66" s="4" t="s">
        <v>115</v>
      </c>
      <c r="E66" s="24" t="s">
        <v>109</v>
      </c>
      <c r="F66" s="4" t="s">
        <v>34</v>
      </c>
      <c r="G66" s="4" t="s">
        <v>359</v>
      </c>
      <c r="H66" s="4" t="s">
        <v>75</v>
      </c>
      <c r="I66" s="4" t="s">
        <v>120</v>
      </c>
      <c r="J66" s="24" t="s">
        <v>360</v>
      </c>
      <c r="K66" s="4">
        <v>3</v>
      </c>
      <c r="L66" s="4" t="s">
        <v>451</v>
      </c>
      <c r="M66" s="4" t="s">
        <v>362</v>
      </c>
      <c r="N66" s="4" t="s">
        <v>35</v>
      </c>
      <c r="O66" s="41" t="s">
        <v>361</v>
      </c>
      <c r="P66" s="24"/>
      <c r="Q66" s="4"/>
      <c r="R66" s="4"/>
    </row>
    <row r="67" spans="1:18" s="28" customFormat="1" ht="45" hidden="1" customHeight="1">
      <c r="A67" s="27">
        <v>66</v>
      </c>
      <c r="B67" s="2" t="s">
        <v>363</v>
      </c>
      <c r="C67" s="2" t="s">
        <v>364</v>
      </c>
      <c r="D67" s="2" t="s">
        <v>115</v>
      </c>
      <c r="E67" s="23" t="s">
        <v>109</v>
      </c>
      <c r="F67" s="2" t="s">
        <v>34</v>
      </c>
      <c r="G67" s="2" t="s">
        <v>365</v>
      </c>
      <c r="H67" s="2" t="s">
        <v>205</v>
      </c>
      <c r="I67" s="2" t="s">
        <v>120</v>
      </c>
      <c r="J67" s="2" t="s">
        <v>186</v>
      </c>
      <c r="K67" s="2">
        <v>2</v>
      </c>
      <c r="L67" s="2" t="s">
        <v>451</v>
      </c>
      <c r="M67" s="2" t="s">
        <v>367</v>
      </c>
      <c r="N67" s="2" t="s">
        <v>40</v>
      </c>
      <c r="O67" s="40" t="s">
        <v>366</v>
      </c>
      <c r="P67" s="23"/>
      <c r="Q67" s="2"/>
      <c r="R67" s="2"/>
    </row>
    <row r="68" spans="1:18" s="28" customFormat="1" ht="45" hidden="1" customHeight="1">
      <c r="A68" s="27">
        <v>67</v>
      </c>
      <c r="B68" s="4" t="s">
        <v>371</v>
      </c>
      <c r="C68" s="4" t="s">
        <v>373</v>
      </c>
      <c r="D68" s="4" t="s">
        <v>115</v>
      </c>
      <c r="E68" s="4" t="s">
        <v>110</v>
      </c>
      <c r="F68" s="4" t="s">
        <v>34</v>
      </c>
      <c r="G68" s="54" t="s">
        <v>368</v>
      </c>
      <c r="H68" s="4" t="s">
        <v>369</v>
      </c>
      <c r="I68" s="4" t="s">
        <v>120</v>
      </c>
      <c r="J68" s="4" t="s">
        <v>186</v>
      </c>
      <c r="K68" s="4">
        <v>3</v>
      </c>
      <c r="L68" s="4" t="s">
        <v>451</v>
      </c>
      <c r="M68" s="4" t="s">
        <v>370</v>
      </c>
      <c r="N68" s="4" t="s">
        <v>35</v>
      </c>
      <c r="O68" s="41" t="s">
        <v>372</v>
      </c>
      <c r="P68" s="24"/>
      <c r="Q68" s="4"/>
      <c r="R68" s="4"/>
    </row>
    <row r="69" spans="1:18" s="28" customFormat="1" ht="45" hidden="1" customHeight="1">
      <c r="A69" s="27">
        <v>68</v>
      </c>
      <c r="B69" s="2" t="s">
        <v>374</v>
      </c>
      <c r="C69" s="2" t="s">
        <v>373</v>
      </c>
      <c r="D69" s="2" t="s">
        <v>115</v>
      </c>
      <c r="E69" s="2" t="s">
        <v>110</v>
      </c>
      <c r="F69" s="2" t="s">
        <v>34</v>
      </c>
      <c r="G69" s="51" t="s">
        <v>378</v>
      </c>
      <c r="H69" s="2" t="s">
        <v>369</v>
      </c>
      <c r="I69" s="2" t="s">
        <v>120</v>
      </c>
      <c r="J69" s="2" t="s">
        <v>360</v>
      </c>
      <c r="K69" s="2">
        <v>1</v>
      </c>
      <c r="L69" s="23" t="s">
        <v>194</v>
      </c>
      <c r="M69" s="2"/>
      <c r="N69" s="2" t="s">
        <v>40</v>
      </c>
      <c r="O69" s="40" t="s">
        <v>377</v>
      </c>
      <c r="P69" s="23"/>
      <c r="Q69" s="2"/>
      <c r="R69" s="2"/>
    </row>
    <row r="70" spans="1:18" s="28" customFormat="1" ht="45" hidden="1" customHeight="1">
      <c r="A70" s="27">
        <v>69</v>
      </c>
      <c r="B70" s="4" t="s">
        <v>375</v>
      </c>
      <c r="C70" s="4" t="s">
        <v>373</v>
      </c>
      <c r="D70" s="4" t="s">
        <v>115</v>
      </c>
      <c r="E70" s="4" t="s">
        <v>110</v>
      </c>
      <c r="F70" s="4" t="s">
        <v>34</v>
      </c>
      <c r="G70" s="54" t="s">
        <v>378</v>
      </c>
      <c r="H70" s="4" t="s">
        <v>369</v>
      </c>
      <c r="I70" s="4" t="s">
        <v>120</v>
      </c>
      <c r="J70" s="4" t="s">
        <v>360</v>
      </c>
      <c r="K70" s="4">
        <v>1</v>
      </c>
      <c r="L70" s="24" t="s">
        <v>451</v>
      </c>
      <c r="M70" s="4"/>
      <c r="N70" s="4" t="s">
        <v>40</v>
      </c>
      <c r="O70" s="41" t="s">
        <v>377</v>
      </c>
      <c r="P70" s="24"/>
      <c r="Q70" s="4"/>
      <c r="R70" s="4"/>
    </row>
    <row r="71" spans="1:18" s="28" customFormat="1" ht="45" hidden="1" customHeight="1">
      <c r="A71" s="27">
        <v>70</v>
      </c>
      <c r="B71" s="2" t="s">
        <v>376</v>
      </c>
      <c r="C71" s="2" t="s">
        <v>373</v>
      </c>
      <c r="D71" s="2" t="s">
        <v>115</v>
      </c>
      <c r="E71" s="2" t="s">
        <v>110</v>
      </c>
      <c r="F71" s="2" t="s">
        <v>34</v>
      </c>
      <c r="G71" s="51" t="s">
        <v>378</v>
      </c>
      <c r="H71" s="2" t="s">
        <v>369</v>
      </c>
      <c r="I71" s="2" t="s">
        <v>120</v>
      </c>
      <c r="J71" s="2" t="s">
        <v>360</v>
      </c>
      <c r="K71" s="2">
        <v>1</v>
      </c>
      <c r="L71" s="2" t="s">
        <v>451</v>
      </c>
      <c r="M71" s="2"/>
      <c r="N71" s="2" t="s">
        <v>40</v>
      </c>
      <c r="O71" s="40" t="s">
        <v>377</v>
      </c>
      <c r="P71" s="23"/>
      <c r="Q71" s="2"/>
      <c r="R71" s="2"/>
    </row>
    <row r="72" spans="1:18" s="28" customFormat="1" ht="45" hidden="1" customHeight="1">
      <c r="A72" s="27">
        <v>71</v>
      </c>
      <c r="B72" s="4" t="s">
        <v>379</v>
      </c>
      <c r="C72" s="4" t="s">
        <v>380</v>
      </c>
      <c r="D72" s="4" t="s">
        <v>115</v>
      </c>
      <c r="E72" s="4" t="s">
        <v>110</v>
      </c>
      <c r="F72" s="4" t="s">
        <v>78</v>
      </c>
      <c r="G72" s="4" t="s">
        <v>381</v>
      </c>
      <c r="H72" s="4" t="s">
        <v>382</v>
      </c>
      <c r="I72" s="4" t="s">
        <v>119</v>
      </c>
      <c r="J72" s="4" t="s">
        <v>383</v>
      </c>
      <c r="K72" s="4">
        <v>1</v>
      </c>
      <c r="L72" s="4" t="s">
        <v>451</v>
      </c>
      <c r="M72" s="4" t="s">
        <v>384</v>
      </c>
      <c r="N72" s="4" t="s">
        <v>35</v>
      </c>
      <c r="O72" s="41" t="s">
        <v>36</v>
      </c>
      <c r="P72" s="46" t="s">
        <v>385</v>
      </c>
      <c r="Q72" s="4"/>
      <c r="R72" s="4"/>
    </row>
    <row r="73" spans="1:18" s="28" customFormat="1" ht="45" hidden="1" customHeight="1">
      <c r="A73" s="27">
        <v>72</v>
      </c>
      <c r="B73" s="2" t="s">
        <v>386</v>
      </c>
      <c r="C73" s="2" t="s">
        <v>252</v>
      </c>
      <c r="D73" s="2" t="s">
        <v>115</v>
      </c>
      <c r="E73" s="23" t="s">
        <v>109</v>
      </c>
      <c r="F73" s="2" t="s">
        <v>34</v>
      </c>
      <c r="G73" s="2">
        <v>2017</v>
      </c>
      <c r="H73" s="2" t="s">
        <v>387</v>
      </c>
      <c r="I73" s="2" t="s">
        <v>120</v>
      </c>
      <c r="J73" s="2" t="s">
        <v>180</v>
      </c>
      <c r="K73" s="2">
        <v>2</v>
      </c>
      <c r="L73" s="2" t="s">
        <v>451</v>
      </c>
      <c r="M73" s="2"/>
      <c r="N73" s="2" t="s">
        <v>40</v>
      </c>
      <c r="O73" s="40" t="s">
        <v>388</v>
      </c>
      <c r="P73" s="23"/>
      <c r="Q73" s="2"/>
      <c r="R73" s="2"/>
    </row>
    <row r="74" spans="1:18" s="28" customFormat="1" ht="45" hidden="1" customHeight="1">
      <c r="A74" s="27">
        <v>73</v>
      </c>
      <c r="B74" s="4" t="s">
        <v>392</v>
      </c>
      <c r="C74" s="4" t="s">
        <v>389</v>
      </c>
      <c r="D74" s="4" t="s">
        <v>115</v>
      </c>
      <c r="E74" s="4" t="s">
        <v>110</v>
      </c>
      <c r="F74" s="4" t="s">
        <v>34</v>
      </c>
      <c r="G74" s="54" t="s">
        <v>390</v>
      </c>
      <c r="H74" s="4" t="s">
        <v>387</v>
      </c>
      <c r="I74" s="4" t="s">
        <v>120</v>
      </c>
      <c r="J74" s="4" t="s">
        <v>180</v>
      </c>
      <c r="K74" s="4">
        <v>1</v>
      </c>
      <c r="L74" s="4" t="s">
        <v>451</v>
      </c>
      <c r="M74" s="4"/>
      <c r="N74" s="4" t="s">
        <v>40</v>
      </c>
      <c r="O74" s="41" t="s">
        <v>391</v>
      </c>
      <c r="P74" s="24"/>
      <c r="Q74" s="4"/>
      <c r="R74" s="4"/>
    </row>
    <row r="75" spans="1:18" s="28" customFormat="1" ht="45" hidden="1" customHeight="1">
      <c r="A75" s="27">
        <v>74</v>
      </c>
      <c r="B75" s="2" t="s">
        <v>393</v>
      </c>
      <c r="C75" s="2" t="s">
        <v>428</v>
      </c>
      <c r="D75" s="2" t="s">
        <v>115</v>
      </c>
      <c r="E75" s="2" t="s">
        <v>110</v>
      </c>
      <c r="F75" s="2" t="s">
        <v>34</v>
      </c>
      <c r="G75" s="2" t="s">
        <v>394</v>
      </c>
      <c r="H75" s="2" t="s">
        <v>395</v>
      </c>
      <c r="I75" s="2" t="s">
        <v>120</v>
      </c>
      <c r="J75" s="2" t="s">
        <v>186</v>
      </c>
      <c r="K75" s="2">
        <v>1</v>
      </c>
      <c r="L75" s="2" t="s">
        <v>451</v>
      </c>
      <c r="M75" s="2" t="s">
        <v>397</v>
      </c>
      <c r="N75" s="2" t="s">
        <v>40</v>
      </c>
      <c r="O75" s="40" t="s">
        <v>396</v>
      </c>
      <c r="P75" s="23"/>
      <c r="Q75" s="2"/>
      <c r="R75" s="2"/>
    </row>
    <row r="76" spans="1:18" s="28" customFormat="1" ht="45" hidden="1" customHeight="1">
      <c r="A76" s="27">
        <v>75</v>
      </c>
      <c r="B76" s="4" t="s">
        <v>414</v>
      </c>
      <c r="C76" s="4" t="s">
        <v>398</v>
      </c>
      <c r="D76" s="4" t="s">
        <v>115</v>
      </c>
      <c r="E76" s="4" t="s">
        <v>110</v>
      </c>
      <c r="F76" s="4" t="s">
        <v>78</v>
      </c>
      <c r="G76" s="4" t="s">
        <v>399</v>
      </c>
      <c r="H76" s="4"/>
      <c r="I76" s="4" t="s">
        <v>120</v>
      </c>
      <c r="J76" s="4" t="s">
        <v>186</v>
      </c>
      <c r="K76" s="4">
        <v>1</v>
      </c>
      <c r="L76" s="4" t="s">
        <v>451</v>
      </c>
      <c r="M76" s="4" t="s">
        <v>430</v>
      </c>
      <c r="N76" s="4" t="s">
        <v>40</v>
      </c>
      <c r="O76" s="41" t="s">
        <v>400</v>
      </c>
      <c r="P76" s="24"/>
      <c r="Q76" s="4"/>
      <c r="R76" s="4"/>
    </row>
    <row r="77" spans="1:18" s="28" customFormat="1" ht="45" customHeight="1">
      <c r="A77" s="27">
        <v>76</v>
      </c>
      <c r="B77" s="2" t="s">
        <v>401</v>
      </c>
      <c r="C77" s="2" t="s">
        <v>402</v>
      </c>
      <c r="D77" s="2" t="s">
        <v>116</v>
      </c>
      <c r="E77" s="2" t="s">
        <v>110</v>
      </c>
      <c r="F77" s="2" t="s">
        <v>78</v>
      </c>
      <c r="G77" s="2" t="s">
        <v>403</v>
      </c>
      <c r="H77" s="2" t="s">
        <v>404</v>
      </c>
      <c r="I77" s="2" t="s">
        <v>120</v>
      </c>
      <c r="J77" s="2" t="s">
        <v>50</v>
      </c>
      <c r="K77" s="2" t="s">
        <v>406</v>
      </c>
      <c r="L77" s="2" t="s">
        <v>451</v>
      </c>
      <c r="M77" s="2" t="s">
        <v>407</v>
      </c>
      <c r="N77" s="2" t="s">
        <v>35</v>
      </c>
      <c r="O77" s="62" t="s">
        <v>454</v>
      </c>
      <c r="P77" s="62" t="s">
        <v>405</v>
      </c>
      <c r="Q77" s="2"/>
      <c r="R77" s="2"/>
    </row>
    <row r="78" spans="1:18" s="33" customFormat="1" ht="45" hidden="1" customHeight="1">
      <c r="A78" s="30">
        <v>77</v>
      </c>
      <c r="B78" s="6" t="s">
        <v>409</v>
      </c>
      <c r="C78" s="6" t="s">
        <v>16</v>
      </c>
      <c r="D78" s="6" t="s">
        <v>115</v>
      </c>
      <c r="E78" s="6" t="s">
        <v>110</v>
      </c>
      <c r="F78" s="6" t="s">
        <v>78</v>
      </c>
      <c r="G78" s="6" t="s">
        <v>408</v>
      </c>
      <c r="H78" s="6" t="s">
        <v>410</v>
      </c>
      <c r="I78" s="6" t="s">
        <v>120</v>
      </c>
      <c r="J78" s="6" t="s">
        <v>360</v>
      </c>
      <c r="K78" s="6">
        <v>2</v>
      </c>
      <c r="L78" s="6" t="s">
        <v>451</v>
      </c>
      <c r="M78" s="6" t="s">
        <v>411</v>
      </c>
      <c r="N78" s="6" t="s">
        <v>40</v>
      </c>
      <c r="O78" s="59" t="s">
        <v>412</v>
      </c>
      <c r="P78" s="60"/>
      <c r="Q78" s="6"/>
      <c r="R78" s="5"/>
    </row>
    <row r="79" spans="1:18" s="67" customFormat="1" ht="45" hidden="1" customHeight="1">
      <c r="A79" s="27">
        <v>78</v>
      </c>
      <c r="B79" s="64" t="s">
        <v>461</v>
      </c>
      <c r="C79" s="64" t="s">
        <v>462</v>
      </c>
      <c r="D79" s="64" t="s">
        <v>113</v>
      </c>
      <c r="E79" s="64" t="s">
        <v>159</v>
      </c>
      <c r="F79" s="64" t="s">
        <v>78</v>
      </c>
      <c r="G79" s="64" t="s">
        <v>465</v>
      </c>
      <c r="H79" s="64" t="s">
        <v>466</v>
      </c>
      <c r="I79" s="64" t="s">
        <v>120</v>
      </c>
      <c r="J79" s="64" t="s">
        <v>186</v>
      </c>
      <c r="K79" s="64">
        <v>1</v>
      </c>
      <c r="L79" s="64" t="s">
        <v>451</v>
      </c>
      <c r="M79" s="64" t="s">
        <v>467</v>
      </c>
      <c r="N79" s="64" t="s">
        <v>40</v>
      </c>
      <c r="O79" s="65" t="s">
        <v>455</v>
      </c>
      <c r="P79" s="65" t="s">
        <v>468</v>
      </c>
      <c r="Q79" s="64"/>
      <c r="R79" s="64"/>
    </row>
    <row r="80" spans="1:18" s="67" customFormat="1" ht="45" customHeight="1">
      <c r="A80" s="30">
        <v>79</v>
      </c>
      <c r="B80" s="64" t="s">
        <v>461</v>
      </c>
      <c r="C80" s="64" t="s">
        <v>463</v>
      </c>
      <c r="D80" s="64" t="s">
        <v>116</v>
      </c>
      <c r="E80" s="64" t="s">
        <v>159</v>
      </c>
      <c r="F80" s="64" t="s">
        <v>78</v>
      </c>
      <c r="G80" s="64" t="s">
        <v>465</v>
      </c>
      <c r="H80" s="64" t="s">
        <v>466</v>
      </c>
      <c r="I80" s="64" t="s">
        <v>120</v>
      </c>
      <c r="J80" s="64" t="s">
        <v>100</v>
      </c>
      <c r="K80" s="64">
        <v>1</v>
      </c>
      <c r="L80" s="64" t="s">
        <v>451</v>
      </c>
      <c r="M80" s="64" t="s">
        <v>467</v>
      </c>
      <c r="N80" s="64" t="s">
        <v>40</v>
      </c>
      <c r="O80" s="65" t="s">
        <v>455</v>
      </c>
      <c r="P80" s="65" t="s">
        <v>468</v>
      </c>
      <c r="Q80" s="64"/>
      <c r="R80" s="64"/>
    </row>
    <row r="81" spans="1:18" s="67" customFormat="1" ht="45" customHeight="1">
      <c r="A81" s="27">
        <v>80</v>
      </c>
      <c r="B81" s="64" t="s">
        <v>461</v>
      </c>
      <c r="C81" s="64" t="s">
        <v>464</v>
      </c>
      <c r="D81" s="64" t="s">
        <v>116</v>
      </c>
      <c r="E81" s="64" t="s">
        <v>159</v>
      </c>
      <c r="F81" s="64" t="s">
        <v>78</v>
      </c>
      <c r="G81" s="64" t="s">
        <v>465</v>
      </c>
      <c r="H81" s="64" t="s">
        <v>466</v>
      </c>
      <c r="I81" s="64" t="s">
        <v>120</v>
      </c>
      <c r="J81" s="64" t="s">
        <v>100</v>
      </c>
      <c r="K81" s="64">
        <v>1</v>
      </c>
      <c r="L81" s="64" t="s">
        <v>451</v>
      </c>
      <c r="M81" s="64" t="s">
        <v>467</v>
      </c>
      <c r="N81" s="64" t="s">
        <v>40</v>
      </c>
      <c r="O81" s="65" t="s">
        <v>455</v>
      </c>
      <c r="P81" s="65" t="s">
        <v>468</v>
      </c>
      <c r="Q81" s="64"/>
      <c r="R81" s="64"/>
    </row>
    <row r="82" spans="1:18" s="67" customFormat="1" ht="45" customHeight="1">
      <c r="A82" s="30">
        <v>81</v>
      </c>
      <c r="B82" s="64" t="s">
        <v>458</v>
      </c>
      <c r="C82" s="64" t="s">
        <v>281</v>
      </c>
      <c r="D82" s="68" t="s">
        <v>116</v>
      </c>
      <c r="E82" s="71" t="s">
        <v>109</v>
      </c>
      <c r="F82" s="64" t="s">
        <v>34</v>
      </c>
      <c r="G82" s="64" t="s">
        <v>469</v>
      </c>
      <c r="H82" s="64" t="s">
        <v>316</v>
      </c>
      <c r="I82" s="64" t="s">
        <v>120</v>
      </c>
      <c r="J82" s="64" t="s">
        <v>100</v>
      </c>
      <c r="K82" s="64">
        <v>1</v>
      </c>
      <c r="L82" s="64" t="s">
        <v>451</v>
      </c>
      <c r="M82" s="64" t="s">
        <v>472</v>
      </c>
      <c r="N82" s="64" t="s">
        <v>35</v>
      </c>
      <c r="O82" s="65" t="s">
        <v>459</v>
      </c>
      <c r="P82" s="66"/>
      <c r="Q82" s="64"/>
      <c r="R82" s="64"/>
    </row>
    <row r="83" spans="1:18" s="67" customFormat="1" ht="45" customHeight="1">
      <c r="A83" s="27">
        <v>82</v>
      </c>
      <c r="B83" s="68" t="s">
        <v>457</v>
      </c>
      <c r="C83" s="68" t="s">
        <v>460</v>
      </c>
      <c r="D83" s="68" t="s">
        <v>116</v>
      </c>
      <c r="E83" s="68"/>
      <c r="F83" s="68" t="s">
        <v>78</v>
      </c>
      <c r="G83" s="68" t="s">
        <v>474</v>
      </c>
      <c r="H83" s="68" t="s">
        <v>470</v>
      </c>
      <c r="I83" s="68" t="s">
        <v>120</v>
      </c>
      <c r="J83" s="68" t="s">
        <v>100</v>
      </c>
      <c r="K83" s="68">
        <v>1</v>
      </c>
      <c r="L83" s="64" t="s">
        <v>451</v>
      </c>
      <c r="M83" s="68" t="s">
        <v>473</v>
      </c>
      <c r="N83" s="68" t="s">
        <v>40</v>
      </c>
      <c r="O83" s="69" t="s">
        <v>456</v>
      </c>
      <c r="P83" s="70"/>
      <c r="Q83" s="68"/>
      <c r="R83" s="64"/>
    </row>
    <row r="84" spans="1:18" s="34" customFormat="1" ht="45" hidden="1" customHeight="1">
      <c r="A84" s="30">
        <v>83</v>
      </c>
      <c r="B84" s="8" t="s">
        <v>84</v>
      </c>
      <c r="C84" s="8" t="s">
        <v>20</v>
      </c>
      <c r="D84" s="8" t="s">
        <v>115</v>
      </c>
      <c r="E84" s="8" t="s">
        <v>110</v>
      </c>
      <c r="F84" s="8" t="s">
        <v>34</v>
      </c>
      <c r="G84" s="8" t="s">
        <v>85</v>
      </c>
      <c r="H84" s="8" t="s">
        <v>75</v>
      </c>
      <c r="I84" s="3" t="s">
        <v>117</v>
      </c>
      <c r="J84" s="3" t="s">
        <v>117</v>
      </c>
      <c r="K84" s="9"/>
      <c r="L84" s="9" t="s">
        <v>33</v>
      </c>
      <c r="M84" s="8" t="s">
        <v>86</v>
      </c>
      <c r="N84" s="8" t="s">
        <v>40</v>
      </c>
      <c r="O84" s="50" t="s">
        <v>87</v>
      </c>
      <c r="P84" s="9"/>
      <c r="Q84" s="8"/>
      <c r="R84" s="8"/>
    </row>
    <row r="85" spans="1:18" s="34" customFormat="1" ht="45" hidden="1" customHeight="1">
      <c r="A85" s="27">
        <v>84</v>
      </c>
      <c r="B85" s="8" t="s">
        <v>278</v>
      </c>
      <c r="C85" s="8" t="s">
        <v>279</v>
      </c>
      <c r="D85" s="7" t="s">
        <v>299</v>
      </c>
      <c r="E85" s="9" t="s">
        <v>109</v>
      </c>
      <c r="F85" s="8" t="s">
        <v>34</v>
      </c>
      <c r="G85" s="17" t="s">
        <v>211</v>
      </c>
      <c r="H85" s="8" t="s">
        <v>300</v>
      </c>
      <c r="I85" s="8" t="s">
        <v>301</v>
      </c>
      <c r="J85" s="8" t="s">
        <v>301</v>
      </c>
      <c r="K85" s="8" t="s">
        <v>301</v>
      </c>
      <c r="L85" s="58" t="s">
        <v>451</v>
      </c>
      <c r="M85" s="8" t="s">
        <v>302</v>
      </c>
      <c r="N85" s="8" t="s">
        <v>35</v>
      </c>
      <c r="O85" s="50" t="s">
        <v>36</v>
      </c>
      <c r="P85" s="11" t="s">
        <v>275</v>
      </c>
      <c r="Q85" s="8"/>
      <c r="R85" s="8"/>
    </row>
    <row r="86" spans="1:18" s="34" customFormat="1" ht="45" hidden="1" customHeight="1">
      <c r="A86" s="30">
        <v>85</v>
      </c>
      <c r="B86" s="8" t="s">
        <v>278</v>
      </c>
      <c r="C86" s="8" t="s">
        <v>288</v>
      </c>
      <c r="D86" s="7" t="s">
        <v>299</v>
      </c>
      <c r="E86" s="8"/>
      <c r="F86" s="8"/>
      <c r="G86" s="8"/>
      <c r="H86" s="8"/>
      <c r="I86" s="8"/>
      <c r="J86" s="8"/>
      <c r="K86" s="8"/>
      <c r="L86" s="8" t="s">
        <v>471</v>
      </c>
      <c r="M86" s="8"/>
      <c r="N86" s="8"/>
      <c r="O86" s="10"/>
      <c r="P86" s="10"/>
      <c r="Q86" s="8"/>
      <c r="R86" s="8"/>
    </row>
    <row r="87" spans="1:18" s="34" customFormat="1" ht="45" hidden="1" customHeight="1">
      <c r="A87" s="27">
        <v>86</v>
      </c>
      <c r="B87" s="8" t="s">
        <v>282</v>
      </c>
      <c r="C87" s="8" t="s">
        <v>283</v>
      </c>
      <c r="D87" s="7" t="s">
        <v>320</v>
      </c>
      <c r="E87" s="8"/>
      <c r="F87" s="8"/>
      <c r="G87" s="8"/>
      <c r="H87" s="8"/>
      <c r="I87" s="8"/>
      <c r="J87" s="8"/>
      <c r="K87" s="8"/>
      <c r="L87" s="8" t="s">
        <v>471</v>
      </c>
      <c r="M87" s="8"/>
      <c r="N87" s="8"/>
      <c r="O87" s="10"/>
      <c r="P87" s="10"/>
      <c r="Q87" s="8"/>
      <c r="R87" s="8"/>
    </row>
    <row r="88" spans="1:18" s="34" customFormat="1" ht="45" hidden="1" customHeight="1" thickBot="1">
      <c r="A88" s="30">
        <v>87</v>
      </c>
      <c r="B88" s="55" t="s">
        <v>285</v>
      </c>
      <c r="C88" s="55" t="s">
        <v>28</v>
      </c>
      <c r="D88" s="56" t="s">
        <v>320</v>
      </c>
      <c r="E88" s="55"/>
      <c r="F88" s="55"/>
      <c r="G88" s="55"/>
      <c r="H88" s="55"/>
      <c r="I88" s="55"/>
      <c r="J88" s="55"/>
      <c r="K88" s="55"/>
      <c r="L88" s="8" t="s">
        <v>471</v>
      </c>
      <c r="M88" s="55"/>
      <c r="N88" s="55"/>
      <c r="O88" s="57"/>
      <c r="P88" s="57"/>
      <c r="Q88" s="55"/>
      <c r="R88" s="55"/>
    </row>
  </sheetData>
  <hyperlinks>
    <hyperlink ref="O11" r:id="rId1" xr:uid="{B1CBC40B-E1C4-4DD0-B2F5-0110CB090B89}"/>
    <hyperlink ref="O18" r:id="rId2" xr:uid="{589BC907-B909-4A2B-95C8-995BCD0DE90D}"/>
    <hyperlink ref="R25" r:id="rId3" xr:uid="{50B3FA8B-0155-4126-88BE-95EFC7E8392E}"/>
    <hyperlink ref="O62" r:id="rId4" xr:uid="{A0990198-E0B6-4B1F-924D-1E8C888D953A}"/>
    <hyperlink ref="O60" r:id="rId5" xr:uid="{C4D80438-ADC3-4331-91C6-0B564BC1F6AF}"/>
    <hyperlink ref="O28" r:id="rId6" xr:uid="{49C0E34E-74D2-4233-8AC3-B6D6E7B500B9}"/>
    <hyperlink ref="O15" r:id="rId7" xr:uid="{B7548053-7828-4251-9256-013A3D403596}"/>
    <hyperlink ref="O64" r:id="rId8" xr:uid="{4B4C6B8D-DB95-42DA-B978-401D87C981DA}"/>
    <hyperlink ref="O3" r:id="rId9" xr:uid="{29D0898A-308A-4DDB-A239-1E00BD6205A4}"/>
    <hyperlink ref="O84" r:id="rId10" xr:uid="{EDF73206-C501-43F7-83B4-A4D77377A916}"/>
    <hyperlink ref="P77" r:id="rId11" xr:uid="{DE556D31-691E-4A9D-9E57-995E323BF01B}"/>
    <hyperlink ref="O76" r:id="rId12" xr:uid="{2497F87C-98F1-41B6-828D-C12D47AD1621}"/>
    <hyperlink ref="O75" r:id="rId13" xr:uid="{626E8C19-A704-4861-8175-0B8AA7A9951C}"/>
    <hyperlink ref="O74" r:id="rId14" xr:uid="{30DE9A0D-9F89-4713-91B7-71754FE08871}"/>
    <hyperlink ref="O73" r:id="rId15" xr:uid="{59964457-2AC6-4C2C-B4E6-54CE3EA2D109}"/>
    <hyperlink ref="O71" r:id="rId16" xr:uid="{4D24F69C-1F65-44D9-B9DE-4A2874300E8F}"/>
    <hyperlink ref="O70" r:id="rId17" xr:uid="{9EFE3708-BD8F-4A7E-9314-5AA6044576A6}"/>
    <hyperlink ref="O68" r:id="rId18" xr:uid="{CB76E569-DE82-4B5F-B698-07D70550FC86}"/>
    <hyperlink ref="O67" r:id="rId19" xr:uid="{D1D56FC2-768B-42CE-9933-199079ED6A45}"/>
    <hyperlink ref="O66" r:id="rId20" xr:uid="{7AAEB4F7-5569-4AC0-9A3A-0A194EF47416}"/>
    <hyperlink ref="O21" r:id="rId21" xr:uid="{97E93ADB-559D-4791-8799-05DD60A0354E}"/>
    <hyperlink ref="O17" r:id="rId22" xr:uid="{9A115C45-A657-47ED-BD7F-AAF78BED0A0D}"/>
    <hyperlink ref="O16" r:id="rId23" xr:uid="{5C569489-A7DF-4863-A7A6-B0581E389E67}"/>
    <hyperlink ref="O10" r:id="rId24" xr:uid="{E40B41FF-78C8-47CD-9E35-B0A0D31E25E7}"/>
    <hyperlink ref="O53" r:id="rId25" xr:uid="{9EA8CC3F-9A94-425B-A0B9-EB0B99F1C34E}"/>
    <hyperlink ref="O85" r:id="rId26" xr:uid="{E03AC472-5D9B-4AB8-B6AD-F3052BFE07ED}"/>
    <hyperlink ref="O78" r:id="rId27" xr:uid="{4D8F7D83-1647-486F-8B1A-8563C7B80EC8}"/>
    <hyperlink ref="O69" r:id="rId28" xr:uid="{E3EA1B1F-B48C-430F-8C4C-0FF6F2CFFE1F}"/>
    <hyperlink ref="O42" r:id="rId29" xr:uid="{F1264228-7601-470F-AC17-C08E98800FB7}"/>
    <hyperlink ref="O7" r:id="rId30" xr:uid="{724DE842-CC84-43D4-A22F-E2ADD78C30B9}"/>
    <hyperlink ref="O5" r:id="rId31" xr:uid="{F8A26FC5-AB75-44D0-8C3F-964FD04A11D4}"/>
    <hyperlink ref="O52" r:id="rId32" xr:uid="{16757CC1-D0AE-45C3-B664-C009CD3B81ED}"/>
    <hyperlink ref="O51" r:id="rId33" xr:uid="{9D132734-E681-4109-846A-05C4DC6690F5}"/>
    <hyperlink ref="O59" r:id="rId34" xr:uid="{0F45CE42-9723-4A27-B407-E8C2AB1622E0}"/>
    <hyperlink ref="O58" r:id="rId35" xr:uid="{4F1FE654-37EC-4FC3-B437-23EFB1175E63}"/>
    <hyperlink ref="O57" r:id="rId36" xr:uid="{93B5B91E-3D55-46A9-9C43-6570FE681AA3}"/>
    <hyperlink ref="O24:O25" r:id="rId37" display="https://www.naf-bus.de/" xr:uid="{1CDD1441-D1F0-4461-8430-56E3B128601D}"/>
    <hyperlink ref="O23" r:id="rId38" xr:uid="{EC892BDE-E987-450B-A219-142E4C715AF2}"/>
    <hyperlink ref="O54" r:id="rId39" xr:uid="{BE625437-D2F9-4445-859A-69387ABDAC85}"/>
    <hyperlink ref="O46" r:id="rId40" xr:uid="{9313C958-016F-4556-843F-1B45C44A29AB}"/>
    <hyperlink ref="P42" r:id="rId41" xr:uid="{A46A5194-3C95-46BD-8070-BD9DDEA0DCFE}"/>
    <hyperlink ref="P41" r:id="rId42" xr:uid="{0726F2E7-5C72-4AEC-8813-3024CD3F5ACC}"/>
    <hyperlink ref="O20" r:id="rId43" xr:uid="{C51DB1FC-BF91-43D8-AC1D-8E2A5B5825A2}"/>
    <hyperlink ref="O14" r:id="rId44" xr:uid="{FAF06603-82C7-4893-BAFF-A5EE5429F26E}"/>
    <hyperlink ref="O12" r:id="rId45" xr:uid="{8057925D-70D3-44B5-8487-1E8253193470}"/>
    <hyperlink ref="O9" r:id="rId46" xr:uid="{41AD5F50-CBA3-4D46-9F87-3A462FFB3C95}"/>
    <hyperlink ref="O8" r:id="rId47" xr:uid="{A342ED91-5D63-46A6-A319-78095B6F056F}"/>
    <hyperlink ref="O4" r:id="rId48" xr:uid="{562B4E8E-33C5-4A28-8A7E-676F17F196BD}"/>
    <hyperlink ref="O19" r:id="rId49" xr:uid="{2F40A5B8-1F00-4B4D-97F8-2388D4E50FB1}"/>
    <hyperlink ref="O6" r:id="rId50" xr:uid="{1858DF50-F963-40BF-AA3E-F7FD3850E84F}"/>
    <hyperlink ref="P2" r:id="rId51" xr:uid="{5F4E1ADD-5AD0-4EB3-92A9-3391B780586B}"/>
    <hyperlink ref="P21" r:id="rId52" xr:uid="{2A5BF04F-9A1C-4E55-8F9F-7105DF5817D3}"/>
    <hyperlink ref="O13" r:id="rId53" xr:uid="{8BB9750F-8528-4CCD-A0F2-E4736547B151}"/>
    <hyperlink ref="O2" r:id="rId54" xr:uid="{8BD19E32-EF1B-46C5-AD1D-670442628626}"/>
    <hyperlink ref="O22" r:id="rId55" xr:uid="{4B652F18-9C71-4F15-82E9-4A73A3DF4415}"/>
    <hyperlink ref="O77" r:id="rId56" xr:uid="{6465A5CF-9C12-45F8-9B98-4F10840D9628}"/>
    <hyperlink ref="O81" r:id="rId57" xr:uid="{B2A15711-C883-4629-9A8C-C5882A143492}"/>
    <hyperlink ref="O83" r:id="rId58" xr:uid="{D0A640C9-A465-44D1-9DCD-E470685F8889}"/>
    <hyperlink ref="O82" r:id="rId59" xr:uid="{02046655-2700-4303-9AC9-82930BD0C71A}"/>
    <hyperlink ref="O80" r:id="rId60" xr:uid="{566AFB7D-D63E-41FB-BC9F-AD5BC5E06AD6}"/>
    <hyperlink ref="O79" r:id="rId61" xr:uid="{1872413F-AE38-458B-8BCF-281F84123956}"/>
    <hyperlink ref="P79" r:id="rId62" xr:uid="{4C68F994-D151-406B-9AFA-B88DE0D92FEA}"/>
    <hyperlink ref="P80" r:id="rId63" xr:uid="{15C4E68A-2B51-4A83-B7D0-A482DFC2521D}"/>
    <hyperlink ref="P81" r:id="rId64" xr:uid="{17D1EAAE-B397-4038-BFE8-BE2EA579D722}"/>
  </hyperlinks>
  <pageMargins left="0.7" right="0.7" top="0.78740157499999996" bottom="0.78740157499999996" header="0.3" footer="0.3"/>
  <tableParts count="1"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BB3E-B987-4959-8423-22FDD650BB55}">
  <dimension ref="A1:R99"/>
  <sheetViews>
    <sheetView tabSelected="1" topLeftCell="E1" workbookViewId="0">
      <pane ySplit="1" topLeftCell="A70" activePane="bottomLeft" state="frozen"/>
      <selection pane="bottomLeft" activeCell="I104" sqref="I104"/>
    </sheetView>
  </sheetViews>
  <sheetFormatPr baseColWidth="10" defaultRowHeight="13.6"/>
  <cols>
    <col min="1" max="1" width="5.44140625" customWidth="1"/>
    <col min="2" max="2" width="34.109375" bestFit="1" customWidth="1"/>
    <col min="3" max="3" width="15.44140625" bestFit="1" customWidth="1"/>
    <col min="4" max="4" width="13.109375" bestFit="1" customWidth="1"/>
    <col min="5" max="5" width="33.77734375" bestFit="1" customWidth="1"/>
    <col min="6" max="6" width="28.21875" customWidth="1"/>
    <col min="7" max="7" width="17.109375" customWidth="1"/>
    <col min="9" max="9" width="14.5546875" bestFit="1" customWidth="1"/>
    <col min="10" max="10" width="19" bestFit="1" customWidth="1"/>
    <col min="11" max="11" width="17.21875" customWidth="1"/>
    <col min="12" max="12" width="25.33203125" customWidth="1"/>
    <col min="13" max="13" width="48.5546875" customWidth="1"/>
    <col min="14" max="14" width="13.77734375" customWidth="1"/>
    <col min="15" max="15" width="59.109375" customWidth="1"/>
    <col min="16" max="16" width="52.5546875" customWidth="1"/>
    <col min="17" max="17" width="30.21875" customWidth="1"/>
    <col min="18" max="18" width="42.5546875" customWidth="1"/>
  </cols>
  <sheetData>
    <row r="1" spans="1:18" s="26" customFormat="1" ht="14.3">
      <c r="A1" s="25" t="s">
        <v>420</v>
      </c>
      <c r="B1" s="35" t="s">
        <v>0</v>
      </c>
      <c r="C1" s="35" t="s">
        <v>1</v>
      </c>
      <c r="D1" s="35" t="s">
        <v>112</v>
      </c>
      <c r="E1" s="35" t="s">
        <v>108</v>
      </c>
      <c r="F1" s="35" t="s">
        <v>111</v>
      </c>
      <c r="G1" s="36" t="s">
        <v>305</v>
      </c>
      <c r="H1" s="35" t="s">
        <v>2</v>
      </c>
      <c r="I1" s="35" t="s">
        <v>118</v>
      </c>
      <c r="J1" s="36" t="s">
        <v>3</v>
      </c>
      <c r="K1" s="36" t="s">
        <v>124</v>
      </c>
      <c r="L1" s="36" t="s">
        <v>114</v>
      </c>
      <c r="M1" s="36" t="s">
        <v>4</v>
      </c>
      <c r="N1" s="36" t="s">
        <v>31</v>
      </c>
      <c r="O1" s="36" t="s">
        <v>5</v>
      </c>
      <c r="P1" s="36" t="s">
        <v>251</v>
      </c>
      <c r="Q1" s="36" t="s">
        <v>315</v>
      </c>
      <c r="R1" s="36" t="s">
        <v>427</v>
      </c>
    </row>
    <row r="2" spans="1:18" s="28" customFormat="1" ht="45" hidden="1" customHeight="1">
      <c r="A2" s="27">
        <v>1</v>
      </c>
      <c r="B2" s="37" t="s">
        <v>7</v>
      </c>
      <c r="C2" s="37" t="s">
        <v>6</v>
      </c>
      <c r="D2" s="37" t="s">
        <v>116</v>
      </c>
      <c r="E2" s="37" t="s">
        <v>109</v>
      </c>
      <c r="F2" s="37" t="s">
        <v>34</v>
      </c>
      <c r="G2" s="38" t="s">
        <v>32</v>
      </c>
      <c r="H2" s="37" t="s">
        <v>54</v>
      </c>
      <c r="I2" s="37" t="s">
        <v>301</v>
      </c>
      <c r="J2" s="37" t="s">
        <v>33</v>
      </c>
      <c r="K2" s="37" t="s">
        <v>125</v>
      </c>
      <c r="L2" s="37" t="s">
        <v>451</v>
      </c>
      <c r="M2" s="37" t="s">
        <v>37</v>
      </c>
      <c r="N2" s="37" t="s">
        <v>35</v>
      </c>
      <c r="O2" s="63" t="s">
        <v>41</v>
      </c>
      <c r="P2" s="39" t="s">
        <v>36</v>
      </c>
      <c r="Q2" s="37"/>
      <c r="R2" s="37"/>
    </row>
    <row r="3" spans="1:18" s="28" customFormat="1" ht="45" hidden="1" customHeight="1">
      <c r="A3" s="27">
        <v>2</v>
      </c>
      <c r="B3" s="2" t="s">
        <v>8</v>
      </c>
      <c r="C3" s="2" t="s">
        <v>6</v>
      </c>
      <c r="D3" s="2" t="s">
        <v>115</v>
      </c>
      <c r="E3" s="2" t="s">
        <v>109</v>
      </c>
      <c r="F3" s="2" t="s">
        <v>34</v>
      </c>
      <c r="G3" s="23" t="s">
        <v>38</v>
      </c>
      <c r="H3" s="2" t="s">
        <v>54</v>
      </c>
      <c r="I3" s="2" t="s">
        <v>119</v>
      </c>
      <c r="J3" s="2" t="s">
        <v>57</v>
      </c>
      <c r="K3" s="2">
        <v>1</v>
      </c>
      <c r="L3" s="2" t="s">
        <v>123</v>
      </c>
      <c r="M3" s="2" t="s">
        <v>39</v>
      </c>
      <c r="N3" s="2" t="s">
        <v>35</v>
      </c>
      <c r="O3" s="40" t="s">
        <v>42</v>
      </c>
      <c r="P3" s="23"/>
      <c r="Q3" s="2"/>
      <c r="R3" s="2"/>
    </row>
    <row r="4" spans="1:18" s="29" customFormat="1" ht="45" hidden="1" customHeight="1">
      <c r="A4" s="27">
        <v>3</v>
      </c>
      <c r="B4" s="4" t="s">
        <v>10</v>
      </c>
      <c r="C4" s="4" t="s">
        <v>9</v>
      </c>
      <c r="D4" s="4" t="s">
        <v>113</v>
      </c>
      <c r="E4" s="4" t="s">
        <v>109</v>
      </c>
      <c r="F4" s="4" t="s">
        <v>34</v>
      </c>
      <c r="G4" s="24" t="s">
        <v>44</v>
      </c>
      <c r="H4" s="4" t="s">
        <v>43</v>
      </c>
      <c r="I4" s="4" t="s">
        <v>119</v>
      </c>
      <c r="J4" s="4" t="s">
        <v>45</v>
      </c>
      <c r="K4" s="4" t="s">
        <v>343</v>
      </c>
      <c r="L4" s="4" t="s">
        <v>123</v>
      </c>
      <c r="M4" s="4" t="s">
        <v>47</v>
      </c>
      <c r="N4" s="24" t="s">
        <v>35</v>
      </c>
      <c r="O4" s="41" t="s">
        <v>46</v>
      </c>
      <c r="P4" s="24"/>
      <c r="Q4" s="4"/>
      <c r="R4" s="4"/>
    </row>
    <row r="5" spans="1:18" s="29" customFormat="1" ht="45" hidden="1" customHeight="1">
      <c r="A5" s="27">
        <v>4</v>
      </c>
      <c r="B5" s="2" t="s">
        <v>10</v>
      </c>
      <c r="C5" s="2" t="s">
        <v>342</v>
      </c>
      <c r="D5" s="2" t="s">
        <v>113</v>
      </c>
      <c r="E5" s="2" t="s">
        <v>110</v>
      </c>
      <c r="F5" s="2" t="s">
        <v>34</v>
      </c>
      <c r="G5" s="23" t="s">
        <v>44</v>
      </c>
      <c r="H5" s="2" t="s">
        <v>43</v>
      </c>
      <c r="I5" s="2" t="s">
        <v>119</v>
      </c>
      <c r="J5" s="2" t="s">
        <v>45</v>
      </c>
      <c r="K5" s="2" t="s">
        <v>343</v>
      </c>
      <c r="L5" s="2" t="s">
        <v>123</v>
      </c>
      <c r="M5" s="2" t="s">
        <v>47</v>
      </c>
      <c r="N5" s="23" t="s">
        <v>35</v>
      </c>
      <c r="O5" s="40" t="s">
        <v>46</v>
      </c>
      <c r="P5" s="23"/>
      <c r="Q5" s="2"/>
      <c r="R5" s="2"/>
    </row>
    <row r="6" spans="1:18" s="29" customFormat="1" ht="45" hidden="1" customHeight="1">
      <c r="A6" s="27">
        <v>5</v>
      </c>
      <c r="B6" s="4" t="s">
        <v>11</v>
      </c>
      <c r="C6" s="4" t="s">
        <v>344</v>
      </c>
      <c r="D6" s="4" t="s">
        <v>115</v>
      </c>
      <c r="E6" s="4" t="s">
        <v>110</v>
      </c>
      <c r="F6" s="4" t="s">
        <v>78</v>
      </c>
      <c r="G6" s="4" t="s">
        <v>48</v>
      </c>
      <c r="H6" s="4" t="s">
        <v>49</v>
      </c>
      <c r="I6" s="4" t="s">
        <v>120</v>
      </c>
      <c r="J6" s="4" t="s">
        <v>50</v>
      </c>
      <c r="K6" s="4">
        <v>1</v>
      </c>
      <c r="L6" s="4" t="s">
        <v>451</v>
      </c>
      <c r="M6" s="4" t="s">
        <v>51</v>
      </c>
      <c r="N6" s="4" t="s">
        <v>40</v>
      </c>
      <c r="O6" s="41" t="s">
        <v>52</v>
      </c>
      <c r="P6" s="24"/>
      <c r="Q6" s="4"/>
      <c r="R6" s="4"/>
    </row>
    <row r="7" spans="1:18" s="29" customFormat="1" ht="45" hidden="1" customHeight="1">
      <c r="A7" s="27">
        <v>6</v>
      </c>
      <c r="B7" s="2" t="s">
        <v>11</v>
      </c>
      <c r="C7" s="2" t="s">
        <v>283</v>
      </c>
      <c r="D7" s="2" t="s">
        <v>115</v>
      </c>
      <c r="E7" s="2" t="s">
        <v>109</v>
      </c>
      <c r="F7" s="2" t="s">
        <v>34</v>
      </c>
      <c r="G7" s="2" t="s">
        <v>48</v>
      </c>
      <c r="H7" s="2" t="s">
        <v>49</v>
      </c>
      <c r="I7" s="2" t="s">
        <v>120</v>
      </c>
      <c r="J7" s="2" t="s">
        <v>50</v>
      </c>
      <c r="K7" s="2">
        <v>1</v>
      </c>
      <c r="L7" s="2" t="s">
        <v>451</v>
      </c>
      <c r="M7" s="2" t="s">
        <v>345</v>
      </c>
      <c r="N7" s="2" t="s">
        <v>40</v>
      </c>
      <c r="O7" s="40" t="s">
        <v>52</v>
      </c>
      <c r="P7" s="23"/>
      <c r="Q7" s="2"/>
      <c r="R7" s="2"/>
    </row>
    <row r="8" spans="1:18" s="28" customFormat="1" ht="45" hidden="1" customHeight="1">
      <c r="A8" s="27">
        <v>7</v>
      </c>
      <c r="B8" s="4" t="s">
        <v>12</v>
      </c>
      <c r="C8" s="4" t="s">
        <v>13</v>
      </c>
      <c r="D8" s="4" t="s">
        <v>115</v>
      </c>
      <c r="E8" s="4" t="s">
        <v>109</v>
      </c>
      <c r="F8" s="4" t="s">
        <v>34</v>
      </c>
      <c r="G8" s="24" t="s">
        <v>53</v>
      </c>
      <c r="H8" s="4" t="s">
        <v>55</v>
      </c>
      <c r="I8" s="4" t="s">
        <v>120</v>
      </c>
      <c r="J8" s="4" t="s">
        <v>56</v>
      </c>
      <c r="K8" s="4">
        <v>1</v>
      </c>
      <c r="L8" s="4" t="s">
        <v>451</v>
      </c>
      <c r="M8" s="4" t="s">
        <v>58</v>
      </c>
      <c r="N8" s="4" t="s">
        <v>40</v>
      </c>
      <c r="O8" s="41" t="s">
        <v>59</v>
      </c>
      <c r="P8" s="24"/>
      <c r="Q8" s="4"/>
      <c r="R8" s="4"/>
    </row>
    <row r="9" spans="1:18" s="28" customFormat="1" ht="45" hidden="1" customHeight="1">
      <c r="A9" s="27">
        <v>8</v>
      </c>
      <c r="B9" s="2" t="s">
        <v>14</v>
      </c>
      <c r="C9" s="2" t="s">
        <v>13</v>
      </c>
      <c r="D9" s="2" t="s">
        <v>116</v>
      </c>
      <c r="E9" s="2" t="s">
        <v>109</v>
      </c>
      <c r="F9" s="2" t="s">
        <v>34</v>
      </c>
      <c r="G9" s="23" t="s">
        <v>60</v>
      </c>
      <c r="H9" s="2" t="s">
        <v>55</v>
      </c>
      <c r="I9" s="2" t="s">
        <v>120</v>
      </c>
      <c r="J9" s="2" t="s">
        <v>61</v>
      </c>
      <c r="K9" s="2" t="s">
        <v>126</v>
      </c>
      <c r="L9" s="2" t="s">
        <v>451</v>
      </c>
      <c r="M9" s="2" t="s">
        <v>62</v>
      </c>
      <c r="N9" s="2" t="s">
        <v>35</v>
      </c>
      <c r="O9" s="62" t="s">
        <v>63</v>
      </c>
      <c r="P9" s="23"/>
      <c r="Q9" s="2"/>
      <c r="R9" s="2"/>
    </row>
    <row r="10" spans="1:18" s="28" customFormat="1" ht="45" hidden="1" customHeight="1">
      <c r="A10" s="27">
        <v>9</v>
      </c>
      <c r="B10" s="4" t="s">
        <v>449</v>
      </c>
      <c r="C10" s="4" t="s">
        <v>13</v>
      </c>
      <c r="D10" s="4" t="s">
        <v>116</v>
      </c>
      <c r="E10" s="4" t="s">
        <v>109</v>
      </c>
      <c r="F10" s="4" t="s">
        <v>34</v>
      </c>
      <c r="G10" s="24" t="s">
        <v>64</v>
      </c>
      <c r="H10" s="4" t="s">
        <v>55</v>
      </c>
      <c r="I10" s="4" t="s">
        <v>120</v>
      </c>
      <c r="J10" s="4" t="s">
        <v>447</v>
      </c>
      <c r="K10" s="4" t="s">
        <v>127</v>
      </c>
      <c r="L10" s="4" t="s">
        <v>451</v>
      </c>
      <c r="M10" s="4" t="s">
        <v>65</v>
      </c>
      <c r="N10" s="4" t="s">
        <v>35</v>
      </c>
      <c r="O10" s="61" t="s">
        <v>66</v>
      </c>
      <c r="P10" s="24"/>
      <c r="Q10" s="4"/>
      <c r="R10" s="4"/>
    </row>
    <row r="11" spans="1:18" s="28" customFormat="1" ht="45" hidden="1" customHeight="1">
      <c r="A11" s="27">
        <v>10</v>
      </c>
      <c r="B11" s="2" t="s">
        <v>450</v>
      </c>
      <c r="C11" s="2" t="s">
        <v>13</v>
      </c>
      <c r="D11" s="2" t="s">
        <v>116</v>
      </c>
      <c r="E11" s="2" t="s">
        <v>109</v>
      </c>
      <c r="F11" s="2" t="s">
        <v>34</v>
      </c>
      <c r="G11" s="23" t="s">
        <v>64</v>
      </c>
      <c r="H11" s="2" t="s">
        <v>55</v>
      </c>
      <c r="I11" s="2" t="s">
        <v>119</v>
      </c>
      <c r="J11" s="2" t="s">
        <v>448</v>
      </c>
      <c r="K11" s="2" t="s">
        <v>127</v>
      </c>
      <c r="L11" s="2" t="s">
        <v>451</v>
      </c>
      <c r="M11" s="2" t="s">
        <v>65</v>
      </c>
      <c r="N11" s="2" t="s">
        <v>35</v>
      </c>
      <c r="O11" s="62" t="s">
        <v>66</v>
      </c>
      <c r="P11" s="23"/>
      <c r="Q11" s="2"/>
      <c r="R11" s="2"/>
    </row>
    <row r="12" spans="1:18" s="28" customFormat="1" ht="45" hidden="1" customHeight="1">
      <c r="A12" s="27">
        <v>11</v>
      </c>
      <c r="B12" s="4" t="s">
        <v>15</v>
      </c>
      <c r="C12" s="4" t="s">
        <v>16</v>
      </c>
      <c r="D12" s="4" t="s">
        <v>116</v>
      </c>
      <c r="E12" s="4" t="s">
        <v>110</v>
      </c>
      <c r="F12" s="4" t="s">
        <v>78</v>
      </c>
      <c r="G12" s="4" t="s">
        <v>68</v>
      </c>
      <c r="H12" s="4" t="s">
        <v>67</v>
      </c>
      <c r="I12" s="4" t="s">
        <v>119</v>
      </c>
      <c r="J12" s="4" t="s">
        <v>69</v>
      </c>
      <c r="K12" s="4">
        <v>1</v>
      </c>
      <c r="L12" s="4" t="s">
        <v>451</v>
      </c>
      <c r="M12" s="4" t="s">
        <v>122</v>
      </c>
      <c r="N12" s="4" t="s">
        <v>40</v>
      </c>
      <c r="O12" s="61" t="s">
        <v>70</v>
      </c>
      <c r="P12" s="24"/>
      <c r="Q12" s="4"/>
      <c r="R12" s="4"/>
    </row>
    <row r="13" spans="1:18" s="28" customFormat="1" ht="45" hidden="1" customHeight="1">
      <c r="A13" s="27">
        <v>12</v>
      </c>
      <c r="B13" s="2" t="s">
        <v>17</v>
      </c>
      <c r="C13" s="2" t="s">
        <v>18</v>
      </c>
      <c r="D13" s="2" t="s">
        <v>113</v>
      </c>
      <c r="E13" s="2" t="s">
        <v>109</v>
      </c>
      <c r="F13" s="2" t="s">
        <v>34</v>
      </c>
      <c r="G13" s="23" t="s">
        <v>72</v>
      </c>
      <c r="H13" s="2" t="s">
        <v>71</v>
      </c>
      <c r="I13" s="2" t="s">
        <v>120</v>
      </c>
      <c r="J13" s="2" t="s">
        <v>104</v>
      </c>
      <c r="K13" s="2">
        <v>3</v>
      </c>
      <c r="L13" s="2" t="s">
        <v>429</v>
      </c>
      <c r="M13" s="2" t="s">
        <v>73</v>
      </c>
      <c r="N13" s="2" t="s">
        <v>40</v>
      </c>
      <c r="O13" s="42" t="s">
        <v>74</v>
      </c>
      <c r="P13" s="23"/>
      <c r="Q13" s="2"/>
      <c r="R13" s="2"/>
    </row>
    <row r="14" spans="1:18" s="28" customFormat="1" ht="45" hidden="1" customHeight="1">
      <c r="A14" s="27">
        <v>13</v>
      </c>
      <c r="B14" s="4" t="s">
        <v>19</v>
      </c>
      <c r="C14" s="4" t="s">
        <v>20</v>
      </c>
      <c r="D14" s="4" t="s">
        <v>115</v>
      </c>
      <c r="E14" s="4" t="s">
        <v>110</v>
      </c>
      <c r="F14" s="4" t="s">
        <v>34</v>
      </c>
      <c r="G14" s="24" t="s">
        <v>80</v>
      </c>
      <c r="H14" s="4" t="s">
        <v>75</v>
      </c>
      <c r="I14" s="4" t="s">
        <v>120</v>
      </c>
      <c r="J14" s="4" t="s">
        <v>76</v>
      </c>
      <c r="K14" s="4">
        <v>1</v>
      </c>
      <c r="L14" s="4" t="s">
        <v>451</v>
      </c>
      <c r="M14" s="4" t="s">
        <v>77</v>
      </c>
      <c r="N14" s="4" t="s">
        <v>40</v>
      </c>
      <c r="O14" s="41" t="s">
        <v>79</v>
      </c>
      <c r="P14" s="24"/>
      <c r="Q14" s="4"/>
      <c r="R14" s="4"/>
    </row>
    <row r="15" spans="1:18" s="31" customFormat="1" ht="45" hidden="1" customHeight="1">
      <c r="A15" s="27">
        <v>14</v>
      </c>
      <c r="B15" s="12" t="s">
        <v>21</v>
      </c>
      <c r="C15" s="12" t="s">
        <v>20</v>
      </c>
      <c r="D15" s="12" t="s">
        <v>115</v>
      </c>
      <c r="E15" s="12" t="s">
        <v>110</v>
      </c>
      <c r="F15" s="12" t="s">
        <v>34</v>
      </c>
      <c r="G15" s="12" t="s">
        <v>81</v>
      </c>
      <c r="H15" s="12" t="s">
        <v>75</v>
      </c>
      <c r="I15" s="14" t="s">
        <v>120</v>
      </c>
      <c r="J15" s="12" t="s">
        <v>76</v>
      </c>
      <c r="K15" s="14">
        <v>1</v>
      </c>
      <c r="L15" s="2" t="s">
        <v>451</v>
      </c>
      <c r="M15" s="12" t="s">
        <v>82</v>
      </c>
      <c r="N15" s="12" t="s">
        <v>40</v>
      </c>
      <c r="O15" s="13" t="s">
        <v>83</v>
      </c>
      <c r="P15" s="14"/>
      <c r="Q15" s="12"/>
      <c r="R15" s="12"/>
    </row>
    <row r="16" spans="1:18" s="32" customFormat="1" ht="45" hidden="1" customHeight="1">
      <c r="A16" s="27">
        <v>15</v>
      </c>
      <c r="B16" s="4" t="s">
        <v>22</v>
      </c>
      <c r="C16" s="4" t="s">
        <v>24</v>
      </c>
      <c r="D16" s="4" t="s">
        <v>115</v>
      </c>
      <c r="E16" s="4" t="s">
        <v>109</v>
      </c>
      <c r="F16" s="4" t="s">
        <v>34</v>
      </c>
      <c r="G16" s="4" t="s">
        <v>89</v>
      </c>
      <c r="H16" s="4" t="s">
        <v>88</v>
      </c>
      <c r="I16" s="4" t="s">
        <v>121</v>
      </c>
      <c r="J16" s="4" t="s">
        <v>418</v>
      </c>
      <c r="K16" s="4">
        <v>2</v>
      </c>
      <c r="L16" s="4" t="s">
        <v>451</v>
      </c>
      <c r="M16" s="4" t="s">
        <v>90</v>
      </c>
      <c r="N16" s="4" t="s">
        <v>35</v>
      </c>
      <c r="O16" s="41" t="s">
        <v>91</v>
      </c>
      <c r="P16" s="24"/>
      <c r="Q16" s="4"/>
      <c r="R16" s="16"/>
    </row>
    <row r="17" spans="1:18" s="28" customFormat="1" ht="45" hidden="1" customHeight="1">
      <c r="A17" s="27">
        <v>16</v>
      </c>
      <c r="B17" s="12" t="s">
        <v>23</v>
      </c>
      <c r="C17" s="12" t="s">
        <v>24</v>
      </c>
      <c r="D17" s="12" t="s">
        <v>113</v>
      </c>
      <c r="E17" s="12" t="s">
        <v>109</v>
      </c>
      <c r="F17" s="12" t="s">
        <v>34</v>
      </c>
      <c r="G17" s="12" t="s">
        <v>93</v>
      </c>
      <c r="H17" s="12" t="s">
        <v>88</v>
      </c>
      <c r="I17" s="12" t="s">
        <v>121</v>
      </c>
      <c r="J17" s="12" t="s">
        <v>442</v>
      </c>
      <c r="K17" s="12">
        <v>1</v>
      </c>
      <c r="L17" s="2" t="s">
        <v>451</v>
      </c>
      <c r="M17" s="12" t="s">
        <v>92</v>
      </c>
      <c r="N17" s="12" t="s">
        <v>35</v>
      </c>
      <c r="O17" s="13" t="s">
        <v>91</v>
      </c>
      <c r="P17" s="14"/>
      <c r="Q17" s="12"/>
      <c r="R17" s="2"/>
    </row>
    <row r="18" spans="1:18" s="28" customFormat="1" ht="45" hidden="1" customHeight="1">
      <c r="A18" s="27">
        <v>17</v>
      </c>
      <c r="B18" s="4" t="s">
        <v>25</v>
      </c>
      <c r="C18" s="4" t="s">
        <v>26</v>
      </c>
      <c r="D18" s="4" t="s">
        <v>113</v>
      </c>
      <c r="E18" s="4" t="s">
        <v>110</v>
      </c>
      <c r="F18" s="4" t="s">
        <v>34</v>
      </c>
      <c r="G18" s="43" t="s">
        <v>97</v>
      </c>
      <c r="H18" s="4" t="s">
        <v>95</v>
      </c>
      <c r="I18" s="4" t="s">
        <v>120</v>
      </c>
      <c r="J18" s="4" t="s">
        <v>104</v>
      </c>
      <c r="K18" s="4">
        <v>5</v>
      </c>
      <c r="L18" s="4" t="s">
        <v>451</v>
      </c>
      <c r="M18" s="4" t="s">
        <v>96</v>
      </c>
      <c r="N18" s="4" t="s">
        <v>40</v>
      </c>
      <c r="O18" s="41" t="s">
        <v>443</v>
      </c>
      <c r="P18" s="24"/>
      <c r="Q18" s="4"/>
      <c r="R18" s="4"/>
    </row>
    <row r="19" spans="1:18" s="28" customFormat="1" ht="45" hidden="1" customHeight="1">
      <c r="A19" s="27">
        <v>18</v>
      </c>
      <c r="B19" s="2" t="s">
        <v>27</v>
      </c>
      <c r="C19" s="2" t="s">
        <v>28</v>
      </c>
      <c r="D19" s="2" t="s">
        <v>116</v>
      </c>
      <c r="E19" s="2" t="s">
        <v>109</v>
      </c>
      <c r="F19" s="2" t="s">
        <v>34</v>
      </c>
      <c r="G19" s="2" t="s">
        <v>60</v>
      </c>
      <c r="H19" s="2" t="s">
        <v>98</v>
      </c>
      <c r="I19" s="2" t="s">
        <v>301</v>
      </c>
      <c r="J19" s="2" t="s">
        <v>100</v>
      </c>
      <c r="K19" s="2" t="s">
        <v>33</v>
      </c>
      <c r="L19" s="2" t="s">
        <v>451</v>
      </c>
      <c r="M19" s="2" t="s">
        <v>99</v>
      </c>
      <c r="N19" s="2" t="s">
        <v>35</v>
      </c>
      <c r="O19" s="62" t="s">
        <v>101</v>
      </c>
      <c r="P19" s="23"/>
      <c r="Q19" s="2"/>
      <c r="R19" s="2"/>
    </row>
    <row r="20" spans="1:18" s="28" customFormat="1" ht="45" hidden="1" customHeight="1">
      <c r="A20" s="27">
        <v>19</v>
      </c>
      <c r="B20" s="4" t="s">
        <v>29</v>
      </c>
      <c r="C20" s="4" t="s">
        <v>30</v>
      </c>
      <c r="D20" s="4" t="s">
        <v>115</v>
      </c>
      <c r="E20" s="4" t="s">
        <v>109</v>
      </c>
      <c r="F20" s="4" t="s">
        <v>34</v>
      </c>
      <c r="G20" s="4" t="s">
        <v>102</v>
      </c>
      <c r="H20" s="4" t="s">
        <v>103</v>
      </c>
      <c r="I20" s="4" t="s">
        <v>120</v>
      </c>
      <c r="J20" s="4" t="s">
        <v>105</v>
      </c>
      <c r="K20" s="4">
        <v>1</v>
      </c>
      <c r="L20" s="4" t="s">
        <v>451</v>
      </c>
      <c r="M20" s="4" t="s">
        <v>106</v>
      </c>
      <c r="N20" s="4" t="s">
        <v>40</v>
      </c>
      <c r="O20" s="41" t="s">
        <v>107</v>
      </c>
      <c r="P20" s="24"/>
      <c r="Q20" s="4"/>
      <c r="R20" s="4"/>
    </row>
    <row r="21" spans="1:18" s="28" customFormat="1" ht="45" hidden="1" customHeight="1">
      <c r="A21" s="27">
        <v>20</v>
      </c>
      <c r="B21" s="2" t="s">
        <v>128</v>
      </c>
      <c r="C21" s="2" t="s">
        <v>129</v>
      </c>
      <c r="D21" s="2" t="s">
        <v>116</v>
      </c>
      <c r="E21" s="2" t="s">
        <v>110</v>
      </c>
      <c r="F21" s="2" t="s">
        <v>78</v>
      </c>
      <c r="G21" s="2" t="s">
        <v>130</v>
      </c>
      <c r="H21" s="2" t="s">
        <v>131</v>
      </c>
      <c r="I21" s="2" t="s">
        <v>119</v>
      </c>
      <c r="J21" s="2" t="s">
        <v>132</v>
      </c>
      <c r="K21" s="2">
        <v>5</v>
      </c>
      <c r="L21" s="2" t="s">
        <v>451</v>
      </c>
      <c r="M21" s="2" t="s">
        <v>133</v>
      </c>
      <c r="N21" s="2" t="s">
        <v>35</v>
      </c>
      <c r="O21" s="62" t="s">
        <v>134</v>
      </c>
      <c r="P21" s="44" t="s">
        <v>94</v>
      </c>
      <c r="Q21" s="2"/>
      <c r="R21" s="2"/>
    </row>
    <row r="22" spans="1:18" s="28" customFormat="1" ht="45" hidden="1" customHeight="1">
      <c r="A22" s="27">
        <v>21</v>
      </c>
      <c r="B22" s="4" t="s">
        <v>135</v>
      </c>
      <c r="C22" s="4" t="s">
        <v>136</v>
      </c>
      <c r="D22" s="4" t="s">
        <v>116</v>
      </c>
      <c r="E22" s="24" t="s">
        <v>109</v>
      </c>
      <c r="F22" s="4" t="s">
        <v>34</v>
      </c>
      <c r="G22" s="4" t="s">
        <v>137</v>
      </c>
      <c r="H22" s="4" t="s">
        <v>138</v>
      </c>
      <c r="I22" s="4" t="s">
        <v>120</v>
      </c>
      <c r="J22" s="4" t="s">
        <v>139</v>
      </c>
      <c r="K22" s="4">
        <v>3</v>
      </c>
      <c r="L22" s="4" t="s">
        <v>451</v>
      </c>
      <c r="M22" s="4" t="s">
        <v>140</v>
      </c>
      <c r="N22" s="4" t="s">
        <v>40</v>
      </c>
      <c r="O22" s="61" t="s">
        <v>141</v>
      </c>
      <c r="P22" s="24"/>
      <c r="Q22" s="4"/>
      <c r="R22" s="4"/>
    </row>
    <row r="23" spans="1:18" s="28" customFormat="1" ht="45" hidden="1" customHeight="1">
      <c r="A23" s="27">
        <v>22</v>
      </c>
      <c r="B23" s="2" t="s">
        <v>142</v>
      </c>
      <c r="C23" s="2" t="s">
        <v>313</v>
      </c>
      <c r="D23" s="2" t="s">
        <v>115</v>
      </c>
      <c r="E23" s="2" t="s">
        <v>110</v>
      </c>
      <c r="F23" s="2" t="s">
        <v>78</v>
      </c>
      <c r="G23" s="2" t="s">
        <v>143</v>
      </c>
      <c r="H23" s="2" t="s">
        <v>308</v>
      </c>
      <c r="I23" s="2" t="s">
        <v>120</v>
      </c>
      <c r="J23" s="2" t="s">
        <v>186</v>
      </c>
      <c r="K23" s="2">
        <v>1</v>
      </c>
      <c r="L23" s="2" t="s">
        <v>432</v>
      </c>
      <c r="M23" s="2" t="s">
        <v>312</v>
      </c>
      <c r="N23" s="2" t="s">
        <v>35</v>
      </c>
      <c r="O23" s="40" t="s">
        <v>144</v>
      </c>
      <c r="P23" s="40" t="s">
        <v>36</v>
      </c>
      <c r="Q23" s="45" t="s">
        <v>275</v>
      </c>
      <c r="R23" s="2"/>
    </row>
    <row r="24" spans="1:18" s="28" customFormat="1" ht="45" hidden="1" customHeight="1">
      <c r="A24" s="27">
        <v>23</v>
      </c>
      <c r="B24" s="4" t="s">
        <v>142</v>
      </c>
      <c r="C24" s="4" t="s">
        <v>303</v>
      </c>
      <c r="D24" s="4" t="s">
        <v>115</v>
      </c>
      <c r="E24" s="4" t="s">
        <v>110</v>
      </c>
      <c r="F24" s="4" t="s">
        <v>78</v>
      </c>
      <c r="G24" s="4" t="s">
        <v>143</v>
      </c>
      <c r="H24" s="4" t="s">
        <v>307</v>
      </c>
      <c r="I24" s="4" t="s">
        <v>120</v>
      </c>
      <c r="J24" s="4" t="s">
        <v>76</v>
      </c>
      <c r="K24" s="4">
        <v>1</v>
      </c>
      <c r="L24" s="4" t="s">
        <v>194</v>
      </c>
      <c r="M24" s="4" t="s">
        <v>311</v>
      </c>
      <c r="N24" s="4" t="s">
        <v>35</v>
      </c>
      <c r="O24" s="41" t="s">
        <v>144</v>
      </c>
      <c r="P24" s="41" t="s">
        <v>36</v>
      </c>
      <c r="Q24" s="45" t="s">
        <v>275</v>
      </c>
      <c r="R24" s="4"/>
    </row>
    <row r="25" spans="1:18" s="28" customFormat="1" ht="45" hidden="1" customHeight="1">
      <c r="A25" s="27">
        <v>24</v>
      </c>
      <c r="B25" s="2" t="s">
        <v>142</v>
      </c>
      <c r="C25" s="2" t="s">
        <v>304</v>
      </c>
      <c r="D25" s="2" t="s">
        <v>115</v>
      </c>
      <c r="E25" s="2" t="s">
        <v>110</v>
      </c>
      <c r="F25" s="2" t="s">
        <v>78</v>
      </c>
      <c r="G25" s="2" t="s">
        <v>143</v>
      </c>
      <c r="H25" s="2" t="s">
        <v>306</v>
      </c>
      <c r="I25" s="2" t="s">
        <v>120</v>
      </c>
      <c r="J25" s="2" t="s">
        <v>309</v>
      </c>
      <c r="K25" s="2">
        <v>1</v>
      </c>
      <c r="L25" s="2" t="s">
        <v>310</v>
      </c>
      <c r="M25" s="2" t="s">
        <v>314</v>
      </c>
      <c r="N25" s="2" t="s">
        <v>35</v>
      </c>
      <c r="O25" s="40" t="s">
        <v>144</v>
      </c>
      <c r="P25" s="40" t="s">
        <v>36</v>
      </c>
      <c r="Q25" s="45" t="s">
        <v>275</v>
      </c>
      <c r="R25" s="42" t="s">
        <v>441</v>
      </c>
    </row>
    <row r="26" spans="1:18" s="28" customFormat="1" ht="45" hidden="1" customHeight="1">
      <c r="A26" s="27">
        <v>25</v>
      </c>
      <c r="B26" s="4" t="s">
        <v>145</v>
      </c>
      <c r="C26" s="4" t="s">
        <v>18</v>
      </c>
      <c r="D26" s="4" t="s">
        <v>115</v>
      </c>
      <c r="E26" s="4" t="s">
        <v>109</v>
      </c>
      <c r="F26" s="4" t="s">
        <v>34</v>
      </c>
      <c r="G26" s="4" t="s">
        <v>147</v>
      </c>
      <c r="H26" s="4" t="s">
        <v>146</v>
      </c>
      <c r="I26" s="4" t="s">
        <v>120</v>
      </c>
      <c r="J26" s="4" t="s">
        <v>148</v>
      </c>
      <c r="K26" s="4">
        <v>3</v>
      </c>
      <c r="L26" s="4" t="s">
        <v>451</v>
      </c>
      <c r="M26" s="4" t="s">
        <v>149</v>
      </c>
      <c r="N26" s="4" t="s">
        <v>35</v>
      </c>
      <c r="O26" s="41" t="s">
        <v>150</v>
      </c>
      <c r="P26" s="24"/>
      <c r="Q26" s="4"/>
      <c r="R26" s="4"/>
    </row>
    <row r="27" spans="1:18" s="28" customFormat="1" ht="45" hidden="1" customHeight="1">
      <c r="A27" s="27">
        <v>26</v>
      </c>
      <c r="B27" s="2" t="s">
        <v>151</v>
      </c>
      <c r="C27" s="2" t="s">
        <v>152</v>
      </c>
      <c r="D27" s="2" t="s">
        <v>115</v>
      </c>
      <c r="E27" s="2" t="s">
        <v>109</v>
      </c>
      <c r="F27" s="2" t="s">
        <v>34</v>
      </c>
      <c r="G27" s="2" t="s">
        <v>153</v>
      </c>
      <c r="H27" s="2" t="s">
        <v>154</v>
      </c>
      <c r="I27" s="2" t="s">
        <v>120</v>
      </c>
      <c r="J27" s="2" t="s">
        <v>76</v>
      </c>
      <c r="K27" s="2">
        <v>2</v>
      </c>
      <c r="L27" s="2" t="s">
        <v>451</v>
      </c>
      <c r="M27" s="2" t="s">
        <v>155</v>
      </c>
      <c r="N27" s="2" t="s">
        <v>40</v>
      </c>
      <c r="O27" s="40" t="s">
        <v>156</v>
      </c>
      <c r="P27" s="23"/>
      <c r="Q27" s="2"/>
      <c r="R27" s="2"/>
    </row>
    <row r="28" spans="1:18" s="28" customFormat="1" ht="45" hidden="1" customHeight="1">
      <c r="A28" s="27">
        <v>27</v>
      </c>
      <c r="B28" s="4" t="s">
        <v>157</v>
      </c>
      <c r="C28" s="4" t="s">
        <v>158</v>
      </c>
      <c r="D28" s="4" t="s">
        <v>115</v>
      </c>
      <c r="E28" s="4" t="s">
        <v>159</v>
      </c>
      <c r="F28" s="4" t="s">
        <v>78</v>
      </c>
      <c r="G28" s="4" t="s">
        <v>160</v>
      </c>
      <c r="H28" s="4" t="s">
        <v>161</v>
      </c>
      <c r="I28" s="4" t="s">
        <v>120</v>
      </c>
      <c r="J28" s="4" t="s">
        <v>186</v>
      </c>
      <c r="K28" s="4">
        <v>2</v>
      </c>
      <c r="L28" s="4" t="s">
        <v>431</v>
      </c>
      <c r="M28" s="4" t="s">
        <v>162</v>
      </c>
      <c r="N28" s="4" t="s">
        <v>35</v>
      </c>
      <c r="O28" s="41" t="s">
        <v>163</v>
      </c>
      <c r="P28" s="24"/>
      <c r="Q28" s="4"/>
      <c r="R28" s="4"/>
    </row>
    <row r="29" spans="1:18" s="28" customFormat="1" ht="45" hidden="1" customHeight="1">
      <c r="A29" s="27">
        <v>28</v>
      </c>
      <c r="B29" s="2" t="s">
        <v>415</v>
      </c>
      <c r="C29" s="2" t="s">
        <v>158</v>
      </c>
      <c r="D29" s="2" t="s">
        <v>115</v>
      </c>
      <c r="E29" s="2" t="s">
        <v>159</v>
      </c>
      <c r="F29" s="2" t="s">
        <v>78</v>
      </c>
      <c r="G29" s="2" t="s">
        <v>416</v>
      </c>
      <c r="H29" s="2" t="s">
        <v>161</v>
      </c>
      <c r="I29" s="2" t="s">
        <v>120</v>
      </c>
      <c r="J29" s="2" t="s">
        <v>186</v>
      </c>
      <c r="K29" s="2">
        <v>1</v>
      </c>
      <c r="L29" s="2" t="s">
        <v>451</v>
      </c>
      <c r="M29" s="2" t="s">
        <v>419</v>
      </c>
      <c r="N29" s="2" t="s">
        <v>40</v>
      </c>
      <c r="O29" s="40" t="s">
        <v>36</v>
      </c>
      <c r="P29" s="46" t="s">
        <v>417</v>
      </c>
      <c r="Q29" s="2"/>
      <c r="R29" s="2"/>
    </row>
    <row r="30" spans="1:18" s="28" customFormat="1" ht="45" hidden="1" customHeight="1">
      <c r="A30" s="27">
        <v>29</v>
      </c>
      <c r="B30" s="4" t="s">
        <v>164</v>
      </c>
      <c r="C30" s="4" t="s">
        <v>6</v>
      </c>
      <c r="D30" s="4" t="s">
        <v>115</v>
      </c>
      <c r="E30" s="4" t="s">
        <v>109</v>
      </c>
      <c r="F30" s="4" t="s">
        <v>34</v>
      </c>
      <c r="G30" s="4" t="s">
        <v>165</v>
      </c>
      <c r="H30" s="4" t="s">
        <v>166</v>
      </c>
      <c r="I30" s="4" t="s">
        <v>120</v>
      </c>
      <c r="J30" s="4" t="s">
        <v>167</v>
      </c>
      <c r="K30" s="4">
        <v>1</v>
      </c>
      <c r="L30" s="4" t="s">
        <v>451</v>
      </c>
      <c r="M30" s="4" t="s">
        <v>168</v>
      </c>
      <c r="N30" s="4" t="s">
        <v>40</v>
      </c>
      <c r="O30" s="41" t="s">
        <v>169</v>
      </c>
      <c r="P30" s="24"/>
      <c r="Q30" s="4"/>
      <c r="R30" s="4"/>
    </row>
    <row r="31" spans="1:18" s="33" customFormat="1" ht="45" hidden="1" customHeight="1">
      <c r="A31" s="27">
        <v>30</v>
      </c>
      <c r="B31" s="2" t="s">
        <v>170</v>
      </c>
      <c r="C31" s="2" t="s">
        <v>6</v>
      </c>
      <c r="D31" s="2" t="s">
        <v>115</v>
      </c>
      <c r="E31" s="2" t="s">
        <v>109</v>
      </c>
      <c r="F31" s="2" t="s">
        <v>34</v>
      </c>
      <c r="G31" s="2" t="s">
        <v>81</v>
      </c>
      <c r="H31" s="2" t="s">
        <v>171</v>
      </c>
      <c r="I31" s="2" t="s">
        <v>120</v>
      </c>
      <c r="J31" s="2" t="s">
        <v>172</v>
      </c>
      <c r="K31" s="2" t="s">
        <v>173</v>
      </c>
      <c r="L31" s="2" t="s">
        <v>123</v>
      </c>
      <c r="M31" s="2" t="s">
        <v>174</v>
      </c>
      <c r="N31" s="2" t="s">
        <v>40</v>
      </c>
      <c r="O31" s="40" t="s">
        <v>175</v>
      </c>
      <c r="P31" s="23"/>
      <c r="Q31" s="2"/>
      <c r="R31" s="47"/>
    </row>
    <row r="32" spans="1:18" s="33" customFormat="1" ht="45" hidden="1" customHeight="1">
      <c r="A32" s="27">
        <v>31</v>
      </c>
      <c r="B32" s="15" t="s">
        <v>176</v>
      </c>
      <c r="C32" s="15" t="s">
        <v>260</v>
      </c>
      <c r="D32" s="15" t="s">
        <v>115</v>
      </c>
      <c r="E32" s="15" t="s">
        <v>110</v>
      </c>
      <c r="F32" s="15" t="s">
        <v>78</v>
      </c>
      <c r="G32" s="15" t="s">
        <v>184</v>
      </c>
      <c r="H32" s="15" t="s">
        <v>261</v>
      </c>
      <c r="I32" s="15" t="s">
        <v>120</v>
      </c>
      <c r="J32" s="15" t="s">
        <v>180</v>
      </c>
      <c r="K32" s="15">
        <v>2</v>
      </c>
      <c r="L32" s="4" t="s">
        <v>451</v>
      </c>
      <c r="M32" s="15" t="s">
        <v>177</v>
      </c>
      <c r="N32" s="15" t="s">
        <v>40</v>
      </c>
      <c r="O32" s="41" t="s">
        <v>36</v>
      </c>
      <c r="P32" s="46" t="s">
        <v>275</v>
      </c>
      <c r="Q32" s="15"/>
      <c r="R32" s="15"/>
    </row>
    <row r="33" spans="1:18" s="33" customFormat="1" ht="45" hidden="1" customHeight="1">
      <c r="A33" s="27">
        <v>32</v>
      </c>
      <c r="B33" s="47" t="s">
        <v>176</v>
      </c>
      <c r="C33" s="47" t="s">
        <v>262</v>
      </c>
      <c r="D33" s="47" t="s">
        <v>115</v>
      </c>
      <c r="E33" s="47" t="s">
        <v>110</v>
      </c>
      <c r="F33" s="47" t="s">
        <v>78</v>
      </c>
      <c r="G33" s="47" t="s">
        <v>184</v>
      </c>
      <c r="H33" s="47" t="s">
        <v>261</v>
      </c>
      <c r="I33" s="47" t="s">
        <v>120</v>
      </c>
      <c r="J33" s="47" t="s">
        <v>180</v>
      </c>
      <c r="K33" s="47">
        <v>2</v>
      </c>
      <c r="L33" s="47" t="s">
        <v>194</v>
      </c>
      <c r="M33" s="47" t="s">
        <v>177</v>
      </c>
      <c r="N33" s="47" t="s">
        <v>40</v>
      </c>
      <c r="O33" s="40" t="s">
        <v>36</v>
      </c>
      <c r="P33" s="46" t="s">
        <v>275</v>
      </c>
      <c r="Q33" s="47"/>
      <c r="R33" s="47"/>
    </row>
    <row r="34" spans="1:18" s="31" customFormat="1" ht="45" hidden="1" customHeight="1">
      <c r="A34" s="27">
        <v>33</v>
      </c>
      <c r="B34" s="15" t="s">
        <v>176</v>
      </c>
      <c r="C34" s="15" t="s">
        <v>263</v>
      </c>
      <c r="D34" s="15" t="s">
        <v>115</v>
      </c>
      <c r="E34" s="15" t="s">
        <v>110</v>
      </c>
      <c r="F34" s="15" t="s">
        <v>78</v>
      </c>
      <c r="G34" s="15" t="s">
        <v>184</v>
      </c>
      <c r="H34" s="15" t="s">
        <v>261</v>
      </c>
      <c r="I34" s="15" t="s">
        <v>120</v>
      </c>
      <c r="J34" s="15" t="s">
        <v>180</v>
      </c>
      <c r="K34" s="15">
        <v>2</v>
      </c>
      <c r="L34" s="15" t="s">
        <v>264</v>
      </c>
      <c r="M34" s="15" t="s">
        <v>177</v>
      </c>
      <c r="N34" s="15" t="s">
        <v>40</v>
      </c>
      <c r="O34" s="41" t="s">
        <v>36</v>
      </c>
      <c r="P34" s="46" t="s">
        <v>275</v>
      </c>
      <c r="Q34" s="15"/>
      <c r="R34" s="16"/>
    </row>
    <row r="35" spans="1:18" s="31" customFormat="1" ht="45" hidden="1" customHeight="1">
      <c r="A35" s="27">
        <v>34</v>
      </c>
      <c r="B35" s="12" t="s">
        <v>178</v>
      </c>
      <c r="C35" s="12" t="s">
        <v>260</v>
      </c>
      <c r="D35" s="12" t="s">
        <v>115</v>
      </c>
      <c r="E35" s="12" t="s">
        <v>110</v>
      </c>
      <c r="F35" s="12" t="s">
        <v>78</v>
      </c>
      <c r="G35" s="12" t="s">
        <v>179</v>
      </c>
      <c r="H35" s="12" t="s">
        <v>261</v>
      </c>
      <c r="I35" s="12" t="s">
        <v>120</v>
      </c>
      <c r="J35" s="12" t="s">
        <v>180</v>
      </c>
      <c r="K35" s="12">
        <v>2</v>
      </c>
      <c r="L35" s="2" t="s">
        <v>451</v>
      </c>
      <c r="M35" s="12" t="s">
        <v>268</v>
      </c>
      <c r="N35" s="12" t="s">
        <v>35</v>
      </c>
      <c r="O35" s="13" t="s">
        <v>181</v>
      </c>
      <c r="P35" s="14"/>
      <c r="Q35" s="12"/>
      <c r="R35" s="12"/>
    </row>
    <row r="36" spans="1:18" s="31" customFormat="1" ht="45" hidden="1" customHeight="1">
      <c r="A36" s="27">
        <v>35</v>
      </c>
      <c r="B36" s="16" t="s">
        <v>178</v>
      </c>
      <c r="C36" s="16" t="s">
        <v>262</v>
      </c>
      <c r="D36" s="16" t="s">
        <v>115</v>
      </c>
      <c r="E36" s="16" t="s">
        <v>110</v>
      </c>
      <c r="F36" s="16" t="s">
        <v>78</v>
      </c>
      <c r="G36" s="16" t="s">
        <v>266</v>
      </c>
      <c r="H36" s="16" t="s">
        <v>261</v>
      </c>
      <c r="I36" s="16" t="s">
        <v>120</v>
      </c>
      <c r="J36" s="16" t="s">
        <v>180</v>
      </c>
      <c r="K36" s="16">
        <v>2</v>
      </c>
      <c r="L36" s="4" t="s">
        <v>451</v>
      </c>
      <c r="M36" s="16" t="s">
        <v>268</v>
      </c>
      <c r="N36" s="16" t="s">
        <v>35</v>
      </c>
      <c r="O36" s="48" t="s">
        <v>181</v>
      </c>
      <c r="P36" s="49"/>
      <c r="Q36" s="16"/>
      <c r="R36" s="16"/>
    </row>
    <row r="37" spans="1:18" s="28" customFormat="1" ht="45" hidden="1" customHeight="1">
      <c r="A37" s="27">
        <v>36</v>
      </c>
      <c r="B37" s="12" t="s">
        <v>178</v>
      </c>
      <c r="C37" s="12" t="s">
        <v>265</v>
      </c>
      <c r="D37" s="12" t="s">
        <v>115</v>
      </c>
      <c r="E37" s="12" t="s">
        <v>110</v>
      </c>
      <c r="F37" s="12" t="s">
        <v>78</v>
      </c>
      <c r="G37" s="12" t="s">
        <v>267</v>
      </c>
      <c r="H37" s="12" t="s">
        <v>261</v>
      </c>
      <c r="I37" s="12" t="s">
        <v>120</v>
      </c>
      <c r="J37" s="12" t="s">
        <v>180</v>
      </c>
      <c r="K37" s="12">
        <v>2</v>
      </c>
      <c r="L37" s="2" t="s">
        <v>451</v>
      </c>
      <c r="M37" s="12" t="s">
        <v>268</v>
      </c>
      <c r="N37" s="12" t="s">
        <v>35</v>
      </c>
      <c r="O37" s="13" t="s">
        <v>181</v>
      </c>
      <c r="P37" s="14"/>
      <c r="Q37" s="12"/>
      <c r="R37" s="2"/>
    </row>
    <row r="38" spans="1:18" s="28" customFormat="1" ht="45" hidden="1" customHeight="1">
      <c r="A38" s="27">
        <v>37</v>
      </c>
      <c r="B38" s="4" t="s">
        <v>182</v>
      </c>
      <c r="C38" s="4" t="s">
        <v>183</v>
      </c>
      <c r="D38" s="4" t="s">
        <v>115</v>
      </c>
      <c r="E38" s="4" t="s">
        <v>110</v>
      </c>
      <c r="F38" s="4" t="s">
        <v>78</v>
      </c>
      <c r="G38" s="4" t="s">
        <v>184</v>
      </c>
      <c r="H38" s="4" t="s">
        <v>185</v>
      </c>
      <c r="I38" s="4" t="s">
        <v>120</v>
      </c>
      <c r="J38" s="4" t="s">
        <v>186</v>
      </c>
      <c r="K38" s="4">
        <v>1</v>
      </c>
      <c r="L38" s="4" t="s">
        <v>451</v>
      </c>
      <c r="M38" s="4" t="s">
        <v>187</v>
      </c>
      <c r="N38" s="4" t="s">
        <v>40</v>
      </c>
      <c r="O38" s="41" t="s">
        <v>188</v>
      </c>
      <c r="P38" s="24"/>
      <c r="Q38" s="4"/>
      <c r="R38" s="4"/>
    </row>
    <row r="39" spans="1:18" s="28" customFormat="1" ht="45" hidden="1" customHeight="1">
      <c r="A39" s="27">
        <v>38</v>
      </c>
      <c r="B39" s="2" t="s">
        <v>189</v>
      </c>
      <c r="C39" s="2" t="s">
        <v>190</v>
      </c>
      <c r="D39" s="2" t="s">
        <v>115</v>
      </c>
      <c r="E39" s="2" t="s">
        <v>159</v>
      </c>
      <c r="F39" s="2" t="s">
        <v>78</v>
      </c>
      <c r="G39" s="2" t="s">
        <v>191</v>
      </c>
      <c r="H39" s="2" t="s">
        <v>192</v>
      </c>
      <c r="I39" s="2" t="s">
        <v>120</v>
      </c>
      <c r="J39" s="2" t="s">
        <v>193</v>
      </c>
      <c r="K39" s="2" t="s">
        <v>195</v>
      </c>
      <c r="L39" s="2" t="s">
        <v>194</v>
      </c>
      <c r="M39" s="2" t="s">
        <v>196</v>
      </c>
      <c r="N39" s="2" t="s">
        <v>40</v>
      </c>
      <c r="O39" s="40" t="s">
        <v>197</v>
      </c>
      <c r="P39" s="23"/>
      <c r="Q39" s="2"/>
      <c r="R39" s="2"/>
    </row>
    <row r="40" spans="1:18" s="28" customFormat="1" ht="45" hidden="1" customHeight="1">
      <c r="A40" s="27">
        <v>39</v>
      </c>
      <c r="B40" s="4" t="s">
        <v>198</v>
      </c>
      <c r="C40" s="4" t="s">
        <v>199</v>
      </c>
      <c r="D40" s="4" t="s">
        <v>115</v>
      </c>
      <c r="E40" s="4" t="s">
        <v>159</v>
      </c>
      <c r="F40" s="4" t="s">
        <v>78</v>
      </c>
      <c r="G40" s="4" t="s">
        <v>200</v>
      </c>
      <c r="H40" s="4" t="s">
        <v>166</v>
      </c>
      <c r="I40" s="4" t="s">
        <v>120</v>
      </c>
      <c r="J40" s="4" t="s">
        <v>148</v>
      </c>
      <c r="K40" s="4">
        <v>1</v>
      </c>
      <c r="L40" s="4" t="s">
        <v>451</v>
      </c>
      <c r="M40" s="4" t="s">
        <v>202</v>
      </c>
      <c r="N40" s="4" t="s">
        <v>40</v>
      </c>
      <c r="O40" s="41" t="s">
        <v>201</v>
      </c>
      <c r="P40" s="24"/>
      <c r="Q40" s="4"/>
      <c r="R40" s="4"/>
    </row>
    <row r="41" spans="1:18" s="28" customFormat="1" ht="45" hidden="1" customHeight="1">
      <c r="A41" s="27">
        <v>40</v>
      </c>
      <c r="B41" s="2" t="s">
        <v>203</v>
      </c>
      <c r="C41" s="2" t="s">
        <v>204</v>
      </c>
      <c r="D41" s="2" t="s">
        <v>115</v>
      </c>
      <c r="E41" s="23" t="s">
        <v>109</v>
      </c>
      <c r="F41" s="2" t="s">
        <v>34</v>
      </c>
      <c r="G41" s="2">
        <v>2018</v>
      </c>
      <c r="H41" s="2" t="s">
        <v>205</v>
      </c>
      <c r="I41" s="2" t="s">
        <v>120</v>
      </c>
      <c r="J41" s="2" t="s">
        <v>180</v>
      </c>
      <c r="K41" s="2">
        <v>1</v>
      </c>
      <c r="L41" s="2" t="s">
        <v>451</v>
      </c>
      <c r="M41" s="4" t="s">
        <v>207</v>
      </c>
      <c r="N41" s="2" t="s">
        <v>40</v>
      </c>
      <c r="O41" s="40" t="s">
        <v>206</v>
      </c>
      <c r="P41" s="50" t="s">
        <v>206</v>
      </c>
      <c r="Q41" s="2"/>
      <c r="R41" s="2"/>
    </row>
    <row r="42" spans="1:18" s="28" customFormat="1" ht="45" hidden="1" customHeight="1">
      <c r="A42" s="27">
        <v>41</v>
      </c>
      <c r="B42" s="4" t="s">
        <v>209</v>
      </c>
      <c r="C42" s="4" t="s">
        <v>210</v>
      </c>
      <c r="D42" s="4" t="s">
        <v>115</v>
      </c>
      <c r="E42" s="24" t="s">
        <v>109</v>
      </c>
      <c r="F42" s="4" t="s">
        <v>34</v>
      </c>
      <c r="G42" s="4" t="s">
        <v>211</v>
      </c>
      <c r="H42" s="4" t="s">
        <v>212</v>
      </c>
      <c r="I42" s="4" t="s">
        <v>120</v>
      </c>
      <c r="J42" s="4" t="s">
        <v>186</v>
      </c>
      <c r="K42" s="4">
        <v>1</v>
      </c>
      <c r="L42" s="4" t="s">
        <v>451</v>
      </c>
      <c r="M42" s="4" t="s">
        <v>208</v>
      </c>
      <c r="N42" s="4" t="s">
        <v>35</v>
      </c>
      <c r="O42" s="41" t="s">
        <v>213</v>
      </c>
      <c r="P42" s="50" t="s">
        <v>214</v>
      </c>
      <c r="Q42" s="4"/>
      <c r="R42" s="4"/>
    </row>
    <row r="43" spans="1:18" s="28" customFormat="1" ht="45" hidden="1" customHeight="1">
      <c r="A43" s="27">
        <v>42</v>
      </c>
      <c r="B43" s="2" t="s">
        <v>215</v>
      </c>
      <c r="C43" s="2" t="s">
        <v>6</v>
      </c>
      <c r="D43" s="2" t="s">
        <v>115</v>
      </c>
      <c r="E43" s="23" t="s">
        <v>109</v>
      </c>
      <c r="F43" s="2" t="s">
        <v>34</v>
      </c>
      <c r="G43" s="2" t="s">
        <v>216</v>
      </c>
      <c r="H43" s="2" t="s">
        <v>54</v>
      </c>
      <c r="I43" s="2" t="s">
        <v>120</v>
      </c>
      <c r="J43" s="2" t="s">
        <v>148</v>
      </c>
      <c r="K43" s="2">
        <v>1</v>
      </c>
      <c r="L43" s="2" t="s">
        <v>451</v>
      </c>
      <c r="M43" s="2" t="s">
        <v>225</v>
      </c>
      <c r="N43" s="2" t="s">
        <v>40</v>
      </c>
      <c r="O43" s="40" t="s">
        <v>217</v>
      </c>
      <c r="P43" s="50"/>
      <c r="Q43" s="2"/>
      <c r="R43" s="2"/>
    </row>
    <row r="44" spans="1:18" s="28" customFormat="1" ht="45" hidden="1" customHeight="1">
      <c r="A44" s="27">
        <v>43</v>
      </c>
      <c r="B44" s="4" t="s">
        <v>218</v>
      </c>
      <c r="C44" s="4" t="s">
        <v>6</v>
      </c>
      <c r="D44" s="4" t="s">
        <v>115</v>
      </c>
      <c r="E44" s="24" t="s">
        <v>109</v>
      </c>
      <c r="F44" s="4" t="s">
        <v>34</v>
      </c>
      <c r="G44" s="4" t="s">
        <v>220</v>
      </c>
      <c r="H44" s="4" t="s">
        <v>54</v>
      </c>
      <c r="I44" s="4" t="s">
        <v>120</v>
      </c>
      <c r="J44" s="4" t="s">
        <v>186</v>
      </c>
      <c r="K44" s="4" t="s">
        <v>222</v>
      </c>
      <c r="L44" s="4" t="s">
        <v>451</v>
      </c>
      <c r="M44" s="4" t="s">
        <v>223</v>
      </c>
      <c r="N44" s="4" t="s">
        <v>40</v>
      </c>
      <c r="O44" s="41" t="s">
        <v>219</v>
      </c>
      <c r="P44" s="41"/>
      <c r="Q44" s="4"/>
      <c r="R44" s="4"/>
    </row>
    <row r="45" spans="1:18" s="28" customFormat="1" ht="45" hidden="1" customHeight="1">
      <c r="A45" s="27">
        <v>44</v>
      </c>
      <c r="B45" s="2" t="s">
        <v>221</v>
      </c>
      <c r="C45" s="2" t="s">
        <v>6</v>
      </c>
      <c r="D45" s="2" t="s">
        <v>115</v>
      </c>
      <c r="E45" s="23" t="s">
        <v>109</v>
      </c>
      <c r="F45" s="2" t="s">
        <v>34</v>
      </c>
      <c r="G45" s="2" t="s">
        <v>220</v>
      </c>
      <c r="H45" s="2" t="s">
        <v>54</v>
      </c>
      <c r="I45" s="2" t="s">
        <v>120</v>
      </c>
      <c r="J45" s="2" t="s">
        <v>76</v>
      </c>
      <c r="K45" s="2" t="s">
        <v>222</v>
      </c>
      <c r="L45" s="2" t="s">
        <v>451</v>
      </c>
      <c r="M45" s="2" t="s">
        <v>224</v>
      </c>
      <c r="N45" s="2" t="s">
        <v>40</v>
      </c>
      <c r="O45" s="40" t="s">
        <v>219</v>
      </c>
      <c r="P45" s="40"/>
      <c r="Q45" s="2"/>
      <c r="R45" s="2"/>
    </row>
    <row r="46" spans="1:18" s="28" customFormat="1" ht="45" hidden="1" customHeight="1">
      <c r="A46" s="27">
        <v>45</v>
      </c>
      <c r="B46" s="4" t="s">
        <v>228</v>
      </c>
      <c r="C46" s="4" t="s">
        <v>6</v>
      </c>
      <c r="D46" s="4" t="s">
        <v>115</v>
      </c>
      <c r="E46" s="24" t="s">
        <v>109</v>
      </c>
      <c r="F46" s="4" t="s">
        <v>34</v>
      </c>
      <c r="G46" s="4" t="s">
        <v>226</v>
      </c>
      <c r="H46" s="4" t="s">
        <v>54</v>
      </c>
      <c r="I46" s="4" t="s">
        <v>120</v>
      </c>
      <c r="J46" s="4" t="s">
        <v>186</v>
      </c>
      <c r="K46" s="4">
        <v>1</v>
      </c>
      <c r="L46" s="4" t="s">
        <v>451</v>
      </c>
      <c r="M46" s="4"/>
      <c r="N46" s="4" t="s">
        <v>35</v>
      </c>
      <c r="O46" s="41" t="s">
        <v>227</v>
      </c>
      <c r="P46" s="46" t="s">
        <v>275</v>
      </c>
      <c r="Q46" s="4"/>
      <c r="R46" s="4"/>
    </row>
    <row r="47" spans="1:18" s="28" customFormat="1" ht="45" hidden="1" customHeight="1">
      <c r="A47" s="27">
        <v>46</v>
      </c>
      <c r="B47" s="2" t="s">
        <v>229</v>
      </c>
      <c r="C47" s="2" t="s">
        <v>230</v>
      </c>
      <c r="D47" s="2" t="s">
        <v>115</v>
      </c>
      <c r="E47" s="23" t="s">
        <v>109</v>
      </c>
      <c r="F47" s="2" t="s">
        <v>34</v>
      </c>
      <c r="G47" s="2" t="s">
        <v>231</v>
      </c>
      <c r="H47" s="2" t="s">
        <v>232</v>
      </c>
      <c r="I47" s="2" t="s">
        <v>120</v>
      </c>
      <c r="J47" s="2" t="s">
        <v>233</v>
      </c>
      <c r="K47" s="2">
        <v>1</v>
      </c>
      <c r="L47" s="2" t="s">
        <v>451</v>
      </c>
      <c r="M47" s="2" t="s">
        <v>234</v>
      </c>
      <c r="N47" s="2" t="s">
        <v>35</v>
      </c>
      <c r="O47" s="40" t="s">
        <v>36</v>
      </c>
      <c r="P47" s="46" t="s">
        <v>275</v>
      </c>
      <c r="Q47" s="2"/>
      <c r="R47" s="2"/>
    </row>
    <row r="48" spans="1:18" s="28" customFormat="1" ht="45" hidden="1" customHeight="1">
      <c r="A48" s="27">
        <v>47</v>
      </c>
      <c r="B48" s="4" t="s">
        <v>235</v>
      </c>
      <c r="C48" s="4" t="s">
        <v>9</v>
      </c>
      <c r="D48" s="4" t="s">
        <v>115</v>
      </c>
      <c r="E48" s="24" t="s">
        <v>109</v>
      </c>
      <c r="F48" s="4" t="s">
        <v>34</v>
      </c>
      <c r="G48" s="4" t="s">
        <v>236</v>
      </c>
      <c r="H48" s="4" t="s">
        <v>237</v>
      </c>
      <c r="I48" s="4" t="s">
        <v>120</v>
      </c>
      <c r="J48" s="4" t="s">
        <v>186</v>
      </c>
      <c r="K48" s="4">
        <v>1</v>
      </c>
      <c r="L48" s="4" t="s">
        <v>451</v>
      </c>
      <c r="M48" s="4" t="s">
        <v>238</v>
      </c>
      <c r="N48" s="4" t="s">
        <v>40</v>
      </c>
      <c r="O48" s="41" t="s">
        <v>36</v>
      </c>
      <c r="P48" s="46" t="s">
        <v>275</v>
      </c>
      <c r="Q48" s="4"/>
      <c r="R48" s="4"/>
    </row>
    <row r="49" spans="1:18" s="28" customFormat="1" ht="45" hidden="1" customHeight="1">
      <c r="A49" s="27">
        <v>48</v>
      </c>
      <c r="B49" s="2" t="s">
        <v>239</v>
      </c>
      <c r="C49" s="2" t="s">
        <v>240</v>
      </c>
      <c r="D49" s="2" t="s">
        <v>115</v>
      </c>
      <c r="E49" s="2" t="s">
        <v>110</v>
      </c>
      <c r="F49" s="2" t="s">
        <v>34</v>
      </c>
      <c r="G49" s="2" t="s">
        <v>297</v>
      </c>
      <c r="H49" s="2" t="s">
        <v>241</v>
      </c>
      <c r="I49" s="2" t="s">
        <v>120</v>
      </c>
      <c r="J49" s="2" t="s">
        <v>256</v>
      </c>
      <c r="K49" s="2">
        <v>1</v>
      </c>
      <c r="L49" s="2" t="s">
        <v>451</v>
      </c>
      <c r="M49" s="2" t="s">
        <v>242</v>
      </c>
      <c r="N49" s="2" t="s">
        <v>40</v>
      </c>
      <c r="O49" s="40" t="s">
        <v>243</v>
      </c>
      <c r="P49" s="40"/>
      <c r="Q49" s="2"/>
      <c r="R49" s="2"/>
    </row>
    <row r="50" spans="1:18" s="28" customFormat="1" ht="45" hidden="1" customHeight="1">
      <c r="A50" s="27">
        <v>49</v>
      </c>
      <c r="B50" s="4" t="s">
        <v>239</v>
      </c>
      <c r="C50" s="4" t="s">
        <v>296</v>
      </c>
      <c r="D50" s="4" t="s">
        <v>115</v>
      </c>
      <c r="E50" s="4" t="s">
        <v>110</v>
      </c>
      <c r="F50" s="4" t="s">
        <v>34</v>
      </c>
      <c r="G50" s="4" t="s">
        <v>297</v>
      </c>
      <c r="H50" s="4" t="s">
        <v>241</v>
      </c>
      <c r="I50" s="4" t="s">
        <v>120</v>
      </c>
      <c r="J50" s="4" t="s">
        <v>256</v>
      </c>
      <c r="K50" s="4">
        <v>1</v>
      </c>
      <c r="L50" s="4" t="s">
        <v>451</v>
      </c>
      <c r="M50" s="4" t="s">
        <v>298</v>
      </c>
      <c r="N50" s="4" t="s">
        <v>40</v>
      </c>
      <c r="O50" s="41" t="s">
        <v>243</v>
      </c>
      <c r="P50" s="41"/>
      <c r="Q50" s="4"/>
      <c r="R50" s="4"/>
    </row>
    <row r="51" spans="1:18" s="28" customFormat="1" ht="45" hidden="1" customHeight="1">
      <c r="A51" s="27">
        <v>50</v>
      </c>
      <c r="B51" s="2" t="s">
        <v>244</v>
      </c>
      <c r="C51" s="2" t="s">
        <v>245</v>
      </c>
      <c r="D51" s="2" t="s">
        <v>115</v>
      </c>
      <c r="E51" s="2" t="s">
        <v>110</v>
      </c>
      <c r="F51" s="2" t="s">
        <v>34</v>
      </c>
      <c r="G51" s="2" t="s">
        <v>246</v>
      </c>
      <c r="H51" s="2" t="s">
        <v>247</v>
      </c>
      <c r="I51" s="2" t="s">
        <v>120</v>
      </c>
      <c r="J51" s="2" t="s">
        <v>248</v>
      </c>
      <c r="K51" s="2">
        <v>1</v>
      </c>
      <c r="L51" s="2" t="s">
        <v>194</v>
      </c>
      <c r="M51" s="2" t="s">
        <v>250</v>
      </c>
      <c r="N51" s="2" t="s">
        <v>40</v>
      </c>
      <c r="O51" s="40" t="s">
        <v>249</v>
      </c>
      <c r="P51" s="40"/>
      <c r="Q51" s="2"/>
      <c r="R51" s="2"/>
    </row>
    <row r="52" spans="1:18" s="28" customFormat="1" ht="45" hidden="1" customHeight="1">
      <c r="A52" s="27">
        <v>51</v>
      </c>
      <c r="B52" s="4" t="s">
        <v>253</v>
      </c>
      <c r="C52" s="4" t="s">
        <v>252</v>
      </c>
      <c r="D52" s="4" t="s">
        <v>115</v>
      </c>
      <c r="E52" s="24" t="s">
        <v>109</v>
      </c>
      <c r="F52" s="4" t="s">
        <v>34</v>
      </c>
      <c r="G52" s="4" t="s">
        <v>254</v>
      </c>
      <c r="H52" s="4" t="s">
        <v>255</v>
      </c>
      <c r="I52" s="4" t="s">
        <v>120</v>
      </c>
      <c r="J52" s="4" t="s">
        <v>256</v>
      </c>
      <c r="K52" s="4">
        <v>2</v>
      </c>
      <c r="L52" s="4" t="s">
        <v>451</v>
      </c>
      <c r="M52" s="4" t="s">
        <v>257</v>
      </c>
      <c r="N52" s="4" t="s">
        <v>40</v>
      </c>
      <c r="O52" s="41" t="s">
        <v>249</v>
      </c>
      <c r="P52" s="41"/>
      <c r="Q52" s="4"/>
      <c r="R52" s="4"/>
    </row>
    <row r="53" spans="1:18" s="28" customFormat="1" ht="45" hidden="1" customHeight="1">
      <c r="A53" s="27">
        <v>52</v>
      </c>
      <c r="B53" s="2" t="s">
        <v>258</v>
      </c>
      <c r="C53" s="2" t="s">
        <v>252</v>
      </c>
      <c r="D53" s="2" t="s">
        <v>115</v>
      </c>
      <c r="E53" s="23" t="s">
        <v>109</v>
      </c>
      <c r="F53" s="2" t="s">
        <v>34</v>
      </c>
      <c r="G53" s="51" t="s">
        <v>271</v>
      </c>
      <c r="H53" s="2" t="s">
        <v>255</v>
      </c>
      <c r="I53" s="2" t="s">
        <v>120</v>
      </c>
      <c r="J53" s="2" t="s">
        <v>186</v>
      </c>
      <c r="K53" s="2">
        <v>1</v>
      </c>
      <c r="L53" s="2" t="s">
        <v>451</v>
      </c>
      <c r="M53" s="2" t="s">
        <v>259</v>
      </c>
      <c r="N53" s="2" t="s">
        <v>40</v>
      </c>
      <c r="O53" s="40" t="s">
        <v>36</v>
      </c>
      <c r="P53" s="46" t="s">
        <v>275</v>
      </c>
      <c r="Q53" s="2"/>
      <c r="R53" s="2"/>
    </row>
    <row r="54" spans="1:18" s="28" customFormat="1" ht="45" hidden="1" customHeight="1">
      <c r="A54" s="27">
        <v>53</v>
      </c>
      <c r="B54" s="4" t="s">
        <v>269</v>
      </c>
      <c r="C54" s="4" t="s">
        <v>270</v>
      </c>
      <c r="D54" s="4" t="s">
        <v>115</v>
      </c>
      <c r="E54" s="4" t="s">
        <v>159</v>
      </c>
      <c r="F54" s="4" t="s">
        <v>78</v>
      </c>
      <c r="G54" s="4" t="s">
        <v>272</v>
      </c>
      <c r="H54" s="4" t="s">
        <v>273</v>
      </c>
      <c r="I54" s="4" t="s">
        <v>120</v>
      </c>
      <c r="J54" s="4" t="s">
        <v>186</v>
      </c>
      <c r="K54" s="4">
        <v>1</v>
      </c>
      <c r="L54" s="4" t="s">
        <v>194</v>
      </c>
      <c r="M54" s="4" t="s">
        <v>274</v>
      </c>
      <c r="N54" s="4" t="s">
        <v>40</v>
      </c>
      <c r="O54" s="41" t="s">
        <v>36</v>
      </c>
      <c r="P54" s="46" t="s">
        <v>275</v>
      </c>
      <c r="Q54" s="4"/>
      <c r="R54" s="4"/>
    </row>
    <row r="55" spans="1:18" s="28" customFormat="1" ht="45" hidden="1" customHeight="1">
      <c r="A55" s="27">
        <v>54</v>
      </c>
      <c r="B55" s="2" t="s">
        <v>276</v>
      </c>
      <c r="C55" s="2" t="s">
        <v>277</v>
      </c>
      <c r="D55" s="2" t="s">
        <v>115</v>
      </c>
      <c r="E55" s="2" t="s">
        <v>110</v>
      </c>
      <c r="F55" s="2" t="s">
        <v>78</v>
      </c>
      <c r="G55" s="2" t="s">
        <v>292</v>
      </c>
      <c r="H55" s="2" t="s">
        <v>293</v>
      </c>
      <c r="I55" s="2" t="s">
        <v>120</v>
      </c>
      <c r="J55" s="2" t="s">
        <v>186</v>
      </c>
      <c r="K55" s="2">
        <v>1</v>
      </c>
      <c r="L55" s="2" t="s">
        <v>194</v>
      </c>
      <c r="M55" s="2" t="s">
        <v>294</v>
      </c>
      <c r="N55" s="2" t="s">
        <v>40</v>
      </c>
      <c r="O55" s="40" t="s">
        <v>295</v>
      </c>
      <c r="P55" s="40"/>
      <c r="Q55" s="2"/>
      <c r="R55" s="2"/>
    </row>
    <row r="56" spans="1:18" s="28" customFormat="1" ht="45" hidden="1" customHeight="1">
      <c r="A56" s="27">
        <v>55</v>
      </c>
      <c r="B56" s="4" t="s">
        <v>280</v>
      </c>
      <c r="C56" s="4" t="s">
        <v>281</v>
      </c>
      <c r="D56" s="4" t="s">
        <v>115</v>
      </c>
      <c r="E56" s="24" t="s">
        <v>109</v>
      </c>
      <c r="F56" s="4" t="s">
        <v>34</v>
      </c>
      <c r="G56" s="4" t="s">
        <v>317</v>
      </c>
      <c r="H56" s="4" t="s">
        <v>316</v>
      </c>
      <c r="I56" s="4" t="s">
        <v>120</v>
      </c>
      <c r="J56" s="4" t="s">
        <v>186</v>
      </c>
      <c r="K56" s="4">
        <v>1</v>
      </c>
      <c r="L56" s="4" t="s">
        <v>451</v>
      </c>
      <c r="M56" s="4" t="s">
        <v>318</v>
      </c>
      <c r="N56" s="4" t="s">
        <v>40</v>
      </c>
      <c r="O56" s="41" t="s">
        <v>319</v>
      </c>
      <c r="P56" s="41"/>
      <c r="Q56" s="4"/>
      <c r="R56" s="4"/>
    </row>
    <row r="57" spans="1:18" s="28" customFormat="1" ht="45" hidden="1" customHeight="1">
      <c r="A57" s="27">
        <v>56</v>
      </c>
      <c r="B57" s="2" t="s">
        <v>284</v>
      </c>
      <c r="C57" s="2" t="s">
        <v>283</v>
      </c>
      <c r="D57" s="2" t="s">
        <v>115</v>
      </c>
      <c r="E57" s="23" t="s">
        <v>109</v>
      </c>
      <c r="F57" s="2" t="s">
        <v>34</v>
      </c>
      <c r="G57" s="52" t="s">
        <v>321</v>
      </c>
      <c r="H57" s="2" t="s">
        <v>322</v>
      </c>
      <c r="I57" s="2" t="s">
        <v>120</v>
      </c>
      <c r="J57" s="2" t="s">
        <v>186</v>
      </c>
      <c r="K57" s="2">
        <v>1</v>
      </c>
      <c r="L57" s="2" t="s">
        <v>451</v>
      </c>
      <c r="M57" s="2" t="s">
        <v>323</v>
      </c>
      <c r="N57" s="2" t="s">
        <v>40</v>
      </c>
      <c r="O57" s="40" t="s">
        <v>36</v>
      </c>
      <c r="P57" s="46" t="s">
        <v>275</v>
      </c>
      <c r="Q57" s="2"/>
      <c r="R57" s="2"/>
    </row>
    <row r="58" spans="1:18" s="28" customFormat="1" ht="45" hidden="1" customHeight="1">
      <c r="A58" s="27">
        <v>57</v>
      </c>
      <c r="B58" s="4" t="s">
        <v>286</v>
      </c>
      <c r="C58" s="4" t="s">
        <v>287</v>
      </c>
      <c r="D58" s="4" t="s">
        <v>115</v>
      </c>
      <c r="E58" s="24" t="s">
        <v>109</v>
      </c>
      <c r="F58" s="4" t="s">
        <v>34</v>
      </c>
      <c r="G58" s="53" t="s">
        <v>324</v>
      </c>
      <c r="H58" s="4" t="s">
        <v>325</v>
      </c>
      <c r="I58" s="4" t="s">
        <v>120</v>
      </c>
      <c r="J58" s="4" t="s">
        <v>76</v>
      </c>
      <c r="K58" s="4">
        <v>1</v>
      </c>
      <c r="L58" s="4" t="s">
        <v>123</v>
      </c>
      <c r="M58" s="4" t="s">
        <v>326</v>
      </c>
      <c r="N58" s="4" t="s">
        <v>40</v>
      </c>
      <c r="O58" s="41" t="s">
        <v>36</v>
      </c>
      <c r="P58" s="46" t="s">
        <v>275</v>
      </c>
      <c r="Q58" s="4"/>
      <c r="R58" s="4"/>
    </row>
    <row r="59" spans="1:18" s="28" customFormat="1" ht="45" hidden="1" customHeight="1">
      <c r="A59" s="27">
        <v>58</v>
      </c>
      <c r="B59" s="2" t="s">
        <v>289</v>
      </c>
      <c r="C59" s="2" t="s">
        <v>290</v>
      </c>
      <c r="D59" s="2" t="s">
        <v>115</v>
      </c>
      <c r="E59" s="2" t="s">
        <v>110</v>
      </c>
      <c r="F59" s="2" t="s">
        <v>34</v>
      </c>
      <c r="G59" s="2" t="s">
        <v>327</v>
      </c>
      <c r="H59" s="2" t="s">
        <v>328</v>
      </c>
      <c r="I59" s="2" t="s">
        <v>119</v>
      </c>
      <c r="J59" s="2" t="s">
        <v>329</v>
      </c>
      <c r="K59" s="2">
        <v>2</v>
      </c>
      <c r="L59" s="2" t="s">
        <v>310</v>
      </c>
      <c r="M59" s="2" t="s">
        <v>234</v>
      </c>
      <c r="N59" s="2" t="s">
        <v>35</v>
      </c>
      <c r="O59" s="40" t="s">
        <v>330</v>
      </c>
      <c r="P59" s="40"/>
      <c r="Q59" s="2"/>
      <c r="R59" s="2"/>
    </row>
    <row r="60" spans="1:18" s="28" customFormat="1" ht="45" hidden="1" customHeight="1">
      <c r="A60" s="27">
        <v>59</v>
      </c>
      <c r="B60" s="4" t="s">
        <v>413</v>
      </c>
      <c r="C60" s="4" t="s">
        <v>291</v>
      </c>
      <c r="D60" s="4" t="s">
        <v>115</v>
      </c>
      <c r="E60" s="24" t="s">
        <v>109</v>
      </c>
      <c r="F60" s="4" t="s">
        <v>34</v>
      </c>
      <c r="G60" s="54" t="s">
        <v>331</v>
      </c>
      <c r="H60" s="4" t="s">
        <v>332</v>
      </c>
      <c r="I60" s="4" t="s">
        <v>120</v>
      </c>
      <c r="J60" s="4" t="s">
        <v>248</v>
      </c>
      <c r="K60" s="4">
        <v>1</v>
      </c>
      <c r="L60" s="4" t="s">
        <v>431</v>
      </c>
      <c r="M60" s="4" t="s">
        <v>333</v>
      </c>
      <c r="N60" s="4" t="s">
        <v>40</v>
      </c>
      <c r="O60" s="41" t="s">
        <v>249</v>
      </c>
      <c r="P60" s="41"/>
      <c r="Q60" s="4"/>
      <c r="R60" s="4"/>
    </row>
    <row r="61" spans="1:18" s="28" customFormat="1" ht="45" hidden="1" customHeight="1">
      <c r="A61" s="27">
        <v>60</v>
      </c>
      <c r="B61" s="2" t="s">
        <v>244</v>
      </c>
      <c r="C61" s="2" t="s">
        <v>334</v>
      </c>
      <c r="D61" s="2" t="s">
        <v>115</v>
      </c>
      <c r="E61" s="2" t="s">
        <v>110</v>
      </c>
      <c r="F61" s="2" t="s">
        <v>34</v>
      </c>
      <c r="G61" s="23" t="s">
        <v>335</v>
      </c>
      <c r="H61" s="2" t="s">
        <v>336</v>
      </c>
      <c r="I61" s="2" t="s">
        <v>120</v>
      </c>
      <c r="J61" s="23" t="s">
        <v>76</v>
      </c>
      <c r="K61" s="23">
        <v>1</v>
      </c>
      <c r="L61" s="2" t="s">
        <v>451</v>
      </c>
      <c r="M61" s="2" t="s">
        <v>337</v>
      </c>
      <c r="N61" s="23" t="s">
        <v>40</v>
      </c>
      <c r="O61" s="40" t="s">
        <v>249</v>
      </c>
      <c r="P61" s="23"/>
      <c r="Q61" s="2"/>
      <c r="R61" s="2"/>
    </row>
    <row r="62" spans="1:18" s="28" customFormat="1" ht="45" hidden="1" customHeight="1">
      <c r="A62" s="27">
        <v>61</v>
      </c>
      <c r="B62" s="4" t="s">
        <v>244</v>
      </c>
      <c r="C62" s="4" t="s">
        <v>252</v>
      </c>
      <c r="D62" s="4" t="s">
        <v>115</v>
      </c>
      <c r="E62" s="24" t="s">
        <v>109</v>
      </c>
      <c r="F62" s="4" t="s">
        <v>34</v>
      </c>
      <c r="G62" s="4" t="s">
        <v>338</v>
      </c>
      <c r="H62" s="4"/>
      <c r="I62" s="4" t="s">
        <v>120</v>
      </c>
      <c r="J62" s="4" t="s">
        <v>256</v>
      </c>
      <c r="K62" s="4">
        <v>2</v>
      </c>
      <c r="L62" s="4" t="s">
        <v>451</v>
      </c>
      <c r="M62" s="4" t="s">
        <v>323</v>
      </c>
      <c r="N62" s="4" t="s">
        <v>40</v>
      </c>
      <c r="O62" s="41" t="s">
        <v>249</v>
      </c>
      <c r="P62" s="24"/>
      <c r="Q62" s="4"/>
      <c r="R62" s="4"/>
    </row>
    <row r="63" spans="1:18" s="28" customFormat="1" ht="45" hidden="1" customHeight="1">
      <c r="A63" s="27">
        <v>62</v>
      </c>
      <c r="B63" s="2" t="s">
        <v>244</v>
      </c>
      <c r="C63" s="2" t="s">
        <v>252</v>
      </c>
      <c r="D63" s="2" t="s">
        <v>115</v>
      </c>
      <c r="E63" s="23" t="s">
        <v>109</v>
      </c>
      <c r="F63" s="2" t="s">
        <v>34</v>
      </c>
      <c r="G63" s="2" t="s">
        <v>339</v>
      </c>
      <c r="H63" s="2" t="s">
        <v>340</v>
      </c>
      <c r="I63" s="2" t="s">
        <v>120</v>
      </c>
      <c r="J63" s="2" t="s">
        <v>341</v>
      </c>
      <c r="K63" s="2">
        <v>2</v>
      </c>
      <c r="L63" s="2" t="s">
        <v>451</v>
      </c>
      <c r="M63" s="2" t="s">
        <v>323</v>
      </c>
      <c r="N63" s="2" t="s">
        <v>35</v>
      </c>
      <c r="O63" s="40" t="s">
        <v>249</v>
      </c>
      <c r="P63" s="23"/>
      <c r="Q63" s="2"/>
      <c r="R63" s="2"/>
    </row>
    <row r="64" spans="1:18" s="28" customFormat="1" ht="45" hidden="1" customHeight="1">
      <c r="A64" s="27">
        <v>63</v>
      </c>
      <c r="B64" s="4" t="s">
        <v>346</v>
      </c>
      <c r="C64" s="4" t="s">
        <v>347</v>
      </c>
      <c r="D64" s="4" t="s">
        <v>115</v>
      </c>
      <c r="E64" s="4" t="s">
        <v>159</v>
      </c>
      <c r="F64" s="4" t="s">
        <v>78</v>
      </c>
      <c r="G64" s="4" t="s">
        <v>348</v>
      </c>
      <c r="H64" s="4" t="s">
        <v>349</v>
      </c>
      <c r="I64" s="4" t="s">
        <v>120</v>
      </c>
      <c r="J64" s="4" t="s">
        <v>350</v>
      </c>
      <c r="K64" s="4">
        <v>1</v>
      </c>
      <c r="L64" s="4" t="s">
        <v>451</v>
      </c>
      <c r="M64" s="4" t="s">
        <v>351</v>
      </c>
      <c r="N64" s="4" t="s">
        <v>40</v>
      </c>
      <c r="O64" s="41" t="s">
        <v>36</v>
      </c>
      <c r="P64" s="46" t="s">
        <v>352</v>
      </c>
      <c r="Q64" s="4"/>
      <c r="R64" s="4"/>
    </row>
    <row r="65" spans="1:18" s="28" customFormat="1" ht="45" hidden="1" customHeight="1">
      <c r="A65" s="27">
        <v>64</v>
      </c>
      <c r="B65" s="2" t="s">
        <v>353</v>
      </c>
      <c r="C65" s="2" t="s">
        <v>354</v>
      </c>
      <c r="D65" s="2" t="s">
        <v>115</v>
      </c>
      <c r="E65" s="23" t="s">
        <v>109</v>
      </c>
      <c r="F65" s="2" t="s">
        <v>34</v>
      </c>
      <c r="G65" s="23" t="s">
        <v>355</v>
      </c>
      <c r="H65" s="2" t="s">
        <v>356</v>
      </c>
      <c r="I65" s="2" t="s">
        <v>120</v>
      </c>
      <c r="J65" s="23" t="s">
        <v>256</v>
      </c>
      <c r="K65" s="23">
        <v>1</v>
      </c>
      <c r="L65" s="2" t="s">
        <v>451</v>
      </c>
      <c r="M65" s="2" t="s">
        <v>357</v>
      </c>
      <c r="N65" s="23" t="s">
        <v>40</v>
      </c>
      <c r="O65" s="40" t="s">
        <v>36</v>
      </c>
      <c r="P65" s="46" t="s">
        <v>352</v>
      </c>
      <c r="Q65" s="23"/>
      <c r="R65" s="2"/>
    </row>
    <row r="66" spans="1:18" s="28" customFormat="1" ht="45" hidden="1" customHeight="1">
      <c r="A66" s="27">
        <v>65</v>
      </c>
      <c r="B66" s="4" t="s">
        <v>358</v>
      </c>
      <c r="C66" s="4" t="s">
        <v>13</v>
      </c>
      <c r="D66" s="4" t="s">
        <v>115</v>
      </c>
      <c r="E66" s="24" t="s">
        <v>109</v>
      </c>
      <c r="F66" s="4" t="s">
        <v>34</v>
      </c>
      <c r="G66" s="4" t="s">
        <v>359</v>
      </c>
      <c r="H66" s="4" t="s">
        <v>75</v>
      </c>
      <c r="I66" s="4" t="s">
        <v>120</v>
      </c>
      <c r="J66" s="24" t="s">
        <v>360</v>
      </c>
      <c r="K66" s="4">
        <v>3</v>
      </c>
      <c r="L66" s="4" t="s">
        <v>451</v>
      </c>
      <c r="M66" s="4" t="s">
        <v>362</v>
      </c>
      <c r="N66" s="4" t="s">
        <v>35</v>
      </c>
      <c r="O66" s="41" t="s">
        <v>361</v>
      </c>
      <c r="P66" s="24"/>
      <c r="Q66" s="4"/>
      <c r="R66" s="4"/>
    </row>
    <row r="67" spans="1:18" s="28" customFormat="1" ht="45" hidden="1" customHeight="1">
      <c r="A67" s="27">
        <v>66</v>
      </c>
      <c r="B67" s="2" t="s">
        <v>363</v>
      </c>
      <c r="C67" s="2" t="s">
        <v>364</v>
      </c>
      <c r="D67" s="2" t="s">
        <v>115</v>
      </c>
      <c r="E67" s="23" t="s">
        <v>109</v>
      </c>
      <c r="F67" s="2" t="s">
        <v>34</v>
      </c>
      <c r="G67" s="2" t="s">
        <v>365</v>
      </c>
      <c r="H67" s="2" t="s">
        <v>205</v>
      </c>
      <c r="I67" s="2" t="s">
        <v>120</v>
      </c>
      <c r="J67" s="2" t="s">
        <v>186</v>
      </c>
      <c r="K67" s="2">
        <v>2</v>
      </c>
      <c r="L67" s="2" t="s">
        <v>451</v>
      </c>
      <c r="M67" s="2" t="s">
        <v>367</v>
      </c>
      <c r="N67" s="2" t="s">
        <v>40</v>
      </c>
      <c r="O67" s="40" t="s">
        <v>366</v>
      </c>
      <c r="P67" s="23"/>
      <c r="Q67" s="2"/>
      <c r="R67" s="2"/>
    </row>
    <row r="68" spans="1:18" s="28" customFormat="1" ht="45" hidden="1" customHeight="1">
      <c r="A68" s="27">
        <v>67</v>
      </c>
      <c r="B68" s="4" t="s">
        <v>371</v>
      </c>
      <c r="C68" s="4" t="s">
        <v>373</v>
      </c>
      <c r="D68" s="4" t="s">
        <v>115</v>
      </c>
      <c r="E68" s="4" t="s">
        <v>110</v>
      </c>
      <c r="F68" s="4" t="s">
        <v>34</v>
      </c>
      <c r="G68" s="54" t="s">
        <v>368</v>
      </c>
      <c r="H68" s="4" t="s">
        <v>369</v>
      </c>
      <c r="I68" s="4" t="s">
        <v>120</v>
      </c>
      <c r="J68" s="4" t="s">
        <v>186</v>
      </c>
      <c r="K68" s="4">
        <v>3</v>
      </c>
      <c r="L68" s="4" t="s">
        <v>451</v>
      </c>
      <c r="M68" s="4" t="s">
        <v>370</v>
      </c>
      <c r="N68" s="4" t="s">
        <v>35</v>
      </c>
      <c r="O68" s="41" t="s">
        <v>372</v>
      </c>
      <c r="P68" s="24"/>
      <c r="Q68" s="4"/>
      <c r="R68" s="4"/>
    </row>
    <row r="69" spans="1:18" s="28" customFormat="1" ht="45" hidden="1" customHeight="1">
      <c r="A69" s="27">
        <v>68</v>
      </c>
      <c r="B69" s="2" t="s">
        <v>374</v>
      </c>
      <c r="C69" s="2" t="s">
        <v>373</v>
      </c>
      <c r="D69" s="2" t="s">
        <v>115</v>
      </c>
      <c r="E69" s="2" t="s">
        <v>110</v>
      </c>
      <c r="F69" s="2" t="s">
        <v>34</v>
      </c>
      <c r="G69" s="51" t="s">
        <v>378</v>
      </c>
      <c r="H69" s="2" t="s">
        <v>369</v>
      </c>
      <c r="I69" s="2" t="s">
        <v>120</v>
      </c>
      <c r="J69" s="2" t="s">
        <v>360</v>
      </c>
      <c r="K69" s="2">
        <v>1</v>
      </c>
      <c r="L69" s="23" t="s">
        <v>194</v>
      </c>
      <c r="M69" s="2"/>
      <c r="N69" s="2" t="s">
        <v>40</v>
      </c>
      <c r="O69" s="40" t="s">
        <v>377</v>
      </c>
      <c r="P69" s="23"/>
      <c r="Q69" s="2"/>
      <c r="R69" s="2"/>
    </row>
    <row r="70" spans="1:18" s="28" customFormat="1" ht="45" customHeight="1">
      <c r="A70" s="27">
        <v>69</v>
      </c>
      <c r="B70" s="4" t="s">
        <v>375</v>
      </c>
      <c r="C70" s="4" t="s">
        <v>373</v>
      </c>
      <c r="D70" s="4" t="s">
        <v>115</v>
      </c>
      <c r="E70" s="4" t="s">
        <v>110</v>
      </c>
      <c r="F70" s="4" t="s">
        <v>34</v>
      </c>
      <c r="G70" s="54" t="s">
        <v>378</v>
      </c>
      <c r="H70" s="4" t="s">
        <v>369</v>
      </c>
      <c r="I70" s="4" t="s">
        <v>120</v>
      </c>
      <c r="J70" s="4" t="s">
        <v>360</v>
      </c>
      <c r="K70" s="4">
        <v>1</v>
      </c>
      <c r="L70" s="24" t="s">
        <v>451</v>
      </c>
      <c r="M70" s="4"/>
      <c r="N70" s="4" t="s">
        <v>40</v>
      </c>
      <c r="O70" s="41" t="s">
        <v>377</v>
      </c>
      <c r="P70" s="24"/>
      <c r="Q70" s="4"/>
      <c r="R70" s="4"/>
    </row>
    <row r="71" spans="1:18" s="28" customFormat="1" ht="45" hidden="1" customHeight="1">
      <c r="A71" s="27">
        <v>70</v>
      </c>
      <c r="B71" s="2" t="s">
        <v>376</v>
      </c>
      <c r="C71" s="2" t="s">
        <v>373</v>
      </c>
      <c r="D71" s="2" t="s">
        <v>115</v>
      </c>
      <c r="E71" s="2" t="s">
        <v>110</v>
      </c>
      <c r="F71" s="2" t="s">
        <v>34</v>
      </c>
      <c r="G71" s="51" t="s">
        <v>378</v>
      </c>
      <c r="H71" s="2" t="s">
        <v>369</v>
      </c>
      <c r="I71" s="2" t="s">
        <v>120</v>
      </c>
      <c r="J71" s="2" t="s">
        <v>360</v>
      </c>
      <c r="K71" s="2">
        <v>1</v>
      </c>
      <c r="L71" s="2" t="s">
        <v>451</v>
      </c>
      <c r="M71" s="2"/>
      <c r="N71" s="2" t="s">
        <v>40</v>
      </c>
      <c r="O71" s="40" t="s">
        <v>377</v>
      </c>
      <c r="P71" s="23"/>
      <c r="Q71" s="2"/>
      <c r="R71" s="2"/>
    </row>
    <row r="72" spans="1:18" s="28" customFormat="1" ht="45" hidden="1" customHeight="1">
      <c r="A72" s="27">
        <v>71</v>
      </c>
      <c r="B72" s="4" t="s">
        <v>379</v>
      </c>
      <c r="C72" s="4" t="s">
        <v>380</v>
      </c>
      <c r="D72" s="4" t="s">
        <v>115</v>
      </c>
      <c r="E72" s="4" t="s">
        <v>110</v>
      </c>
      <c r="F72" s="4" t="s">
        <v>78</v>
      </c>
      <c r="G72" s="4" t="s">
        <v>381</v>
      </c>
      <c r="H72" s="4" t="s">
        <v>382</v>
      </c>
      <c r="I72" s="4" t="s">
        <v>119</v>
      </c>
      <c r="J72" s="4" t="s">
        <v>383</v>
      </c>
      <c r="K72" s="4">
        <v>1</v>
      </c>
      <c r="L72" s="4" t="s">
        <v>451</v>
      </c>
      <c r="M72" s="4" t="s">
        <v>384</v>
      </c>
      <c r="N72" s="4" t="s">
        <v>35</v>
      </c>
      <c r="O72" s="41" t="s">
        <v>36</v>
      </c>
      <c r="P72" s="46" t="s">
        <v>385</v>
      </c>
      <c r="Q72" s="4"/>
      <c r="R72" s="4"/>
    </row>
    <row r="73" spans="1:18" s="28" customFormat="1" ht="45" hidden="1" customHeight="1">
      <c r="A73" s="27">
        <v>72</v>
      </c>
      <c r="B73" s="2" t="s">
        <v>386</v>
      </c>
      <c r="C73" s="2" t="s">
        <v>252</v>
      </c>
      <c r="D73" s="2" t="s">
        <v>115</v>
      </c>
      <c r="E73" s="23" t="s">
        <v>109</v>
      </c>
      <c r="F73" s="2" t="s">
        <v>34</v>
      </c>
      <c r="G73" s="2">
        <v>2017</v>
      </c>
      <c r="H73" s="2" t="s">
        <v>387</v>
      </c>
      <c r="I73" s="2" t="s">
        <v>120</v>
      </c>
      <c r="J73" s="2" t="s">
        <v>180</v>
      </c>
      <c r="K73" s="2">
        <v>2</v>
      </c>
      <c r="L73" s="2" t="s">
        <v>451</v>
      </c>
      <c r="M73" s="2"/>
      <c r="N73" s="2" t="s">
        <v>40</v>
      </c>
      <c r="O73" s="40" t="s">
        <v>388</v>
      </c>
      <c r="P73" s="23"/>
      <c r="Q73" s="2"/>
      <c r="R73" s="2"/>
    </row>
    <row r="74" spans="1:18" s="28" customFormat="1" ht="45" hidden="1" customHeight="1">
      <c r="A74" s="27">
        <v>73</v>
      </c>
      <c r="B74" s="4" t="s">
        <v>392</v>
      </c>
      <c r="C74" s="4" t="s">
        <v>389</v>
      </c>
      <c r="D74" s="4" t="s">
        <v>115</v>
      </c>
      <c r="E74" s="4" t="s">
        <v>110</v>
      </c>
      <c r="F74" s="4" t="s">
        <v>34</v>
      </c>
      <c r="G74" s="54" t="s">
        <v>390</v>
      </c>
      <c r="H74" s="4" t="s">
        <v>387</v>
      </c>
      <c r="I74" s="4" t="s">
        <v>120</v>
      </c>
      <c r="J74" s="4" t="s">
        <v>180</v>
      </c>
      <c r="K74" s="4">
        <v>1</v>
      </c>
      <c r="L74" s="4" t="s">
        <v>451</v>
      </c>
      <c r="M74" s="4"/>
      <c r="N74" s="4" t="s">
        <v>40</v>
      </c>
      <c r="O74" s="41" t="s">
        <v>391</v>
      </c>
      <c r="P74" s="24"/>
      <c r="Q74" s="4"/>
      <c r="R74" s="4"/>
    </row>
    <row r="75" spans="1:18" s="28" customFormat="1" ht="45" hidden="1" customHeight="1">
      <c r="A75" s="27">
        <v>74</v>
      </c>
      <c r="B75" s="2" t="s">
        <v>393</v>
      </c>
      <c r="C75" s="2" t="s">
        <v>428</v>
      </c>
      <c r="D75" s="2" t="s">
        <v>115</v>
      </c>
      <c r="E75" s="2" t="s">
        <v>110</v>
      </c>
      <c r="F75" s="2" t="s">
        <v>34</v>
      </c>
      <c r="G75" s="2" t="s">
        <v>394</v>
      </c>
      <c r="H75" s="2" t="s">
        <v>395</v>
      </c>
      <c r="I75" s="2" t="s">
        <v>120</v>
      </c>
      <c r="J75" s="2" t="s">
        <v>186</v>
      </c>
      <c r="K75" s="2">
        <v>1</v>
      </c>
      <c r="L75" s="2" t="s">
        <v>451</v>
      </c>
      <c r="M75" s="2" t="s">
        <v>397</v>
      </c>
      <c r="N75" s="2" t="s">
        <v>40</v>
      </c>
      <c r="O75" s="40" t="s">
        <v>396</v>
      </c>
      <c r="P75" s="23"/>
      <c r="Q75" s="2"/>
      <c r="R75" s="2"/>
    </row>
    <row r="76" spans="1:18" s="28" customFormat="1" ht="45" hidden="1" customHeight="1">
      <c r="A76" s="27">
        <v>75</v>
      </c>
      <c r="B76" s="4" t="s">
        <v>414</v>
      </c>
      <c r="C76" s="4" t="s">
        <v>398</v>
      </c>
      <c r="D76" s="4" t="s">
        <v>115</v>
      </c>
      <c r="E76" s="4" t="s">
        <v>110</v>
      </c>
      <c r="F76" s="4" t="s">
        <v>78</v>
      </c>
      <c r="G76" s="4" t="s">
        <v>399</v>
      </c>
      <c r="H76" s="4"/>
      <c r="I76" s="4" t="s">
        <v>120</v>
      </c>
      <c r="J76" s="4" t="s">
        <v>186</v>
      </c>
      <c r="K76" s="4">
        <v>1</v>
      </c>
      <c r="L76" s="4" t="s">
        <v>451</v>
      </c>
      <c r="M76" s="4" t="s">
        <v>430</v>
      </c>
      <c r="N76" s="4" t="s">
        <v>40</v>
      </c>
      <c r="O76" s="41" t="s">
        <v>400</v>
      </c>
      <c r="P76" s="24"/>
      <c r="Q76" s="4"/>
      <c r="R76" s="4"/>
    </row>
    <row r="77" spans="1:18" s="28" customFormat="1" ht="45" hidden="1" customHeight="1">
      <c r="A77" s="27">
        <v>76</v>
      </c>
      <c r="B77" s="2" t="s">
        <v>401</v>
      </c>
      <c r="C77" s="2" t="s">
        <v>402</v>
      </c>
      <c r="D77" s="2" t="s">
        <v>116</v>
      </c>
      <c r="E77" s="2" t="s">
        <v>110</v>
      </c>
      <c r="F77" s="2" t="s">
        <v>78</v>
      </c>
      <c r="G77" s="2" t="s">
        <v>403</v>
      </c>
      <c r="H77" s="2" t="s">
        <v>404</v>
      </c>
      <c r="I77" s="2" t="s">
        <v>120</v>
      </c>
      <c r="J77" s="2" t="s">
        <v>50</v>
      </c>
      <c r="K77" s="2" t="s">
        <v>406</v>
      </c>
      <c r="L77" s="2" t="s">
        <v>451</v>
      </c>
      <c r="M77" s="2" t="s">
        <v>407</v>
      </c>
      <c r="N77" s="2" t="s">
        <v>35</v>
      </c>
      <c r="O77" s="62" t="s">
        <v>454</v>
      </c>
      <c r="P77" s="62" t="s">
        <v>405</v>
      </c>
      <c r="Q77" s="2"/>
      <c r="R77" s="2"/>
    </row>
    <row r="78" spans="1:18" s="33" customFormat="1" ht="45" hidden="1" customHeight="1">
      <c r="A78" s="30">
        <v>77</v>
      </c>
      <c r="B78" s="6" t="s">
        <v>409</v>
      </c>
      <c r="C78" s="6" t="s">
        <v>16</v>
      </c>
      <c r="D78" s="6" t="s">
        <v>115</v>
      </c>
      <c r="E78" s="6" t="s">
        <v>110</v>
      </c>
      <c r="F78" s="6" t="s">
        <v>78</v>
      </c>
      <c r="G78" s="6" t="s">
        <v>408</v>
      </c>
      <c r="H78" s="6" t="s">
        <v>410</v>
      </c>
      <c r="I78" s="6" t="s">
        <v>120</v>
      </c>
      <c r="J78" s="6" t="s">
        <v>360</v>
      </c>
      <c r="K78" s="6">
        <v>2</v>
      </c>
      <c r="L78" s="6" t="s">
        <v>451</v>
      </c>
      <c r="M78" s="6" t="s">
        <v>411</v>
      </c>
      <c r="N78" s="6" t="s">
        <v>40</v>
      </c>
      <c r="O78" s="59" t="s">
        <v>412</v>
      </c>
      <c r="P78" s="60"/>
      <c r="Q78" s="6"/>
      <c r="R78" s="5"/>
    </row>
    <row r="79" spans="1:18" s="67" customFormat="1" ht="45" hidden="1" customHeight="1">
      <c r="A79" s="27">
        <v>78</v>
      </c>
      <c r="B79" s="64" t="s">
        <v>461</v>
      </c>
      <c r="C79" s="64" t="s">
        <v>462</v>
      </c>
      <c r="D79" s="64" t="s">
        <v>113</v>
      </c>
      <c r="E79" s="64" t="s">
        <v>159</v>
      </c>
      <c r="F79" s="64" t="s">
        <v>78</v>
      </c>
      <c r="G79" s="64" t="s">
        <v>465</v>
      </c>
      <c r="H79" s="64" t="s">
        <v>466</v>
      </c>
      <c r="I79" s="64" t="s">
        <v>120</v>
      </c>
      <c r="J79" s="64" t="s">
        <v>186</v>
      </c>
      <c r="K79" s="64">
        <v>1</v>
      </c>
      <c r="L79" s="64" t="s">
        <v>451</v>
      </c>
      <c r="M79" s="64" t="s">
        <v>467</v>
      </c>
      <c r="N79" s="64" t="s">
        <v>40</v>
      </c>
      <c r="O79" s="65" t="s">
        <v>455</v>
      </c>
      <c r="P79" s="65" t="s">
        <v>468</v>
      </c>
      <c r="Q79" s="64"/>
      <c r="R79" s="64"/>
    </row>
    <row r="80" spans="1:18" s="67" customFormat="1" ht="45" hidden="1" customHeight="1">
      <c r="A80" s="30">
        <v>79</v>
      </c>
      <c r="B80" s="64" t="s">
        <v>461</v>
      </c>
      <c r="C80" s="64" t="s">
        <v>463</v>
      </c>
      <c r="D80" s="64" t="s">
        <v>116</v>
      </c>
      <c r="E80" s="64" t="s">
        <v>159</v>
      </c>
      <c r="F80" s="64" t="s">
        <v>78</v>
      </c>
      <c r="G80" s="64" t="s">
        <v>465</v>
      </c>
      <c r="H80" s="64" t="s">
        <v>466</v>
      </c>
      <c r="I80" s="64" t="s">
        <v>120</v>
      </c>
      <c r="J80" s="64" t="s">
        <v>100</v>
      </c>
      <c r="K80" s="64">
        <v>1</v>
      </c>
      <c r="L80" s="64" t="s">
        <v>451</v>
      </c>
      <c r="M80" s="64" t="s">
        <v>467</v>
      </c>
      <c r="N80" s="64" t="s">
        <v>40</v>
      </c>
      <c r="O80" s="65" t="s">
        <v>455</v>
      </c>
      <c r="P80" s="65" t="s">
        <v>468</v>
      </c>
      <c r="Q80" s="64"/>
      <c r="R80" s="64"/>
    </row>
    <row r="81" spans="1:18" s="67" customFormat="1" ht="45" hidden="1" customHeight="1">
      <c r="A81" s="27">
        <v>80</v>
      </c>
      <c r="B81" s="64" t="s">
        <v>461</v>
      </c>
      <c r="C81" s="64" t="s">
        <v>464</v>
      </c>
      <c r="D81" s="64" t="s">
        <v>116</v>
      </c>
      <c r="E81" s="64" t="s">
        <v>159</v>
      </c>
      <c r="F81" s="64" t="s">
        <v>78</v>
      </c>
      <c r="G81" s="64" t="s">
        <v>465</v>
      </c>
      <c r="H81" s="64" t="s">
        <v>466</v>
      </c>
      <c r="I81" s="64" t="s">
        <v>120</v>
      </c>
      <c r="J81" s="64" t="s">
        <v>100</v>
      </c>
      <c r="K81" s="64">
        <v>1</v>
      </c>
      <c r="L81" s="64" t="s">
        <v>451</v>
      </c>
      <c r="M81" s="64" t="s">
        <v>467</v>
      </c>
      <c r="N81" s="64" t="s">
        <v>40</v>
      </c>
      <c r="O81" s="65" t="s">
        <v>455</v>
      </c>
      <c r="P81" s="65" t="s">
        <v>468</v>
      </c>
      <c r="Q81" s="64"/>
      <c r="R81" s="64"/>
    </row>
    <row r="82" spans="1:18" s="67" customFormat="1" ht="45" hidden="1" customHeight="1">
      <c r="A82" s="30">
        <v>81</v>
      </c>
      <c r="B82" s="64" t="s">
        <v>458</v>
      </c>
      <c r="C82" s="64" t="s">
        <v>281</v>
      </c>
      <c r="D82" s="68" t="s">
        <v>116</v>
      </c>
      <c r="E82" s="71" t="s">
        <v>109</v>
      </c>
      <c r="F82" s="64" t="s">
        <v>34</v>
      </c>
      <c r="G82" s="64" t="s">
        <v>469</v>
      </c>
      <c r="H82" s="64" t="s">
        <v>316</v>
      </c>
      <c r="I82" s="64" t="s">
        <v>120</v>
      </c>
      <c r="J82" s="64" t="s">
        <v>100</v>
      </c>
      <c r="K82" s="64">
        <v>1</v>
      </c>
      <c r="L82" s="64" t="s">
        <v>451</v>
      </c>
      <c r="M82" s="64" t="s">
        <v>472</v>
      </c>
      <c r="N82" s="64" t="s">
        <v>35</v>
      </c>
      <c r="O82" s="65" t="s">
        <v>459</v>
      </c>
      <c r="P82" s="66"/>
      <c r="Q82" s="64"/>
      <c r="R82" s="64"/>
    </row>
    <row r="83" spans="1:18" s="67" customFormat="1" ht="45" hidden="1" customHeight="1">
      <c r="A83" s="27">
        <v>82</v>
      </c>
      <c r="B83" s="68" t="s">
        <v>457</v>
      </c>
      <c r="C83" s="68" t="s">
        <v>460</v>
      </c>
      <c r="D83" s="68" t="s">
        <v>116</v>
      </c>
      <c r="E83" s="68"/>
      <c r="F83" s="68" t="s">
        <v>78</v>
      </c>
      <c r="G83" s="68" t="s">
        <v>474</v>
      </c>
      <c r="H83" s="68" t="s">
        <v>470</v>
      </c>
      <c r="I83" s="68" t="s">
        <v>120</v>
      </c>
      <c r="J83" s="68" t="s">
        <v>100</v>
      </c>
      <c r="K83" s="68">
        <v>1</v>
      </c>
      <c r="L83" s="64" t="s">
        <v>451</v>
      </c>
      <c r="M83" s="68" t="s">
        <v>473</v>
      </c>
      <c r="N83" s="68" t="s">
        <v>40</v>
      </c>
      <c r="O83" s="69" t="s">
        <v>456</v>
      </c>
      <c r="P83" s="70"/>
      <c r="Q83" s="68"/>
      <c r="R83" s="64"/>
    </row>
    <row r="84" spans="1:18" s="34" customFormat="1" ht="45" hidden="1" customHeight="1">
      <c r="A84" s="30">
        <v>83</v>
      </c>
      <c r="B84" s="8" t="s">
        <v>84</v>
      </c>
      <c r="C84" s="8" t="s">
        <v>20</v>
      </c>
      <c r="D84" s="8" t="s">
        <v>115</v>
      </c>
      <c r="E84" s="8" t="s">
        <v>110</v>
      </c>
      <c r="F84" s="8" t="s">
        <v>34</v>
      </c>
      <c r="G84" s="8" t="s">
        <v>85</v>
      </c>
      <c r="H84" s="8" t="s">
        <v>75</v>
      </c>
      <c r="I84" s="3" t="s">
        <v>117</v>
      </c>
      <c r="J84" s="3" t="s">
        <v>117</v>
      </c>
      <c r="K84" s="9"/>
      <c r="L84" s="9" t="s">
        <v>33</v>
      </c>
      <c r="M84" s="8" t="s">
        <v>86</v>
      </c>
      <c r="N84" s="8" t="s">
        <v>40</v>
      </c>
      <c r="O84" s="50" t="s">
        <v>87</v>
      </c>
      <c r="P84" s="9"/>
      <c r="Q84" s="8"/>
      <c r="R84" s="8"/>
    </row>
    <row r="85" spans="1:18" s="34" customFormat="1" ht="45" hidden="1" customHeight="1">
      <c r="A85" s="27">
        <v>84</v>
      </c>
      <c r="B85" s="8" t="s">
        <v>278</v>
      </c>
      <c r="C85" s="8" t="s">
        <v>279</v>
      </c>
      <c r="D85" s="7" t="s">
        <v>299</v>
      </c>
      <c r="E85" s="9" t="s">
        <v>109</v>
      </c>
      <c r="F85" s="8" t="s">
        <v>34</v>
      </c>
      <c r="G85" s="17" t="s">
        <v>211</v>
      </c>
      <c r="H85" s="8" t="s">
        <v>300</v>
      </c>
      <c r="I85" s="8" t="s">
        <v>301</v>
      </c>
      <c r="J85" s="8" t="s">
        <v>301</v>
      </c>
      <c r="K85" s="8" t="s">
        <v>301</v>
      </c>
      <c r="L85" s="58" t="s">
        <v>451</v>
      </c>
      <c r="M85" s="8" t="s">
        <v>302</v>
      </c>
      <c r="N85" s="8" t="s">
        <v>35</v>
      </c>
      <c r="O85" s="50" t="s">
        <v>36</v>
      </c>
      <c r="P85" s="11" t="s">
        <v>275</v>
      </c>
      <c r="Q85" s="8"/>
      <c r="R85" s="8"/>
    </row>
    <row r="86" spans="1:18" s="34" customFormat="1" ht="45" hidden="1" customHeight="1">
      <c r="A86" s="30">
        <v>85</v>
      </c>
      <c r="B86" s="8" t="s">
        <v>278</v>
      </c>
      <c r="C86" s="8" t="s">
        <v>288</v>
      </c>
      <c r="D86" s="7" t="s">
        <v>299</v>
      </c>
      <c r="E86" s="8"/>
      <c r="F86" s="8"/>
      <c r="G86" s="8"/>
      <c r="H86" s="8"/>
      <c r="I86" s="8"/>
      <c r="J86" s="8"/>
      <c r="K86" s="8"/>
      <c r="L86" s="8" t="s">
        <v>471</v>
      </c>
      <c r="M86" s="8"/>
      <c r="N86" s="8"/>
      <c r="O86" s="10"/>
      <c r="P86" s="10"/>
      <c r="Q86" s="8"/>
      <c r="R86" s="8"/>
    </row>
    <row r="87" spans="1:18" s="34" customFormat="1" ht="45" hidden="1" customHeight="1">
      <c r="A87" s="27">
        <v>86</v>
      </c>
      <c r="B87" s="8" t="s">
        <v>282</v>
      </c>
      <c r="C87" s="8" t="s">
        <v>283</v>
      </c>
      <c r="D87" s="7" t="s">
        <v>320</v>
      </c>
      <c r="E87" s="8"/>
      <c r="F87" s="8"/>
      <c r="G87" s="8"/>
      <c r="H87" s="8"/>
      <c r="I87" s="8"/>
      <c r="J87" s="8"/>
      <c r="K87" s="8"/>
      <c r="L87" s="8" t="s">
        <v>471</v>
      </c>
      <c r="M87" s="8"/>
      <c r="N87" s="8"/>
      <c r="O87" s="10"/>
      <c r="P87" s="10"/>
      <c r="Q87" s="8"/>
      <c r="R87" s="8"/>
    </row>
    <row r="88" spans="1:18" s="34" customFormat="1" ht="45" hidden="1" customHeight="1" thickBot="1">
      <c r="A88" s="30">
        <v>87</v>
      </c>
      <c r="B88" s="55" t="s">
        <v>285</v>
      </c>
      <c r="C88" s="55" t="s">
        <v>28</v>
      </c>
      <c r="D88" s="56" t="s">
        <v>320</v>
      </c>
      <c r="E88" s="55"/>
      <c r="F88" s="55"/>
      <c r="G88" s="55"/>
      <c r="H88" s="55"/>
      <c r="I88" s="55"/>
      <c r="J88" s="55"/>
      <c r="K88" s="55"/>
      <c r="L88" s="8" t="s">
        <v>471</v>
      </c>
      <c r="M88" s="55"/>
      <c r="N88" s="55"/>
      <c r="O88" s="57"/>
      <c r="P88" s="57"/>
      <c r="Q88" s="55"/>
      <c r="R88" s="55"/>
    </row>
    <row r="90" spans="1:18" ht="14.3">
      <c r="L90" s="18" t="s">
        <v>434</v>
      </c>
      <c r="M90" s="18" t="s">
        <v>422</v>
      </c>
    </row>
    <row r="91" spans="1:18">
      <c r="L91" s="19" t="s">
        <v>440</v>
      </c>
      <c r="M91" s="19">
        <f>COUNTIF($L$2:$L$83, "keine spezielle Nutzergruppe")</f>
        <v>63</v>
      </c>
    </row>
    <row r="92" spans="1:18">
      <c r="L92" s="19" t="s">
        <v>194</v>
      </c>
      <c r="M92" s="19">
        <f>COUNTIF($L$2:$L$83, "Touristen")</f>
        <v>7</v>
      </c>
    </row>
    <row r="93" spans="1:18">
      <c r="L93" s="19" t="s">
        <v>123</v>
      </c>
      <c r="M93" s="19">
        <f>COUNTIF($L$2:$L$83, "geschlossene Nutzergruppe")</f>
        <v>5</v>
      </c>
    </row>
    <row r="94" spans="1:18">
      <c r="L94" s="19" t="s">
        <v>431</v>
      </c>
      <c r="M94" s="19">
        <f>COUNTIF($L$2:$L$83, "Patienten")</f>
        <v>2</v>
      </c>
    </row>
    <row r="95" spans="1:18">
      <c r="L95" s="19" t="s">
        <v>310</v>
      </c>
      <c r="M95" s="19">
        <f>COUNTIF($L$2:$L$83, "Pendler")</f>
        <v>2</v>
      </c>
    </row>
    <row r="96" spans="1:18">
      <c r="L96" s="19" t="s">
        <v>432</v>
      </c>
      <c r="M96" s="19">
        <f>COUNTIF($L$2:$L$83, "Schulungsteilnehmer")</f>
        <v>1</v>
      </c>
    </row>
    <row r="97" spans="12:13">
      <c r="L97" s="19" t="s">
        <v>429</v>
      </c>
      <c r="M97" s="19">
        <f>COUNTIF($L$2:$L$83, "keine Fahrgäste")</f>
        <v>1</v>
      </c>
    </row>
    <row r="98" spans="12:13">
      <c r="L98" s="19" t="s">
        <v>264</v>
      </c>
      <c r="M98" s="19">
        <f>COUNTIF($L$2:$L$83, "Werksverkehr")</f>
        <v>1</v>
      </c>
    </row>
    <row r="99" spans="12:13" ht="14.3">
      <c r="L99" s="18" t="s">
        <v>426</v>
      </c>
      <c r="M99" s="19">
        <f>SUM(M91:M98)</f>
        <v>82</v>
      </c>
    </row>
  </sheetData>
  <hyperlinks>
    <hyperlink ref="O11" r:id="rId1" xr:uid="{B64E2362-5690-4B61-BD51-58E8ADAC6711}"/>
    <hyperlink ref="O18" r:id="rId2" xr:uid="{FB3772FD-5869-4F1C-890B-6D4DEFF50D64}"/>
    <hyperlink ref="R25" r:id="rId3" xr:uid="{395B2A14-4311-49CD-A986-FD29FF71F598}"/>
    <hyperlink ref="O62" r:id="rId4" xr:uid="{1A54123C-A2DC-4D52-8741-64C418FB5376}"/>
    <hyperlink ref="O60" r:id="rId5" xr:uid="{73A2EB02-E7C1-4FB6-8657-DB58DE7EE194}"/>
    <hyperlink ref="O28" r:id="rId6" xr:uid="{686A9242-D1EB-4AD3-8346-1D6B001BEE65}"/>
    <hyperlink ref="O15" r:id="rId7" xr:uid="{CD638192-7812-4AC0-8666-184017F473D3}"/>
    <hyperlink ref="O64" r:id="rId8" xr:uid="{876282B8-02C2-4A7E-A31F-120CC85F9AC9}"/>
    <hyperlink ref="O3" r:id="rId9" xr:uid="{EBEE1EFD-036A-46BE-BAC4-2C1F46356576}"/>
    <hyperlink ref="O84" r:id="rId10" xr:uid="{F1A0E032-3702-4DCC-928A-6D43F8F5C9EB}"/>
    <hyperlink ref="P77" r:id="rId11" xr:uid="{7FCFEF0A-83B9-489F-986C-4A5F3EFEBB6B}"/>
    <hyperlink ref="O76" r:id="rId12" xr:uid="{A3FF2360-FB0F-4D99-8F3B-72DC7AC57514}"/>
    <hyperlink ref="O75" r:id="rId13" xr:uid="{7D107F27-0CE0-4F87-9859-194DB669F662}"/>
    <hyperlink ref="O74" r:id="rId14" xr:uid="{F1FC6E4F-FCA7-4149-B7FD-55326D69B65D}"/>
    <hyperlink ref="O73" r:id="rId15" xr:uid="{B78BD8DC-81D0-435B-8870-01CA97EBD8C5}"/>
    <hyperlink ref="O71" r:id="rId16" xr:uid="{8CF1B5C6-7334-4A1F-B027-1836A7553BB6}"/>
    <hyperlink ref="O70" r:id="rId17" xr:uid="{CA45FA73-52F2-443F-A85B-B06FD57F6225}"/>
    <hyperlink ref="O68" r:id="rId18" xr:uid="{7EB47D29-D833-4A83-849D-5FA118B009A6}"/>
    <hyperlink ref="O67" r:id="rId19" xr:uid="{E2ECE377-C619-430E-959E-FFA999258371}"/>
    <hyperlink ref="O66" r:id="rId20" xr:uid="{1F81DB86-2BF9-4E56-BBBC-DFB51CFCCC92}"/>
    <hyperlink ref="O21" r:id="rId21" xr:uid="{F37A8C6D-024B-4E52-B9B3-1C0AB9CF0609}"/>
    <hyperlink ref="O17" r:id="rId22" xr:uid="{24E8124D-C288-4784-899B-61607388D1A7}"/>
    <hyperlink ref="O16" r:id="rId23" xr:uid="{56D2B11D-3EF6-415C-AF09-092C35AA4092}"/>
    <hyperlink ref="O10" r:id="rId24" xr:uid="{38A6F565-96D4-447A-8454-76D2EE2D86F8}"/>
    <hyperlink ref="O53" r:id="rId25" xr:uid="{956C4F34-0530-400D-A51C-1BA69DE67A1A}"/>
    <hyperlink ref="O85" r:id="rId26" xr:uid="{66603F34-4F1C-48B0-BC9B-844E29D36D73}"/>
    <hyperlink ref="O78" r:id="rId27" xr:uid="{ED6E2340-F0AF-427A-BC2D-668527C1EE48}"/>
    <hyperlink ref="O69" r:id="rId28" xr:uid="{CA5500BC-F522-4AB3-8244-6253CC4B2C95}"/>
    <hyperlink ref="O42" r:id="rId29" xr:uid="{9CCFD66A-9CEB-4F45-8C79-BA2A4DC24AA1}"/>
    <hyperlink ref="O7" r:id="rId30" xr:uid="{BD94245E-A32E-4FB1-BB76-E820EB7273C4}"/>
    <hyperlink ref="O5" r:id="rId31" xr:uid="{9455B6D5-309A-473E-8328-B6F97A3E42C0}"/>
    <hyperlink ref="O52" r:id="rId32" xr:uid="{DDC75306-A22A-491C-B7A0-5E0CEA6B6A51}"/>
    <hyperlink ref="O51" r:id="rId33" xr:uid="{BEF89480-4BBE-44A2-8152-67EFBBE8EC72}"/>
    <hyperlink ref="O59" r:id="rId34" xr:uid="{91416EDB-87DE-4A72-ADFE-5DC77E9E96DF}"/>
    <hyperlink ref="O58" r:id="rId35" xr:uid="{28C9FDC4-2132-4DB0-B491-BD8AD057CC66}"/>
    <hyperlink ref="O57" r:id="rId36" xr:uid="{62372C9D-6001-4A8C-A8AE-FB21CCFEB715}"/>
    <hyperlink ref="O24:O25" r:id="rId37" display="https://www.naf-bus.de/" xr:uid="{603A218B-8562-447A-907C-6AA1AC4E788D}"/>
    <hyperlink ref="O23" r:id="rId38" xr:uid="{5C89AAAE-C51A-46EF-9C1E-E948FD9D182C}"/>
    <hyperlink ref="O54" r:id="rId39" xr:uid="{1E7BA914-9624-466F-9242-D2E4B75339A7}"/>
    <hyperlink ref="O46" r:id="rId40" xr:uid="{16DF1F0E-B34E-4FE0-8733-04DEDFFCE6C5}"/>
    <hyperlink ref="P42" r:id="rId41" xr:uid="{CC1F0A96-8518-454D-9B3C-41C6904F7C44}"/>
    <hyperlink ref="P41" r:id="rId42" xr:uid="{ACEEB56B-3710-4884-A837-E33D0A0C6E02}"/>
    <hyperlink ref="O20" r:id="rId43" xr:uid="{B8E644A6-3CB9-4296-A30D-9D3B6A6EB929}"/>
    <hyperlink ref="O14" r:id="rId44" xr:uid="{B93DE6F0-C2D9-4F72-8E70-8B4E5FB557B9}"/>
    <hyperlink ref="O12" r:id="rId45" xr:uid="{0065E3AC-C2E6-4264-A042-1AC0CFC2F24B}"/>
    <hyperlink ref="O9" r:id="rId46" xr:uid="{0C07F263-9642-4D4E-98B6-7E486B6D3E6F}"/>
    <hyperlink ref="O8" r:id="rId47" xr:uid="{24659CFE-5AF5-4485-95B9-35E0C92A4B26}"/>
    <hyperlink ref="O4" r:id="rId48" xr:uid="{8381E21B-4C1B-4A50-AAC0-B9C33D75C166}"/>
    <hyperlink ref="O19" r:id="rId49" xr:uid="{BBC54A7D-1905-41D2-832A-46BB18B7E8B9}"/>
    <hyperlink ref="O6" r:id="rId50" xr:uid="{46342137-5D6E-4D39-8DE0-3997D4937189}"/>
    <hyperlink ref="P2" r:id="rId51" xr:uid="{5A10041E-1498-4879-9D76-8EF4A2028F55}"/>
    <hyperlink ref="P21" r:id="rId52" xr:uid="{8206933B-1E9D-40AA-8E92-B3570D48CDA5}"/>
    <hyperlink ref="O13" r:id="rId53" xr:uid="{CC532A38-E26E-400D-B042-5396F3FBE36E}"/>
    <hyperlink ref="O2" r:id="rId54" xr:uid="{3E774ED0-E520-4515-943C-2BC18F5FDBA6}"/>
    <hyperlink ref="O22" r:id="rId55" xr:uid="{0AD878FA-33FB-4F23-8C89-9E8AE8EC6F71}"/>
    <hyperlink ref="O77" r:id="rId56" xr:uid="{2817CFA5-32CC-4733-BCF1-D7A4E113F8AA}"/>
    <hyperlink ref="O81" r:id="rId57" xr:uid="{141B48DB-C9CC-4C90-AAE1-8A094D2FE18B}"/>
    <hyperlink ref="O83" r:id="rId58" xr:uid="{37809990-A3DF-49A9-9268-ECC094FDF816}"/>
    <hyperlink ref="O82" r:id="rId59" xr:uid="{F743B11D-AEC7-40A8-BCF3-C5304A85B1D5}"/>
    <hyperlink ref="O80" r:id="rId60" xr:uid="{7CCE0507-9FFF-42CB-8E5F-F0889772BCE1}"/>
    <hyperlink ref="O79" r:id="rId61" xr:uid="{DAEA21DF-B21E-40C9-83C1-0ED6BFD0222E}"/>
    <hyperlink ref="P79" r:id="rId62" xr:uid="{69E503C4-272B-4B28-8F79-866E740387FF}"/>
    <hyperlink ref="P80" r:id="rId63" xr:uid="{52A9AAA6-E649-4825-BE7E-C558BC4C7087}"/>
    <hyperlink ref="P81" r:id="rId64" xr:uid="{D87BF7FA-C40E-49AA-8FB0-DEC209F4096C}"/>
  </hyperlinks>
  <pageMargins left="0.7" right="0.7" top="0.78740157499999996" bottom="0.78740157499999996" header="0.3" footer="0.3"/>
  <drawing r:id="rId65"/>
  <tableParts count="1">
    <tablePart r:id="rId6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3FAC-144A-4779-A0AD-3B4584CA8DD4}">
  <dimension ref="A1:R95"/>
  <sheetViews>
    <sheetView topLeftCell="F1" workbookViewId="0">
      <pane ySplit="1" topLeftCell="A87" activePane="bottomLeft" state="frozen"/>
      <selection pane="bottomLeft" activeCell="J95" sqref="J95"/>
    </sheetView>
  </sheetViews>
  <sheetFormatPr baseColWidth="10" defaultRowHeight="13.6"/>
  <cols>
    <col min="1" max="1" width="5.44140625" customWidth="1"/>
    <col min="2" max="2" width="34.109375" bestFit="1" customWidth="1"/>
    <col min="3" max="3" width="15.44140625" bestFit="1" customWidth="1"/>
    <col min="4" max="4" width="13.109375" bestFit="1" customWidth="1"/>
    <col min="5" max="5" width="33.77734375" bestFit="1" customWidth="1"/>
    <col min="6" max="6" width="28.21875" customWidth="1"/>
    <col min="7" max="7" width="17.109375" customWidth="1"/>
    <col min="9" max="9" width="14.5546875" bestFit="1" customWidth="1"/>
    <col min="10" max="10" width="19" bestFit="1" customWidth="1"/>
    <col min="11" max="11" width="17.21875" customWidth="1"/>
    <col min="12" max="12" width="25.33203125" customWidth="1"/>
    <col min="13" max="13" width="48.5546875" customWidth="1"/>
    <col min="14" max="14" width="13.77734375" customWidth="1"/>
    <col min="15" max="15" width="59.109375" customWidth="1"/>
    <col min="16" max="16" width="52.5546875" customWidth="1"/>
    <col min="17" max="17" width="30.21875" customWidth="1"/>
    <col min="18" max="18" width="42.5546875" customWidth="1"/>
  </cols>
  <sheetData>
    <row r="1" spans="1:18" s="26" customFormat="1" ht="14.95" thickBot="1">
      <c r="A1" s="25" t="s">
        <v>420</v>
      </c>
      <c r="B1" s="35" t="s">
        <v>0</v>
      </c>
      <c r="C1" s="35" t="s">
        <v>1</v>
      </c>
      <c r="D1" s="35" t="s">
        <v>112</v>
      </c>
      <c r="E1" s="35" t="s">
        <v>108</v>
      </c>
      <c r="F1" s="35" t="s">
        <v>111</v>
      </c>
      <c r="G1" s="36" t="s">
        <v>305</v>
      </c>
      <c r="H1" s="35" t="s">
        <v>2</v>
      </c>
      <c r="I1" s="35" t="s">
        <v>118</v>
      </c>
      <c r="J1" s="36" t="s">
        <v>3</v>
      </c>
      <c r="K1" s="36" t="s">
        <v>124</v>
      </c>
      <c r="L1" s="36" t="s">
        <v>114</v>
      </c>
      <c r="M1" s="36" t="s">
        <v>4</v>
      </c>
      <c r="N1" s="36" t="s">
        <v>31</v>
      </c>
      <c r="O1" s="36" t="s">
        <v>5</v>
      </c>
      <c r="P1" s="36" t="s">
        <v>251</v>
      </c>
      <c r="Q1" s="36" t="s">
        <v>315</v>
      </c>
      <c r="R1" s="36" t="s">
        <v>427</v>
      </c>
    </row>
    <row r="2" spans="1:18" s="28" customFormat="1" ht="45" customHeight="1">
      <c r="A2" s="27">
        <v>1</v>
      </c>
      <c r="B2" s="37" t="s">
        <v>7</v>
      </c>
      <c r="C2" s="37" t="s">
        <v>6</v>
      </c>
      <c r="D2" s="37" t="s">
        <v>116</v>
      </c>
      <c r="E2" s="37" t="s">
        <v>109</v>
      </c>
      <c r="F2" s="37" t="s">
        <v>34</v>
      </c>
      <c r="G2" s="38" t="s">
        <v>32</v>
      </c>
      <c r="H2" s="37" t="s">
        <v>54</v>
      </c>
      <c r="I2" s="37" t="s">
        <v>301</v>
      </c>
      <c r="J2" s="37" t="s">
        <v>33</v>
      </c>
      <c r="K2" s="37" t="s">
        <v>125</v>
      </c>
      <c r="L2" s="37" t="s">
        <v>451</v>
      </c>
      <c r="M2" s="37" t="s">
        <v>37</v>
      </c>
      <c r="N2" s="37" t="s">
        <v>35</v>
      </c>
      <c r="O2" s="63" t="s">
        <v>41</v>
      </c>
      <c r="P2" s="39" t="s">
        <v>36</v>
      </c>
      <c r="Q2" s="37"/>
      <c r="R2" s="37"/>
    </row>
    <row r="3" spans="1:18" s="28" customFormat="1" ht="45" customHeight="1">
      <c r="A3" s="27">
        <v>2</v>
      </c>
      <c r="B3" s="2" t="s">
        <v>8</v>
      </c>
      <c r="C3" s="2" t="s">
        <v>6</v>
      </c>
      <c r="D3" s="2" t="s">
        <v>115</v>
      </c>
      <c r="E3" s="2" t="s">
        <v>109</v>
      </c>
      <c r="F3" s="2" t="s">
        <v>34</v>
      </c>
      <c r="G3" s="23" t="s">
        <v>38</v>
      </c>
      <c r="H3" s="2" t="s">
        <v>54</v>
      </c>
      <c r="I3" s="2" t="s">
        <v>119</v>
      </c>
      <c r="J3" s="2" t="s">
        <v>57</v>
      </c>
      <c r="K3" s="2">
        <v>1</v>
      </c>
      <c r="L3" s="2" t="s">
        <v>123</v>
      </c>
      <c r="M3" s="2" t="s">
        <v>39</v>
      </c>
      <c r="N3" s="2" t="s">
        <v>35</v>
      </c>
      <c r="O3" s="40" t="s">
        <v>42</v>
      </c>
      <c r="P3" s="23"/>
      <c r="Q3" s="2"/>
      <c r="R3" s="2"/>
    </row>
    <row r="4" spans="1:18" s="29" customFormat="1" ht="45" customHeight="1">
      <c r="A4" s="27">
        <v>3</v>
      </c>
      <c r="B4" s="4" t="s">
        <v>10</v>
      </c>
      <c r="C4" s="4" t="s">
        <v>9</v>
      </c>
      <c r="D4" s="4" t="s">
        <v>113</v>
      </c>
      <c r="E4" s="4" t="s">
        <v>109</v>
      </c>
      <c r="F4" s="4" t="s">
        <v>34</v>
      </c>
      <c r="G4" s="24" t="s">
        <v>44</v>
      </c>
      <c r="H4" s="4" t="s">
        <v>43</v>
      </c>
      <c r="I4" s="4" t="s">
        <v>119</v>
      </c>
      <c r="J4" s="4" t="s">
        <v>45</v>
      </c>
      <c r="K4" s="4" t="s">
        <v>343</v>
      </c>
      <c r="L4" s="4" t="s">
        <v>123</v>
      </c>
      <c r="M4" s="4" t="s">
        <v>47</v>
      </c>
      <c r="N4" s="24" t="s">
        <v>35</v>
      </c>
      <c r="O4" s="41" t="s">
        <v>46</v>
      </c>
      <c r="P4" s="24"/>
      <c r="Q4" s="4"/>
      <c r="R4" s="4"/>
    </row>
    <row r="5" spans="1:18" s="29" customFormat="1" ht="45" customHeight="1">
      <c r="A5" s="27">
        <v>4</v>
      </c>
      <c r="B5" s="2" t="s">
        <v>10</v>
      </c>
      <c r="C5" s="2" t="s">
        <v>342</v>
      </c>
      <c r="D5" s="2" t="s">
        <v>113</v>
      </c>
      <c r="E5" s="2" t="s">
        <v>110</v>
      </c>
      <c r="F5" s="2" t="s">
        <v>34</v>
      </c>
      <c r="G5" s="23" t="s">
        <v>44</v>
      </c>
      <c r="H5" s="2" t="s">
        <v>43</v>
      </c>
      <c r="I5" s="2" t="s">
        <v>119</v>
      </c>
      <c r="J5" s="2" t="s">
        <v>45</v>
      </c>
      <c r="K5" s="2" t="s">
        <v>343</v>
      </c>
      <c r="L5" s="2" t="s">
        <v>123</v>
      </c>
      <c r="M5" s="2" t="s">
        <v>47</v>
      </c>
      <c r="N5" s="23" t="s">
        <v>35</v>
      </c>
      <c r="O5" s="40" t="s">
        <v>46</v>
      </c>
      <c r="P5" s="23"/>
      <c r="Q5" s="2"/>
      <c r="R5" s="2"/>
    </row>
    <row r="6" spans="1:18" s="29" customFormat="1" ht="45" customHeight="1">
      <c r="A6" s="27">
        <v>5</v>
      </c>
      <c r="B6" s="4" t="s">
        <v>11</v>
      </c>
      <c r="C6" s="4" t="s">
        <v>344</v>
      </c>
      <c r="D6" s="4" t="s">
        <v>115</v>
      </c>
      <c r="E6" s="4" t="s">
        <v>110</v>
      </c>
      <c r="F6" s="4" t="s">
        <v>78</v>
      </c>
      <c r="G6" s="4" t="s">
        <v>48</v>
      </c>
      <c r="H6" s="4" t="s">
        <v>49</v>
      </c>
      <c r="I6" s="4" t="s">
        <v>120</v>
      </c>
      <c r="J6" s="4" t="s">
        <v>50</v>
      </c>
      <c r="K6" s="4">
        <v>1</v>
      </c>
      <c r="L6" s="4" t="s">
        <v>451</v>
      </c>
      <c r="M6" s="4" t="s">
        <v>51</v>
      </c>
      <c r="N6" s="4" t="s">
        <v>40</v>
      </c>
      <c r="O6" s="41" t="s">
        <v>52</v>
      </c>
      <c r="P6" s="24"/>
      <c r="Q6" s="4"/>
      <c r="R6" s="4"/>
    </row>
    <row r="7" spans="1:18" s="29" customFormat="1" ht="45" customHeight="1">
      <c r="A7" s="27">
        <v>6</v>
      </c>
      <c r="B7" s="2" t="s">
        <v>11</v>
      </c>
      <c r="C7" s="2" t="s">
        <v>283</v>
      </c>
      <c r="D7" s="2" t="s">
        <v>115</v>
      </c>
      <c r="E7" s="2" t="s">
        <v>109</v>
      </c>
      <c r="F7" s="2" t="s">
        <v>34</v>
      </c>
      <c r="G7" s="2" t="s">
        <v>48</v>
      </c>
      <c r="H7" s="2" t="s">
        <v>49</v>
      </c>
      <c r="I7" s="2" t="s">
        <v>120</v>
      </c>
      <c r="J7" s="2" t="s">
        <v>50</v>
      </c>
      <c r="K7" s="2">
        <v>1</v>
      </c>
      <c r="L7" s="2" t="s">
        <v>451</v>
      </c>
      <c r="M7" s="2" t="s">
        <v>345</v>
      </c>
      <c r="N7" s="2" t="s">
        <v>40</v>
      </c>
      <c r="O7" s="40" t="s">
        <v>52</v>
      </c>
      <c r="P7" s="23"/>
      <c r="Q7" s="2"/>
      <c r="R7" s="2"/>
    </row>
    <row r="8" spans="1:18" s="28" customFormat="1" ht="45" customHeight="1">
      <c r="A8" s="27">
        <v>7</v>
      </c>
      <c r="B8" s="4" t="s">
        <v>12</v>
      </c>
      <c r="C8" s="4" t="s">
        <v>13</v>
      </c>
      <c r="D8" s="4" t="s">
        <v>115</v>
      </c>
      <c r="E8" s="4" t="s">
        <v>109</v>
      </c>
      <c r="F8" s="4" t="s">
        <v>34</v>
      </c>
      <c r="G8" s="24" t="s">
        <v>53</v>
      </c>
      <c r="H8" s="4" t="s">
        <v>55</v>
      </c>
      <c r="I8" s="4" t="s">
        <v>120</v>
      </c>
      <c r="J8" s="4" t="s">
        <v>56</v>
      </c>
      <c r="K8" s="4">
        <v>1</v>
      </c>
      <c r="L8" s="4" t="s">
        <v>451</v>
      </c>
      <c r="M8" s="4" t="s">
        <v>58</v>
      </c>
      <c r="N8" s="4" t="s">
        <v>40</v>
      </c>
      <c r="O8" s="41" t="s">
        <v>59</v>
      </c>
      <c r="P8" s="24"/>
      <c r="Q8" s="4"/>
      <c r="R8" s="4"/>
    </row>
    <row r="9" spans="1:18" s="28" customFormat="1" ht="45" customHeight="1">
      <c r="A9" s="27">
        <v>8</v>
      </c>
      <c r="B9" s="2" t="s">
        <v>14</v>
      </c>
      <c r="C9" s="2" t="s">
        <v>13</v>
      </c>
      <c r="D9" s="2" t="s">
        <v>116</v>
      </c>
      <c r="E9" s="2" t="s">
        <v>109</v>
      </c>
      <c r="F9" s="2" t="s">
        <v>34</v>
      </c>
      <c r="G9" s="23" t="s">
        <v>60</v>
      </c>
      <c r="H9" s="2" t="s">
        <v>55</v>
      </c>
      <c r="I9" s="2" t="s">
        <v>120</v>
      </c>
      <c r="J9" s="2" t="s">
        <v>61</v>
      </c>
      <c r="K9" s="2" t="s">
        <v>126</v>
      </c>
      <c r="L9" s="2" t="s">
        <v>451</v>
      </c>
      <c r="M9" s="2" t="s">
        <v>62</v>
      </c>
      <c r="N9" s="2" t="s">
        <v>35</v>
      </c>
      <c r="O9" s="62" t="s">
        <v>63</v>
      </c>
      <c r="P9" s="23"/>
      <c r="Q9" s="2"/>
      <c r="R9" s="2"/>
    </row>
    <row r="10" spans="1:18" s="28" customFormat="1" ht="45" customHeight="1">
      <c r="A10" s="27">
        <v>9</v>
      </c>
      <c r="B10" s="4" t="s">
        <v>449</v>
      </c>
      <c r="C10" s="4" t="s">
        <v>13</v>
      </c>
      <c r="D10" s="4" t="s">
        <v>116</v>
      </c>
      <c r="E10" s="4" t="s">
        <v>109</v>
      </c>
      <c r="F10" s="4" t="s">
        <v>34</v>
      </c>
      <c r="G10" s="24" t="s">
        <v>64</v>
      </c>
      <c r="H10" s="4" t="s">
        <v>55</v>
      </c>
      <c r="I10" s="4" t="s">
        <v>120</v>
      </c>
      <c r="J10" s="4" t="s">
        <v>447</v>
      </c>
      <c r="K10" s="4" t="s">
        <v>127</v>
      </c>
      <c r="L10" s="4" t="s">
        <v>451</v>
      </c>
      <c r="M10" s="4" t="s">
        <v>65</v>
      </c>
      <c r="N10" s="4" t="s">
        <v>35</v>
      </c>
      <c r="O10" s="61" t="s">
        <v>66</v>
      </c>
      <c r="P10" s="24"/>
      <c r="Q10" s="4"/>
      <c r="R10" s="4"/>
    </row>
    <row r="11" spans="1:18" s="28" customFormat="1" ht="45" customHeight="1">
      <c r="A11" s="27">
        <v>10</v>
      </c>
      <c r="B11" s="2" t="s">
        <v>450</v>
      </c>
      <c r="C11" s="2" t="s">
        <v>13</v>
      </c>
      <c r="D11" s="2" t="s">
        <v>116</v>
      </c>
      <c r="E11" s="2" t="s">
        <v>109</v>
      </c>
      <c r="F11" s="2" t="s">
        <v>34</v>
      </c>
      <c r="G11" s="23" t="s">
        <v>64</v>
      </c>
      <c r="H11" s="2" t="s">
        <v>55</v>
      </c>
      <c r="I11" s="2" t="s">
        <v>119</v>
      </c>
      <c r="J11" s="2" t="s">
        <v>448</v>
      </c>
      <c r="K11" s="2" t="s">
        <v>127</v>
      </c>
      <c r="L11" s="2" t="s">
        <v>451</v>
      </c>
      <c r="M11" s="2" t="s">
        <v>65</v>
      </c>
      <c r="N11" s="2" t="s">
        <v>35</v>
      </c>
      <c r="O11" s="62" t="s">
        <v>66</v>
      </c>
      <c r="P11" s="23"/>
      <c r="Q11" s="2"/>
      <c r="R11" s="2"/>
    </row>
    <row r="12" spans="1:18" s="28" customFormat="1" ht="45" customHeight="1">
      <c r="A12" s="27">
        <v>11</v>
      </c>
      <c r="B12" s="4" t="s">
        <v>15</v>
      </c>
      <c r="C12" s="4" t="s">
        <v>16</v>
      </c>
      <c r="D12" s="4" t="s">
        <v>116</v>
      </c>
      <c r="E12" s="4" t="s">
        <v>110</v>
      </c>
      <c r="F12" s="4" t="s">
        <v>78</v>
      </c>
      <c r="G12" s="4" t="s">
        <v>68</v>
      </c>
      <c r="H12" s="4" t="s">
        <v>67</v>
      </c>
      <c r="I12" s="4" t="s">
        <v>119</v>
      </c>
      <c r="J12" s="4" t="s">
        <v>69</v>
      </c>
      <c r="K12" s="4">
        <v>1</v>
      </c>
      <c r="L12" s="4" t="s">
        <v>451</v>
      </c>
      <c r="M12" s="4" t="s">
        <v>122</v>
      </c>
      <c r="N12" s="4" t="s">
        <v>40</v>
      </c>
      <c r="O12" s="61" t="s">
        <v>70</v>
      </c>
      <c r="P12" s="24"/>
      <c r="Q12" s="4"/>
      <c r="R12" s="4"/>
    </row>
    <row r="13" spans="1:18" s="28" customFormat="1" ht="45" customHeight="1">
      <c r="A13" s="27">
        <v>12</v>
      </c>
      <c r="B13" s="2" t="s">
        <v>17</v>
      </c>
      <c r="C13" s="2" t="s">
        <v>18</v>
      </c>
      <c r="D13" s="2" t="s">
        <v>113</v>
      </c>
      <c r="E13" s="2" t="s">
        <v>109</v>
      </c>
      <c r="F13" s="2" t="s">
        <v>34</v>
      </c>
      <c r="G13" s="23" t="s">
        <v>72</v>
      </c>
      <c r="H13" s="2" t="s">
        <v>71</v>
      </c>
      <c r="I13" s="2" t="s">
        <v>120</v>
      </c>
      <c r="J13" s="2" t="s">
        <v>104</v>
      </c>
      <c r="K13" s="2">
        <v>3</v>
      </c>
      <c r="L13" s="2" t="s">
        <v>429</v>
      </c>
      <c r="M13" s="2" t="s">
        <v>73</v>
      </c>
      <c r="N13" s="2" t="s">
        <v>40</v>
      </c>
      <c r="O13" s="42" t="s">
        <v>74</v>
      </c>
      <c r="P13" s="23"/>
      <c r="Q13" s="2"/>
      <c r="R13" s="2"/>
    </row>
    <row r="14" spans="1:18" s="28" customFormat="1" ht="45" customHeight="1">
      <c r="A14" s="27">
        <v>13</v>
      </c>
      <c r="B14" s="4" t="s">
        <v>19</v>
      </c>
      <c r="C14" s="4" t="s">
        <v>20</v>
      </c>
      <c r="D14" s="4" t="s">
        <v>115</v>
      </c>
      <c r="E14" s="4" t="s">
        <v>110</v>
      </c>
      <c r="F14" s="4" t="s">
        <v>34</v>
      </c>
      <c r="G14" s="24" t="s">
        <v>80</v>
      </c>
      <c r="H14" s="4" t="s">
        <v>75</v>
      </c>
      <c r="I14" s="4" t="s">
        <v>120</v>
      </c>
      <c r="J14" s="4" t="s">
        <v>76</v>
      </c>
      <c r="K14" s="4">
        <v>1</v>
      </c>
      <c r="L14" s="4" t="s">
        <v>451</v>
      </c>
      <c r="M14" s="4" t="s">
        <v>77</v>
      </c>
      <c r="N14" s="4" t="s">
        <v>40</v>
      </c>
      <c r="O14" s="41" t="s">
        <v>79</v>
      </c>
      <c r="P14" s="24"/>
      <c r="Q14" s="4"/>
      <c r="R14" s="4"/>
    </row>
    <row r="15" spans="1:18" s="31" customFormat="1" ht="45" customHeight="1">
      <c r="A15" s="27">
        <v>14</v>
      </c>
      <c r="B15" s="12" t="s">
        <v>21</v>
      </c>
      <c r="C15" s="12" t="s">
        <v>20</v>
      </c>
      <c r="D15" s="12" t="s">
        <v>115</v>
      </c>
      <c r="E15" s="12" t="s">
        <v>110</v>
      </c>
      <c r="F15" s="12" t="s">
        <v>34</v>
      </c>
      <c r="G15" s="12" t="s">
        <v>81</v>
      </c>
      <c r="H15" s="12" t="s">
        <v>75</v>
      </c>
      <c r="I15" s="14" t="s">
        <v>120</v>
      </c>
      <c r="J15" s="12" t="s">
        <v>76</v>
      </c>
      <c r="K15" s="14">
        <v>1</v>
      </c>
      <c r="L15" s="2" t="s">
        <v>451</v>
      </c>
      <c r="M15" s="12" t="s">
        <v>82</v>
      </c>
      <c r="N15" s="12" t="s">
        <v>40</v>
      </c>
      <c r="O15" s="13" t="s">
        <v>83</v>
      </c>
      <c r="P15" s="14"/>
      <c r="Q15" s="12"/>
      <c r="R15" s="12"/>
    </row>
    <row r="16" spans="1:18" s="32" customFormat="1" ht="45" customHeight="1">
      <c r="A16" s="27">
        <v>15</v>
      </c>
      <c r="B16" s="4" t="s">
        <v>22</v>
      </c>
      <c r="C16" s="4" t="s">
        <v>24</v>
      </c>
      <c r="D16" s="4" t="s">
        <v>115</v>
      </c>
      <c r="E16" s="4" t="s">
        <v>109</v>
      </c>
      <c r="F16" s="4" t="s">
        <v>34</v>
      </c>
      <c r="G16" s="4" t="s">
        <v>89</v>
      </c>
      <c r="H16" s="4" t="s">
        <v>88</v>
      </c>
      <c r="I16" s="4" t="s">
        <v>121</v>
      </c>
      <c r="J16" s="4" t="s">
        <v>418</v>
      </c>
      <c r="K16" s="4">
        <v>2</v>
      </c>
      <c r="L16" s="4" t="s">
        <v>451</v>
      </c>
      <c r="M16" s="4" t="s">
        <v>90</v>
      </c>
      <c r="N16" s="4" t="s">
        <v>35</v>
      </c>
      <c r="O16" s="41" t="s">
        <v>91</v>
      </c>
      <c r="P16" s="24"/>
      <c r="Q16" s="4"/>
      <c r="R16" s="16"/>
    </row>
    <row r="17" spans="1:18" s="28" customFormat="1" ht="45" customHeight="1">
      <c r="A17" s="27">
        <v>16</v>
      </c>
      <c r="B17" s="12" t="s">
        <v>23</v>
      </c>
      <c r="C17" s="12" t="s">
        <v>24</v>
      </c>
      <c r="D17" s="12" t="s">
        <v>113</v>
      </c>
      <c r="E17" s="12" t="s">
        <v>109</v>
      </c>
      <c r="F17" s="12" t="s">
        <v>34</v>
      </c>
      <c r="G17" s="12" t="s">
        <v>93</v>
      </c>
      <c r="H17" s="12" t="s">
        <v>88</v>
      </c>
      <c r="I17" s="12" t="s">
        <v>121</v>
      </c>
      <c r="J17" s="12" t="s">
        <v>442</v>
      </c>
      <c r="K17" s="12">
        <v>1</v>
      </c>
      <c r="L17" s="2" t="s">
        <v>451</v>
      </c>
      <c r="M17" s="12" t="s">
        <v>92</v>
      </c>
      <c r="N17" s="12" t="s">
        <v>35</v>
      </c>
      <c r="O17" s="13" t="s">
        <v>91</v>
      </c>
      <c r="P17" s="14"/>
      <c r="Q17" s="12"/>
      <c r="R17" s="2"/>
    </row>
    <row r="18" spans="1:18" s="28" customFormat="1" ht="45" customHeight="1">
      <c r="A18" s="27">
        <v>17</v>
      </c>
      <c r="B18" s="4" t="s">
        <v>25</v>
      </c>
      <c r="C18" s="4" t="s">
        <v>26</v>
      </c>
      <c r="D18" s="4" t="s">
        <v>113</v>
      </c>
      <c r="E18" s="4" t="s">
        <v>110</v>
      </c>
      <c r="F18" s="4" t="s">
        <v>34</v>
      </c>
      <c r="G18" s="43" t="s">
        <v>97</v>
      </c>
      <c r="H18" s="4" t="s">
        <v>95</v>
      </c>
      <c r="I18" s="4" t="s">
        <v>120</v>
      </c>
      <c r="J18" s="4" t="s">
        <v>104</v>
      </c>
      <c r="K18" s="4">
        <v>5</v>
      </c>
      <c r="L18" s="4" t="s">
        <v>451</v>
      </c>
      <c r="M18" s="4" t="s">
        <v>96</v>
      </c>
      <c r="N18" s="4" t="s">
        <v>40</v>
      </c>
      <c r="O18" s="41" t="s">
        <v>443</v>
      </c>
      <c r="P18" s="24"/>
      <c r="Q18" s="4"/>
      <c r="R18" s="4"/>
    </row>
    <row r="19" spans="1:18" s="28" customFormat="1" ht="45" customHeight="1">
      <c r="A19" s="27">
        <v>18</v>
      </c>
      <c r="B19" s="2" t="s">
        <v>27</v>
      </c>
      <c r="C19" s="2" t="s">
        <v>28</v>
      </c>
      <c r="D19" s="2" t="s">
        <v>116</v>
      </c>
      <c r="E19" s="2" t="s">
        <v>109</v>
      </c>
      <c r="F19" s="2" t="s">
        <v>34</v>
      </c>
      <c r="G19" s="2" t="s">
        <v>60</v>
      </c>
      <c r="H19" s="2" t="s">
        <v>98</v>
      </c>
      <c r="I19" s="2" t="s">
        <v>301</v>
      </c>
      <c r="J19" s="2" t="s">
        <v>100</v>
      </c>
      <c r="K19" s="2" t="s">
        <v>33</v>
      </c>
      <c r="L19" s="2" t="s">
        <v>451</v>
      </c>
      <c r="M19" s="2" t="s">
        <v>99</v>
      </c>
      <c r="N19" s="2" t="s">
        <v>35</v>
      </c>
      <c r="O19" s="62" t="s">
        <v>101</v>
      </c>
      <c r="P19" s="23"/>
      <c r="Q19" s="2"/>
      <c r="R19" s="2"/>
    </row>
    <row r="20" spans="1:18" s="28" customFormat="1" ht="45" customHeight="1">
      <c r="A20" s="27">
        <v>19</v>
      </c>
      <c r="B20" s="4" t="s">
        <v>29</v>
      </c>
      <c r="C20" s="4" t="s">
        <v>30</v>
      </c>
      <c r="D20" s="4" t="s">
        <v>115</v>
      </c>
      <c r="E20" s="4" t="s">
        <v>109</v>
      </c>
      <c r="F20" s="4" t="s">
        <v>34</v>
      </c>
      <c r="G20" s="4" t="s">
        <v>102</v>
      </c>
      <c r="H20" s="4" t="s">
        <v>103</v>
      </c>
      <c r="I20" s="4" t="s">
        <v>120</v>
      </c>
      <c r="J20" s="4" t="s">
        <v>105</v>
      </c>
      <c r="K20" s="4">
        <v>1</v>
      </c>
      <c r="L20" s="4" t="s">
        <v>451</v>
      </c>
      <c r="M20" s="4" t="s">
        <v>106</v>
      </c>
      <c r="N20" s="4" t="s">
        <v>40</v>
      </c>
      <c r="O20" s="41" t="s">
        <v>107</v>
      </c>
      <c r="P20" s="24"/>
      <c r="Q20" s="4"/>
      <c r="R20" s="4"/>
    </row>
    <row r="21" spans="1:18" s="28" customFormat="1" ht="45" customHeight="1">
      <c r="A21" s="27">
        <v>20</v>
      </c>
      <c r="B21" s="2" t="s">
        <v>128</v>
      </c>
      <c r="C21" s="2" t="s">
        <v>129</v>
      </c>
      <c r="D21" s="2" t="s">
        <v>116</v>
      </c>
      <c r="E21" s="2" t="s">
        <v>110</v>
      </c>
      <c r="F21" s="2" t="s">
        <v>78</v>
      </c>
      <c r="G21" s="2" t="s">
        <v>130</v>
      </c>
      <c r="H21" s="2" t="s">
        <v>131</v>
      </c>
      <c r="I21" s="2" t="s">
        <v>119</v>
      </c>
      <c r="J21" s="2" t="s">
        <v>132</v>
      </c>
      <c r="K21" s="2">
        <v>5</v>
      </c>
      <c r="L21" s="2" t="s">
        <v>451</v>
      </c>
      <c r="M21" s="2" t="s">
        <v>133</v>
      </c>
      <c r="N21" s="2" t="s">
        <v>35</v>
      </c>
      <c r="O21" s="62" t="s">
        <v>134</v>
      </c>
      <c r="P21" s="44" t="s">
        <v>94</v>
      </c>
      <c r="Q21" s="2"/>
      <c r="R21" s="2"/>
    </row>
    <row r="22" spans="1:18" s="28" customFormat="1" ht="45" customHeight="1">
      <c r="A22" s="27">
        <v>21</v>
      </c>
      <c r="B22" s="4" t="s">
        <v>135</v>
      </c>
      <c r="C22" s="4" t="s">
        <v>136</v>
      </c>
      <c r="D22" s="4" t="s">
        <v>116</v>
      </c>
      <c r="E22" s="24" t="s">
        <v>109</v>
      </c>
      <c r="F22" s="4" t="s">
        <v>34</v>
      </c>
      <c r="G22" s="4" t="s">
        <v>137</v>
      </c>
      <c r="H22" s="4" t="s">
        <v>138</v>
      </c>
      <c r="I22" s="4" t="s">
        <v>120</v>
      </c>
      <c r="J22" s="4" t="s">
        <v>139</v>
      </c>
      <c r="K22" s="4">
        <v>3</v>
      </c>
      <c r="L22" s="4" t="s">
        <v>451</v>
      </c>
      <c r="M22" s="4" t="s">
        <v>140</v>
      </c>
      <c r="N22" s="4" t="s">
        <v>40</v>
      </c>
      <c r="O22" s="61" t="s">
        <v>141</v>
      </c>
      <c r="P22" s="24"/>
      <c r="Q22" s="4"/>
      <c r="R22" s="4"/>
    </row>
    <row r="23" spans="1:18" s="28" customFormat="1" ht="45" customHeight="1">
      <c r="A23" s="27">
        <v>22</v>
      </c>
      <c r="B23" s="2" t="s">
        <v>142</v>
      </c>
      <c r="C23" s="2" t="s">
        <v>313</v>
      </c>
      <c r="D23" s="2" t="s">
        <v>115</v>
      </c>
      <c r="E23" s="2" t="s">
        <v>110</v>
      </c>
      <c r="F23" s="2" t="s">
        <v>78</v>
      </c>
      <c r="G23" s="2" t="s">
        <v>143</v>
      </c>
      <c r="H23" s="2" t="s">
        <v>308</v>
      </c>
      <c r="I23" s="2" t="s">
        <v>120</v>
      </c>
      <c r="J23" s="2" t="s">
        <v>186</v>
      </c>
      <c r="K23" s="2">
        <v>1</v>
      </c>
      <c r="L23" s="2" t="s">
        <v>432</v>
      </c>
      <c r="M23" s="2" t="s">
        <v>312</v>
      </c>
      <c r="N23" s="2" t="s">
        <v>35</v>
      </c>
      <c r="O23" s="40" t="s">
        <v>144</v>
      </c>
      <c r="P23" s="40" t="s">
        <v>36</v>
      </c>
      <c r="Q23" s="45" t="s">
        <v>275</v>
      </c>
      <c r="R23" s="2"/>
    </row>
    <row r="24" spans="1:18" s="28" customFormat="1" ht="45" customHeight="1">
      <c r="A24" s="27">
        <v>23</v>
      </c>
      <c r="B24" s="4" t="s">
        <v>142</v>
      </c>
      <c r="C24" s="4" t="s">
        <v>303</v>
      </c>
      <c r="D24" s="4" t="s">
        <v>115</v>
      </c>
      <c r="E24" s="4" t="s">
        <v>110</v>
      </c>
      <c r="F24" s="4" t="s">
        <v>78</v>
      </c>
      <c r="G24" s="4" t="s">
        <v>143</v>
      </c>
      <c r="H24" s="4" t="s">
        <v>307</v>
      </c>
      <c r="I24" s="4" t="s">
        <v>120</v>
      </c>
      <c r="J24" s="4" t="s">
        <v>76</v>
      </c>
      <c r="K24" s="4">
        <v>1</v>
      </c>
      <c r="L24" s="4" t="s">
        <v>194</v>
      </c>
      <c r="M24" s="4" t="s">
        <v>311</v>
      </c>
      <c r="N24" s="4" t="s">
        <v>35</v>
      </c>
      <c r="O24" s="41" t="s">
        <v>144</v>
      </c>
      <c r="P24" s="41" t="s">
        <v>36</v>
      </c>
      <c r="Q24" s="45" t="s">
        <v>275</v>
      </c>
      <c r="R24" s="4"/>
    </row>
    <row r="25" spans="1:18" s="28" customFormat="1" ht="45" customHeight="1">
      <c r="A25" s="27">
        <v>24</v>
      </c>
      <c r="B25" s="2" t="s">
        <v>142</v>
      </c>
      <c r="C25" s="2" t="s">
        <v>304</v>
      </c>
      <c r="D25" s="2" t="s">
        <v>115</v>
      </c>
      <c r="E25" s="2" t="s">
        <v>110</v>
      </c>
      <c r="F25" s="2" t="s">
        <v>78</v>
      </c>
      <c r="G25" s="2" t="s">
        <v>143</v>
      </c>
      <c r="H25" s="2" t="s">
        <v>306</v>
      </c>
      <c r="I25" s="2" t="s">
        <v>120</v>
      </c>
      <c r="J25" s="2" t="s">
        <v>309</v>
      </c>
      <c r="K25" s="2">
        <v>1</v>
      </c>
      <c r="L25" s="2" t="s">
        <v>310</v>
      </c>
      <c r="M25" s="2" t="s">
        <v>314</v>
      </c>
      <c r="N25" s="2" t="s">
        <v>35</v>
      </c>
      <c r="O25" s="40" t="s">
        <v>144</v>
      </c>
      <c r="P25" s="40" t="s">
        <v>36</v>
      </c>
      <c r="Q25" s="45" t="s">
        <v>275</v>
      </c>
      <c r="R25" s="42" t="s">
        <v>441</v>
      </c>
    </row>
    <row r="26" spans="1:18" s="28" customFormat="1" ht="45" customHeight="1">
      <c r="A26" s="27">
        <v>25</v>
      </c>
      <c r="B26" s="4" t="s">
        <v>145</v>
      </c>
      <c r="C26" s="4" t="s">
        <v>18</v>
      </c>
      <c r="D26" s="4" t="s">
        <v>115</v>
      </c>
      <c r="E26" s="4" t="s">
        <v>109</v>
      </c>
      <c r="F26" s="4" t="s">
        <v>34</v>
      </c>
      <c r="G26" s="4" t="s">
        <v>147</v>
      </c>
      <c r="H26" s="4" t="s">
        <v>146</v>
      </c>
      <c r="I26" s="4" t="s">
        <v>120</v>
      </c>
      <c r="J26" s="4" t="s">
        <v>148</v>
      </c>
      <c r="K26" s="4">
        <v>3</v>
      </c>
      <c r="L26" s="4" t="s">
        <v>451</v>
      </c>
      <c r="M26" s="4" t="s">
        <v>149</v>
      </c>
      <c r="N26" s="4" t="s">
        <v>35</v>
      </c>
      <c r="O26" s="41" t="s">
        <v>150</v>
      </c>
      <c r="P26" s="24"/>
      <c r="Q26" s="4"/>
      <c r="R26" s="4"/>
    </row>
    <row r="27" spans="1:18" s="28" customFormat="1" ht="45" customHeight="1">
      <c r="A27" s="27">
        <v>26</v>
      </c>
      <c r="B27" s="2" t="s">
        <v>151</v>
      </c>
      <c r="C27" s="2" t="s">
        <v>152</v>
      </c>
      <c r="D27" s="2" t="s">
        <v>115</v>
      </c>
      <c r="E27" s="2" t="s">
        <v>109</v>
      </c>
      <c r="F27" s="2" t="s">
        <v>34</v>
      </c>
      <c r="G27" s="2" t="s">
        <v>153</v>
      </c>
      <c r="H27" s="2" t="s">
        <v>154</v>
      </c>
      <c r="I27" s="2" t="s">
        <v>120</v>
      </c>
      <c r="J27" s="2" t="s">
        <v>76</v>
      </c>
      <c r="K27" s="2">
        <v>2</v>
      </c>
      <c r="L27" s="2" t="s">
        <v>451</v>
      </c>
      <c r="M27" s="2" t="s">
        <v>155</v>
      </c>
      <c r="N27" s="2" t="s">
        <v>40</v>
      </c>
      <c r="O27" s="40" t="s">
        <v>156</v>
      </c>
      <c r="P27" s="23"/>
      <c r="Q27" s="2"/>
      <c r="R27" s="2"/>
    </row>
    <row r="28" spans="1:18" s="28" customFormat="1" ht="45" customHeight="1">
      <c r="A28" s="27">
        <v>27</v>
      </c>
      <c r="B28" s="4" t="s">
        <v>157</v>
      </c>
      <c r="C28" s="4" t="s">
        <v>158</v>
      </c>
      <c r="D28" s="4" t="s">
        <v>115</v>
      </c>
      <c r="E28" s="4" t="s">
        <v>159</v>
      </c>
      <c r="F28" s="4" t="s">
        <v>78</v>
      </c>
      <c r="G28" s="4" t="s">
        <v>160</v>
      </c>
      <c r="H28" s="4" t="s">
        <v>161</v>
      </c>
      <c r="I28" s="4" t="s">
        <v>120</v>
      </c>
      <c r="J28" s="4" t="s">
        <v>186</v>
      </c>
      <c r="K28" s="4">
        <v>2</v>
      </c>
      <c r="L28" s="4" t="s">
        <v>431</v>
      </c>
      <c r="M28" s="4" t="s">
        <v>162</v>
      </c>
      <c r="N28" s="4" t="s">
        <v>35</v>
      </c>
      <c r="O28" s="41" t="s">
        <v>163</v>
      </c>
      <c r="P28" s="24"/>
      <c r="Q28" s="4"/>
      <c r="R28" s="4"/>
    </row>
    <row r="29" spans="1:18" s="28" customFormat="1" ht="45" customHeight="1">
      <c r="A29" s="27">
        <v>28</v>
      </c>
      <c r="B29" s="2" t="s">
        <v>415</v>
      </c>
      <c r="C29" s="2" t="s">
        <v>158</v>
      </c>
      <c r="D29" s="2" t="s">
        <v>115</v>
      </c>
      <c r="E29" s="2" t="s">
        <v>159</v>
      </c>
      <c r="F29" s="2" t="s">
        <v>78</v>
      </c>
      <c r="G29" s="2" t="s">
        <v>416</v>
      </c>
      <c r="H29" s="2" t="s">
        <v>161</v>
      </c>
      <c r="I29" s="2" t="s">
        <v>120</v>
      </c>
      <c r="J29" s="2" t="s">
        <v>186</v>
      </c>
      <c r="K29" s="2">
        <v>1</v>
      </c>
      <c r="L29" s="2" t="s">
        <v>451</v>
      </c>
      <c r="M29" s="2" t="s">
        <v>419</v>
      </c>
      <c r="N29" s="2" t="s">
        <v>40</v>
      </c>
      <c r="O29" s="40" t="s">
        <v>36</v>
      </c>
      <c r="P29" s="46" t="s">
        <v>417</v>
      </c>
      <c r="Q29" s="2"/>
      <c r="R29" s="2"/>
    </row>
    <row r="30" spans="1:18" s="28" customFormat="1" ht="45" customHeight="1">
      <c r="A30" s="27">
        <v>29</v>
      </c>
      <c r="B30" s="4" t="s">
        <v>164</v>
      </c>
      <c r="C30" s="4" t="s">
        <v>6</v>
      </c>
      <c r="D30" s="4" t="s">
        <v>115</v>
      </c>
      <c r="E30" s="4" t="s">
        <v>109</v>
      </c>
      <c r="F30" s="4" t="s">
        <v>34</v>
      </c>
      <c r="G30" s="4" t="s">
        <v>165</v>
      </c>
      <c r="H30" s="4" t="s">
        <v>166</v>
      </c>
      <c r="I30" s="4" t="s">
        <v>120</v>
      </c>
      <c r="J30" s="4" t="s">
        <v>167</v>
      </c>
      <c r="K30" s="4">
        <v>1</v>
      </c>
      <c r="L30" s="4" t="s">
        <v>451</v>
      </c>
      <c r="M30" s="4" t="s">
        <v>168</v>
      </c>
      <c r="N30" s="4" t="s">
        <v>40</v>
      </c>
      <c r="O30" s="41" t="s">
        <v>169</v>
      </c>
      <c r="P30" s="24"/>
      <c r="Q30" s="4"/>
      <c r="R30" s="4"/>
    </row>
    <row r="31" spans="1:18" s="33" customFormat="1" ht="45" customHeight="1">
      <c r="A31" s="27">
        <v>30</v>
      </c>
      <c r="B31" s="2" t="s">
        <v>170</v>
      </c>
      <c r="C31" s="2" t="s">
        <v>6</v>
      </c>
      <c r="D31" s="2" t="s">
        <v>115</v>
      </c>
      <c r="E31" s="2" t="s">
        <v>109</v>
      </c>
      <c r="F31" s="2" t="s">
        <v>34</v>
      </c>
      <c r="G31" s="2" t="s">
        <v>81</v>
      </c>
      <c r="H31" s="2" t="s">
        <v>171</v>
      </c>
      <c r="I31" s="2" t="s">
        <v>120</v>
      </c>
      <c r="J31" s="2" t="s">
        <v>172</v>
      </c>
      <c r="K31" s="2" t="s">
        <v>173</v>
      </c>
      <c r="L31" s="2" t="s">
        <v>123</v>
      </c>
      <c r="M31" s="2" t="s">
        <v>174</v>
      </c>
      <c r="N31" s="2" t="s">
        <v>40</v>
      </c>
      <c r="O31" s="40" t="s">
        <v>175</v>
      </c>
      <c r="P31" s="23"/>
      <c r="Q31" s="2"/>
      <c r="R31" s="47"/>
    </row>
    <row r="32" spans="1:18" s="33" customFormat="1" ht="45" customHeight="1">
      <c r="A32" s="27">
        <v>31</v>
      </c>
      <c r="B32" s="15" t="s">
        <v>176</v>
      </c>
      <c r="C32" s="15" t="s">
        <v>260</v>
      </c>
      <c r="D32" s="15" t="s">
        <v>115</v>
      </c>
      <c r="E32" s="15" t="s">
        <v>110</v>
      </c>
      <c r="F32" s="15" t="s">
        <v>78</v>
      </c>
      <c r="G32" s="15" t="s">
        <v>184</v>
      </c>
      <c r="H32" s="15" t="s">
        <v>261</v>
      </c>
      <c r="I32" s="15" t="s">
        <v>120</v>
      </c>
      <c r="J32" s="15" t="s">
        <v>180</v>
      </c>
      <c r="K32" s="15">
        <v>2</v>
      </c>
      <c r="L32" s="4" t="s">
        <v>451</v>
      </c>
      <c r="M32" s="15" t="s">
        <v>177</v>
      </c>
      <c r="N32" s="15" t="s">
        <v>40</v>
      </c>
      <c r="O32" s="41" t="s">
        <v>36</v>
      </c>
      <c r="P32" s="46" t="s">
        <v>275</v>
      </c>
      <c r="Q32" s="15"/>
      <c r="R32" s="15"/>
    </row>
    <row r="33" spans="1:18" s="33" customFormat="1" ht="45" customHeight="1">
      <c r="A33" s="27">
        <v>32</v>
      </c>
      <c r="B33" s="47" t="s">
        <v>176</v>
      </c>
      <c r="C33" s="47" t="s">
        <v>262</v>
      </c>
      <c r="D33" s="47" t="s">
        <v>115</v>
      </c>
      <c r="E33" s="47" t="s">
        <v>110</v>
      </c>
      <c r="F33" s="47" t="s">
        <v>78</v>
      </c>
      <c r="G33" s="47" t="s">
        <v>184</v>
      </c>
      <c r="H33" s="47" t="s">
        <v>261</v>
      </c>
      <c r="I33" s="47" t="s">
        <v>120</v>
      </c>
      <c r="J33" s="47" t="s">
        <v>180</v>
      </c>
      <c r="K33" s="47">
        <v>2</v>
      </c>
      <c r="L33" s="47" t="s">
        <v>194</v>
      </c>
      <c r="M33" s="47" t="s">
        <v>177</v>
      </c>
      <c r="N33" s="47" t="s">
        <v>40</v>
      </c>
      <c r="O33" s="40" t="s">
        <v>36</v>
      </c>
      <c r="P33" s="46" t="s">
        <v>275</v>
      </c>
      <c r="Q33" s="47"/>
      <c r="R33" s="47"/>
    </row>
    <row r="34" spans="1:18" s="31" customFormat="1" ht="45" customHeight="1">
      <c r="A34" s="27">
        <v>33</v>
      </c>
      <c r="B34" s="15" t="s">
        <v>176</v>
      </c>
      <c r="C34" s="15" t="s">
        <v>263</v>
      </c>
      <c r="D34" s="15" t="s">
        <v>115</v>
      </c>
      <c r="E34" s="15" t="s">
        <v>110</v>
      </c>
      <c r="F34" s="15" t="s">
        <v>78</v>
      </c>
      <c r="G34" s="15" t="s">
        <v>184</v>
      </c>
      <c r="H34" s="15" t="s">
        <v>261</v>
      </c>
      <c r="I34" s="15" t="s">
        <v>120</v>
      </c>
      <c r="J34" s="15" t="s">
        <v>180</v>
      </c>
      <c r="K34" s="15">
        <v>2</v>
      </c>
      <c r="L34" s="15" t="s">
        <v>264</v>
      </c>
      <c r="M34" s="15" t="s">
        <v>177</v>
      </c>
      <c r="N34" s="15" t="s">
        <v>40</v>
      </c>
      <c r="O34" s="41" t="s">
        <v>36</v>
      </c>
      <c r="P34" s="46" t="s">
        <v>275</v>
      </c>
      <c r="Q34" s="15"/>
      <c r="R34" s="16"/>
    </row>
    <row r="35" spans="1:18" s="31" customFormat="1" ht="45" customHeight="1">
      <c r="A35" s="27">
        <v>34</v>
      </c>
      <c r="B35" s="12" t="s">
        <v>178</v>
      </c>
      <c r="C35" s="12" t="s">
        <v>260</v>
      </c>
      <c r="D35" s="12" t="s">
        <v>115</v>
      </c>
      <c r="E35" s="12" t="s">
        <v>110</v>
      </c>
      <c r="F35" s="12" t="s">
        <v>78</v>
      </c>
      <c r="G35" s="12" t="s">
        <v>179</v>
      </c>
      <c r="H35" s="12" t="s">
        <v>261</v>
      </c>
      <c r="I35" s="12" t="s">
        <v>120</v>
      </c>
      <c r="J35" s="12" t="s">
        <v>180</v>
      </c>
      <c r="K35" s="12">
        <v>2</v>
      </c>
      <c r="L35" s="2" t="s">
        <v>451</v>
      </c>
      <c r="M35" s="12" t="s">
        <v>268</v>
      </c>
      <c r="N35" s="12" t="s">
        <v>35</v>
      </c>
      <c r="O35" s="13" t="s">
        <v>181</v>
      </c>
      <c r="P35" s="14"/>
      <c r="Q35" s="12"/>
      <c r="R35" s="12"/>
    </row>
    <row r="36" spans="1:18" s="31" customFormat="1" ht="45" customHeight="1">
      <c r="A36" s="27">
        <v>35</v>
      </c>
      <c r="B36" s="16" t="s">
        <v>178</v>
      </c>
      <c r="C36" s="16" t="s">
        <v>262</v>
      </c>
      <c r="D36" s="16" t="s">
        <v>115</v>
      </c>
      <c r="E36" s="16" t="s">
        <v>110</v>
      </c>
      <c r="F36" s="16" t="s">
        <v>78</v>
      </c>
      <c r="G36" s="16" t="s">
        <v>266</v>
      </c>
      <c r="H36" s="16" t="s">
        <v>261</v>
      </c>
      <c r="I36" s="16" t="s">
        <v>120</v>
      </c>
      <c r="J36" s="16" t="s">
        <v>180</v>
      </c>
      <c r="K36" s="16">
        <v>2</v>
      </c>
      <c r="L36" s="4" t="s">
        <v>451</v>
      </c>
      <c r="M36" s="16" t="s">
        <v>268</v>
      </c>
      <c r="N36" s="16" t="s">
        <v>35</v>
      </c>
      <c r="O36" s="48" t="s">
        <v>181</v>
      </c>
      <c r="P36" s="49"/>
      <c r="Q36" s="16"/>
      <c r="R36" s="16"/>
    </row>
    <row r="37" spans="1:18" s="28" customFormat="1" ht="45" customHeight="1">
      <c r="A37" s="27">
        <v>36</v>
      </c>
      <c r="B37" s="12" t="s">
        <v>178</v>
      </c>
      <c r="C37" s="12" t="s">
        <v>265</v>
      </c>
      <c r="D37" s="12" t="s">
        <v>115</v>
      </c>
      <c r="E37" s="12" t="s">
        <v>110</v>
      </c>
      <c r="F37" s="12" t="s">
        <v>78</v>
      </c>
      <c r="G37" s="12" t="s">
        <v>267</v>
      </c>
      <c r="H37" s="12" t="s">
        <v>261</v>
      </c>
      <c r="I37" s="12" t="s">
        <v>120</v>
      </c>
      <c r="J37" s="12" t="s">
        <v>180</v>
      </c>
      <c r="K37" s="12">
        <v>2</v>
      </c>
      <c r="L37" s="2" t="s">
        <v>451</v>
      </c>
      <c r="M37" s="12" t="s">
        <v>268</v>
      </c>
      <c r="N37" s="12" t="s">
        <v>35</v>
      </c>
      <c r="O37" s="13" t="s">
        <v>181</v>
      </c>
      <c r="P37" s="14"/>
      <c r="Q37" s="12"/>
      <c r="R37" s="2"/>
    </row>
    <row r="38" spans="1:18" s="28" customFormat="1" ht="45" customHeight="1">
      <c r="A38" s="27">
        <v>37</v>
      </c>
      <c r="B38" s="4" t="s">
        <v>182</v>
      </c>
      <c r="C38" s="4" t="s">
        <v>183</v>
      </c>
      <c r="D38" s="4" t="s">
        <v>115</v>
      </c>
      <c r="E38" s="4" t="s">
        <v>110</v>
      </c>
      <c r="F38" s="4" t="s">
        <v>78</v>
      </c>
      <c r="G38" s="4" t="s">
        <v>184</v>
      </c>
      <c r="H38" s="4" t="s">
        <v>185</v>
      </c>
      <c r="I38" s="4" t="s">
        <v>120</v>
      </c>
      <c r="J38" s="4" t="s">
        <v>186</v>
      </c>
      <c r="K38" s="4">
        <v>1</v>
      </c>
      <c r="L38" s="4" t="s">
        <v>451</v>
      </c>
      <c r="M38" s="4" t="s">
        <v>187</v>
      </c>
      <c r="N38" s="4" t="s">
        <v>40</v>
      </c>
      <c r="O38" s="41" t="s">
        <v>188</v>
      </c>
      <c r="P38" s="24"/>
      <c r="Q38" s="4"/>
      <c r="R38" s="4"/>
    </row>
    <row r="39" spans="1:18" s="28" customFormat="1" ht="45" customHeight="1">
      <c r="A39" s="27">
        <v>38</v>
      </c>
      <c r="B39" s="2" t="s">
        <v>189</v>
      </c>
      <c r="C39" s="2" t="s">
        <v>190</v>
      </c>
      <c r="D39" s="2" t="s">
        <v>115</v>
      </c>
      <c r="E39" s="2" t="s">
        <v>159</v>
      </c>
      <c r="F39" s="2" t="s">
        <v>78</v>
      </c>
      <c r="G39" s="2" t="s">
        <v>191</v>
      </c>
      <c r="H39" s="2" t="s">
        <v>192</v>
      </c>
      <c r="I39" s="2" t="s">
        <v>120</v>
      </c>
      <c r="J39" s="2" t="s">
        <v>193</v>
      </c>
      <c r="K39" s="2" t="s">
        <v>195</v>
      </c>
      <c r="L39" s="2" t="s">
        <v>194</v>
      </c>
      <c r="M39" s="2" t="s">
        <v>196</v>
      </c>
      <c r="N39" s="2" t="s">
        <v>40</v>
      </c>
      <c r="O39" s="40" t="s">
        <v>197</v>
      </c>
      <c r="P39" s="23"/>
      <c r="Q39" s="2"/>
      <c r="R39" s="2"/>
    </row>
    <row r="40" spans="1:18" s="28" customFormat="1" ht="45" customHeight="1">
      <c r="A40" s="27">
        <v>39</v>
      </c>
      <c r="B40" s="4" t="s">
        <v>198</v>
      </c>
      <c r="C40" s="4" t="s">
        <v>199</v>
      </c>
      <c r="D40" s="4" t="s">
        <v>115</v>
      </c>
      <c r="E40" s="4" t="s">
        <v>159</v>
      </c>
      <c r="F40" s="4" t="s">
        <v>78</v>
      </c>
      <c r="G40" s="4" t="s">
        <v>200</v>
      </c>
      <c r="H40" s="4" t="s">
        <v>166</v>
      </c>
      <c r="I40" s="4" t="s">
        <v>120</v>
      </c>
      <c r="J40" s="4" t="s">
        <v>148</v>
      </c>
      <c r="K40" s="4">
        <v>1</v>
      </c>
      <c r="L40" s="4" t="s">
        <v>451</v>
      </c>
      <c r="M40" s="4" t="s">
        <v>202</v>
      </c>
      <c r="N40" s="4" t="s">
        <v>40</v>
      </c>
      <c r="O40" s="41" t="s">
        <v>201</v>
      </c>
      <c r="P40" s="24"/>
      <c r="Q40" s="4"/>
      <c r="R40" s="4"/>
    </row>
    <row r="41" spans="1:18" s="28" customFormat="1" ht="45" customHeight="1">
      <c r="A41" s="27">
        <v>40</v>
      </c>
      <c r="B41" s="2" t="s">
        <v>203</v>
      </c>
      <c r="C41" s="2" t="s">
        <v>204</v>
      </c>
      <c r="D41" s="2" t="s">
        <v>115</v>
      </c>
      <c r="E41" s="23" t="s">
        <v>109</v>
      </c>
      <c r="F41" s="2" t="s">
        <v>34</v>
      </c>
      <c r="G41" s="2">
        <v>2018</v>
      </c>
      <c r="H41" s="2" t="s">
        <v>205</v>
      </c>
      <c r="I41" s="2" t="s">
        <v>120</v>
      </c>
      <c r="J41" s="2" t="s">
        <v>180</v>
      </c>
      <c r="K41" s="2">
        <v>1</v>
      </c>
      <c r="L41" s="2" t="s">
        <v>451</v>
      </c>
      <c r="M41" s="4" t="s">
        <v>207</v>
      </c>
      <c r="N41" s="2" t="s">
        <v>40</v>
      </c>
      <c r="O41" s="40" t="s">
        <v>206</v>
      </c>
      <c r="P41" s="50" t="s">
        <v>206</v>
      </c>
      <c r="Q41" s="2"/>
      <c r="R41" s="2"/>
    </row>
    <row r="42" spans="1:18" s="28" customFormat="1" ht="45" customHeight="1">
      <c r="A42" s="27">
        <v>41</v>
      </c>
      <c r="B42" s="4" t="s">
        <v>209</v>
      </c>
      <c r="C42" s="4" t="s">
        <v>210</v>
      </c>
      <c r="D42" s="4" t="s">
        <v>115</v>
      </c>
      <c r="E42" s="24" t="s">
        <v>109</v>
      </c>
      <c r="F42" s="4" t="s">
        <v>34</v>
      </c>
      <c r="G42" s="4" t="s">
        <v>211</v>
      </c>
      <c r="H42" s="4" t="s">
        <v>212</v>
      </c>
      <c r="I42" s="4" t="s">
        <v>120</v>
      </c>
      <c r="J42" s="4" t="s">
        <v>186</v>
      </c>
      <c r="K42" s="4">
        <v>1</v>
      </c>
      <c r="L42" s="4" t="s">
        <v>451</v>
      </c>
      <c r="M42" s="4" t="s">
        <v>208</v>
      </c>
      <c r="N42" s="4" t="s">
        <v>35</v>
      </c>
      <c r="O42" s="41" t="s">
        <v>213</v>
      </c>
      <c r="P42" s="50" t="s">
        <v>214</v>
      </c>
      <c r="Q42" s="4"/>
      <c r="R42" s="4"/>
    </row>
    <row r="43" spans="1:18" s="28" customFormat="1" ht="45" customHeight="1">
      <c r="A43" s="27">
        <v>42</v>
      </c>
      <c r="B43" s="2" t="s">
        <v>215</v>
      </c>
      <c r="C43" s="2" t="s">
        <v>6</v>
      </c>
      <c r="D43" s="2" t="s">
        <v>115</v>
      </c>
      <c r="E43" s="23" t="s">
        <v>109</v>
      </c>
      <c r="F43" s="2" t="s">
        <v>34</v>
      </c>
      <c r="G43" s="2" t="s">
        <v>216</v>
      </c>
      <c r="H43" s="2" t="s">
        <v>54</v>
      </c>
      <c r="I43" s="2" t="s">
        <v>120</v>
      </c>
      <c r="J43" s="2" t="s">
        <v>148</v>
      </c>
      <c r="K43" s="2">
        <v>1</v>
      </c>
      <c r="L43" s="2" t="s">
        <v>451</v>
      </c>
      <c r="M43" s="2" t="s">
        <v>225</v>
      </c>
      <c r="N43" s="2" t="s">
        <v>40</v>
      </c>
      <c r="O43" s="40" t="s">
        <v>217</v>
      </c>
      <c r="P43" s="50"/>
      <c r="Q43" s="2"/>
      <c r="R43" s="2"/>
    </row>
    <row r="44" spans="1:18" s="28" customFormat="1" ht="45" customHeight="1">
      <c r="A44" s="27">
        <v>43</v>
      </c>
      <c r="B44" s="4" t="s">
        <v>218</v>
      </c>
      <c r="C44" s="4" t="s">
        <v>6</v>
      </c>
      <c r="D44" s="4" t="s">
        <v>115</v>
      </c>
      <c r="E44" s="24" t="s">
        <v>109</v>
      </c>
      <c r="F44" s="4" t="s">
        <v>34</v>
      </c>
      <c r="G44" s="4" t="s">
        <v>220</v>
      </c>
      <c r="H44" s="4" t="s">
        <v>54</v>
      </c>
      <c r="I44" s="4" t="s">
        <v>120</v>
      </c>
      <c r="J44" s="4" t="s">
        <v>186</v>
      </c>
      <c r="K44" s="4" t="s">
        <v>222</v>
      </c>
      <c r="L44" s="4" t="s">
        <v>451</v>
      </c>
      <c r="M44" s="4" t="s">
        <v>223</v>
      </c>
      <c r="N44" s="4" t="s">
        <v>40</v>
      </c>
      <c r="O44" s="41" t="s">
        <v>219</v>
      </c>
      <c r="P44" s="41"/>
      <c r="Q44" s="4"/>
      <c r="R44" s="4"/>
    </row>
    <row r="45" spans="1:18" s="28" customFormat="1" ht="45" customHeight="1">
      <c r="A45" s="27">
        <v>44</v>
      </c>
      <c r="B45" s="2" t="s">
        <v>221</v>
      </c>
      <c r="C45" s="2" t="s">
        <v>6</v>
      </c>
      <c r="D45" s="2" t="s">
        <v>115</v>
      </c>
      <c r="E45" s="23" t="s">
        <v>109</v>
      </c>
      <c r="F45" s="2" t="s">
        <v>34</v>
      </c>
      <c r="G45" s="2" t="s">
        <v>220</v>
      </c>
      <c r="H45" s="2" t="s">
        <v>54</v>
      </c>
      <c r="I45" s="2" t="s">
        <v>120</v>
      </c>
      <c r="J45" s="2" t="s">
        <v>76</v>
      </c>
      <c r="K45" s="2" t="s">
        <v>222</v>
      </c>
      <c r="L45" s="2" t="s">
        <v>451</v>
      </c>
      <c r="M45" s="2" t="s">
        <v>224</v>
      </c>
      <c r="N45" s="2" t="s">
        <v>40</v>
      </c>
      <c r="O45" s="40" t="s">
        <v>219</v>
      </c>
      <c r="P45" s="40"/>
      <c r="Q45" s="2"/>
      <c r="R45" s="2"/>
    </row>
    <row r="46" spans="1:18" s="28" customFormat="1" ht="45" customHeight="1">
      <c r="A46" s="27">
        <v>45</v>
      </c>
      <c r="B46" s="4" t="s">
        <v>228</v>
      </c>
      <c r="C46" s="4" t="s">
        <v>6</v>
      </c>
      <c r="D46" s="4" t="s">
        <v>115</v>
      </c>
      <c r="E46" s="24" t="s">
        <v>109</v>
      </c>
      <c r="F46" s="4" t="s">
        <v>34</v>
      </c>
      <c r="G46" s="4" t="s">
        <v>226</v>
      </c>
      <c r="H46" s="4" t="s">
        <v>54</v>
      </c>
      <c r="I46" s="4" t="s">
        <v>120</v>
      </c>
      <c r="J46" s="4" t="s">
        <v>186</v>
      </c>
      <c r="K46" s="4">
        <v>1</v>
      </c>
      <c r="L46" s="4" t="s">
        <v>451</v>
      </c>
      <c r="M46" s="4"/>
      <c r="N46" s="4" t="s">
        <v>35</v>
      </c>
      <c r="O46" s="41" t="s">
        <v>227</v>
      </c>
      <c r="P46" s="46" t="s">
        <v>275</v>
      </c>
      <c r="Q46" s="4"/>
      <c r="R46" s="4"/>
    </row>
    <row r="47" spans="1:18" s="28" customFormat="1" ht="45" customHeight="1">
      <c r="A47" s="27">
        <v>46</v>
      </c>
      <c r="B47" s="2" t="s">
        <v>229</v>
      </c>
      <c r="C47" s="2" t="s">
        <v>230</v>
      </c>
      <c r="D47" s="2" t="s">
        <v>115</v>
      </c>
      <c r="E47" s="23" t="s">
        <v>109</v>
      </c>
      <c r="F47" s="2" t="s">
        <v>34</v>
      </c>
      <c r="G47" s="2" t="s">
        <v>231</v>
      </c>
      <c r="H47" s="2" t="s">
        <v>232</v>
      </c>
      <c r="I47" s="2" t="s">
        <v>120</v>
      </c>
      <c r="J47" s="2" t="s">
        <v>233</v>
      </c>
      <c r="K47" s="2">
        <v>1</v>
      </c>
      <c r="L47" s="2" t="s">
        <v>451</v>
      </c>
      <c r="M47" s="2" t="s">
        <v>234</v>
      </c>
      <c r="N47" s="2" t="s">
        <v>35</v>
      </c>
      <c r="O47" s="40" t="s">
        <v>36</v>
      </c>
      <c r="P47" s="46" t="s">
        <v>275</v>
      </c>
      <c r="Q47" s="2"/>
      <c r="R47" s="2"/>
    </row>
    <row r="48" spans="1:18" s="28" customFormat="1" ht="45" customHeight="1">
      <c r="A48" s="27">
        <v>47</v>
      </c>
      <c r="B48" s="4" t="s">
        <v>235</v>
      </c>
      <c r="C48" s="4" t="s">
        <v>9</v>
      </c>
      <c r="D48" s="4" t="s">
        <v>115</v>
      </c>
      <c r="E48" s="24" t="s">
        <v>109</v>
      </c>
      <c r="F48" s="4" t="s">
        <v>34</v>
      </c>
      <c r="G48" s="4" t="s">
        <v>236</v>
      </c>
      <c r="H48" s="4" t="s">
        <v>237</v>
      </c>
      <c r="I48" s="4" t="s">
        <v>120</v>
      </c>
      <c r="J48" s="4" t="s">
        <v>186</v>
      </c>
      <c r="K48" s="4">
        <v>1</v>
      </c>
      <c r="L48" s="4" t="s">
        <v>451</v>
      </c>
      <c r="M48" s="4" t="s">
        <v>238</v>
      </c>
      <c r="N48" s="4" t="s">
        <v>40</v>
      </c>
      <c r="O48" s="41" t="s">
        <v>36</v>
      </c>
      <c r="P48" s="46" t="s">
        <v>275</v>
      </c>
      <c r="Q48" s="4"/>
      <c r="R48" s="4"/>
    </row>
    <row r="49" spans="1:18" s="28" customFormat="1" ht="45" customHeight="1">
      <c r="A49" s="27">
        <v>48</v>
      </c>
      <c r="B49" s="2" t="s">
        <v>239</v>
      </c>
      <c r="C49" s="2" t="s">
        <v>240</v>
      </c>
      <c r="D49" s="2" t="s">
        <v>115</v>
      </c>
      <c r="E49" s="2" t="s">
        <v>110</v>
      </c>
      <c r="F49" s="2" t="s">
        <v>34</v>
      </c>
      <c r="G49" s="2" t="s">
        <v>297</v>
      </c>
      <c r="H49" s="2" t="s">
        <v>241</v>
      </c>
      <c r="I49" s="2" t="s">
        <v>120</v>
      </c>
      <c r="J49" s="2" t="s">
        <v>256</v>
      </c>
      <c r="K49" s="2">
        <v>1</v>
      </c>
      <c r="L49" s="2" t="s">
        <v>451</v>
      </c>
      <c r="M49" s="2" t="s">
        <v>242</v>
      </c>
      <c r="N49" s="2" t="s">
        <v>40</v>
      </c>
      <c r="O49" s="40" t="s">
        <v>243</v>
      </c>
      <c r="P49" s="40"/>
      <c r="Q49" s="2"/>
      <c r="R49" s="2"/>
    </row>
    <row r="50" spans="1:18" s="28" customFormat="1" ht="45" customHeight="1">
      <c r="A50" s="27">
        <v>49</v>
      </c>
      <c r="B50" s="4" t="s">
        <v>239</v>
      </c>
      <c r="C50" s="4" t="s">
        <v>296</v>
      </c>
      <c r="D50" s="4" t="s">
        <v>115</v>
      </c>
      <c r="E50" s="4" t="s">
        <v>110</v>
      </c>
      <c r="F50" s="4" t="s">
        <v>34</v>
      </c>
      <c r="G50" s="4" t="s">
        <v>297</v>
      </c>
      <c r="H50" s="4" t="s">
        <v>241</v>
      </c>
      <c r="I50" s="4" t="s">
        <v>120</v>
      </c>
      <c r="J50" s="4" t="s">
        <v>256</v>
      </c>
      <c r="K50" s="4">
        <v>1</v>
      </c>
      <c r="L50" s="4" t="s">
        <v>451</v>
      </c>
      <c r="M50" s="4" t="s">
        <v>298</v>
      </c>
      <c r="N50" s="4" t="s">
        <v>40</v>
      </c>
      <c r="O50" s="41" t="s">
        <v>243</v>
      </c>
      <c r="P50" s="41"/>
      <c r="Q50" s="4"/>
      <c r="R50" s="4"/>
    </row>
    <row r="51" spans="1:18" s="28" customFormat="1" ht="45" customHeight="1">
      <c r="A51" s="27">
        <v>50</v>
      </c>
      <c r="B51" s="2" t="s">
        <v>244</v>
      </c>
      <c r="C51" s="2" t="s">
        <v>245</v>
      </c>
      <c r="D51" s="2" t="s">
        <v>115</v>
      </c>
      <c r="E51" s="2" t="s">
        <v>110</v>
      </c>
      <c r="F51" s="2" t="s">
        <v>34</v>
      </c>
      <c r="G51" s="2" t="s">
        <v>246</v>
      </c>
      <c r="H51" s="2" t="s">
        <v>247</v>
      </c>
      <c r="I51" s="2" t="s">
        <v>120</v>
      </c>
      <c r="J51" s="2" t="s">
        <v>248</v>
      </c>
      <c r="K51" s="2">
        <v>1</v>
      </c>
      <c r="L51" s="2" t="s">
        <v>194</v>
      </c>
      <c r="M51" s="2" t="s">
        <v>250</v>
      </c>
      <c r="N51" s="2" t="s">
        <v>40</v>
      </c>
      <c r="O51" s="40" t="s">
        <v>249</v>
      </c>
      <c r="P51" s="40"/>
      <c r="Q51" s="2"/>
      <c r="R51" s="2"/>
    </row>
    <row r="52" spans="1:18" s="28" customFormat="1" ht="45" customHeight="1">
      <c r="A52" s="27">
        <v>51</v>
      </c>
      <c r="B52" s="4" t="s">
        <v>253</v>
      </c>
      <c r="C52" s="4" t="s">
        <v>252</v>
      </c>
      <c r="D52" s="4" t="s">
        <v>115</v>
      </c>
      <c r="E52" s="24" t="s">
        <v>109</v>
      </c>
      <c r="F52" s="4" t="s">
        <v>34</v>
      </c>
      <c r="G52" s="4" t="s">
        <v>254</v>
      </c>
      <c r="H52" s="4" t="s">
        <v>255</v>
      </c>
      <c r="I52" s="4" t="s">
        <v>120</v>
      </c>
      <c r="J52" s="4" t="s">
        <v>256</v>
      </c>
      <c r="K52" s="4">
        <v>2</v>
      </c>
      <c r="L52" s="4" t="s">
        <v>451</v>
      </c>
      <c r="M52" s="4" t="s">
        <v>257</v>
      </c>
      <c r="N52" s="4" t="s">
        <v>40</v>
      </c>
      <c r="O52" s="41" t="s">
        <v>249</v>
      </c>
      <c r="P52" s="41"/>
      <c r="Q52" s="4"/>
      <c r="R52" s="4"/>
    </row>
    <row r="53" spans="1:18" s="28" customFormat="1" ht="45" customHeight="1">
      <c r="A53" s="27">
        <v>52</v>
      </c>
      <c r="B53" s="2" t="s">
        <v>258</v>
      </c>
      <c r="C53" s="2" t="s">
        <v>252</v>
      </c>
      <c r="D53" s="2" t="s">
        <v>115</v>
      </c>
      <c r="E53" s="23" t="s">
        <v>109</v>
      </c>
      <c r="F53" s="2" t="s">
        <v>34</v>
      </c>
      <c r="G53" s="51" t="s">
        <v>271</v>
      </c>
      <c r="H53" s="2" t="s">
        <v>255</v>
      </c>
      <c r="I53" s="2" t="s">
        <v>120</v>
      </c>
      <c r="J53" s="2" t="s">
        <v>186</v>
      </c>
      <c r="K53" s="2">
        <v>1</v>
      </c>
      <c r="L53" s="2" t="s">
        <v>451</v>
      </c>
      <c r="M53" s="2" t="s">
        <v>259</v>
      </c>
      <c r="N53" s="2" t="s">
        <v>40</v>
      </c>
      <c r="O53" s="40" t="s">
        <v>36</v>
      </c>
      <c r="P53" s="46" t="s">
        <v>275</v>
      </c>
      <c r="Q53" s="2"/>
      <c r="R53" s="2"/>
    </row>
    <row r="54" spans="1:18" s="28" customFormat="1" ht="45" customHeight="1">
      <c r="A54" s="27">
        <v>53</v>
      </c>
      <c r="B54" s="4" t="s">
        <v>269</v>
      </c>
      <c r="C54" s="4" t="s">
        <v>270</v>
      </c>
      <c r="D54" s="4" t="s">
        <v>115</v>
      </c>
      <c r="E54" s="4" t="s">
        <v>159</v>
      </c>
      <c r="F54" s="4" t="s">
        <v>78</v>
      </c>
      <c r="G54" s="4" t="s">
        <v>272</v>
      </c>
      <c r="H54" s="4" t="s">
        <v>273</v>
      </c>
      <c r="I54" s="4" t="s">
        <v>120</v>
      </c>
      <c r="J54" s="4" t="s">
        <v>186</v>
      </c>
      <c r="K54" s="4">
        <v>1</v>
      </c>
      <c r="L54" s="4" t="s">
        <v>194</v>
      </c>
      <c r="M54" s="4" t="s">
        <v>274</v>
      </c>
      <c r="N54" s="4" t="s">
        <v>40</v>
      </c>
      <c r="O54" s="41" t="s">
        <v>36</v>
      </c>
      <c r="P54" s="46" t="s">
        <v>275</v>
      </c>
      <c r="Q54" s="4"/>
      <c r="R54" s="4"/>
    </row>
    <row r="55" spans="1:18" s="28" customFormat="1" ht="45" customHeight="1">
      <c r="A55" s="27">
        <v>54</v>
      </c>
      <c r="B55" s="2" t="s">
        <v>276</v>
      </c>
      <c r="C55" s="2" t="s">
        <v>277</v>
      </c>
      <c r="D55" s="2" t="s">
        <v>115</v>
      </c>
      <c r="E55" s="2" t="s">
        <v>110</v>
      </c>
      <c r="F55" s="2" t="s">
        <v>78</v>
      </c>
      <c r="G55" s="2" t="s">
        <v>292</v>
      </c>
      <c r="H55" s="2" t="s">
        <v>293</v>
      </c>
      <c r="I55" s="2" t="s">
        <v>120</v>
      </c>
      <c r="J55" s="2" t="s">
        <v>186</v>
      </c>
      <c r="K55" s="2">
        <v>1</v>
      </c>
      <c r="L55" s="2" t="s">
        <v>194</v>
      </c>
      <c r="M55" s="2" t="s">
        <v>294</v>
      </c>
      <c r="N55" s="2" t="s">
        <v>40</v>
      </c>
      <c r="O55" s="40" t="s">
        <v>295</v>
      </c>
      <c r="P55" s="40"/>
      <c r="Q55" s="2"/>
      <c r="R55" s="2"/>
    </row>
    <row r="56" spans="1:18" s="28" customFormat="1" ht="45" customHeight="1">
      <c r="A56" s="27">
        <v>55</v>
      </c>
      <c r="B56" s="4" t="s">
        <v>280</v>
      </c>
      <c r="C56" s="4" t="s">
        <v>281</v>
      </c>
      <c r="D56" s="4" t="s">
        <v>115</v>
      </c>
      <c r="E56" s="24" t="s">
        <v>109</v>
      </c>
      <c r="F56" s="4" t="s">
        <v>34</v>
      </c>
      <c r="G56" s="4" t="s">
        <v>317</v>
      </c>
      <c r="H56" s="4" t="s">
        <v>316</v>
      </c>
      <c r="I56" s="4" t="s">
        <v>120</v>
      </c>
      <c r="J56" s="4" t="s">
        <v>186</v>
      </c>
      <c r="K56" s="4">
        <v>1</v>
      </c>
      <c r="L56" s="4" t="s">
        <v>451</v>
      </c>
      <c r="M56" s="4" t="s">
        <v>318</v>
      </c>
      <c r="N56" s="4" t="s">
        <v>40</v>
      </c>
      <c r="O56" s="41" t="s">
        <v>319</v>
      </c>
      <c r="P56" s="41"/>
      <c r="Q56" s="4"/>
      <c r="R56" s="4"/>
    </row>
    <row r="57" spans="1:18" s="28" customFormat="1" ht="45" customHeight="1">
      <c r="A57" s="27">
        <v>56</v>
      </c>
      <c r="B57" s="2" t="s">
        <v>284</v>
      </c>
      <c r="C57" s="2" t="s">
        <v>283</v>
      </c>
      <c r="D57" s="2" t="s">
        <v>115</v>
      </c>
      <c r="E57" s="23" t="s">
        <v>109</v>
      </c>
      <c r="F57" s="2" t="s">
        <v>34</v>
      </c>
      <c r="G57" s="52" t="s">
        <v>321</v>
      </c>
      <c r="H57" s="2" t="s">
        <v>322</v>
      </c>
      <c r="I57" s="2" t="s">
        <v>120</v>
      </c>
      <c r="J57" s="2" t="s">
        <v>186</v>
      </c>
      <c r="K57" s="2">
        <v>1</v>
      </c>
      <c r="L57" s="2" t="s">
        <v>451</v>
      </c>
      <c r="M57" s="2" t="s">
        <v>323</v>
      </c>
      <c r="N57" s="2" t="s">
        <v>40</v>
      </c>
      <c r="O57" s="40" t="s">
        <v>36</v>
      </c>
      <c r="P57" s="46" t="s">
        <v>275</v>
      </c>
      <c r="Q57" s="2"/>
      <c r="R57" s="2"/>
    </row>
    <row r="58" spans="1:18" s="28" customFormat="1" ht="45" customHeight="1">
      <c r="A58" s="27">
        <v>57</v>
      </c>
      <c r="B58" s="4" t="s">
        <v>286</v>
      </c>
      <c r="C58" s="4" t="s">
        <v>287</v>
      </c>
      <c r="D58" s="4" t="s">
        <v>115</v>
      </c>
      <c r="E58" s="24" t="s">
        <v>109</v>
      </c>
      <c r="F58" s="4" t="s">
        <v>34</v>
      </c>
      <c r="G58" s="53" t="s">
        <v>324</v>
      </c>
      <c r="H58" s="4" t="s">
        <v>325</v>
      </c>
      <c r="I58" s="4" t="s">
        <v>120</v>
      </c>
      <c r="J58" s="4" t="s">
        <v>76</v>
      </c>
      <c r="K58" s="4">
        <v>1</v>
      </c>
      <c r="L58" s="4" t="s">
        <v>123</v>
      </c>
      <c r="M58" s="4" t="s">
        <v>326</v>
      </c>
      <c r="N58" s="4" t="s">
        <v>40</v>
      </c>
      <c r="O58" s="41" t="s">
        <v>36</v>
      </c>
      <c r="P58" s="46" t="s">
        <v>275</v>
      </c>
      <c r="Q58" s="4"/>
      <c r="R58" s="4"/>
    </row>
    <row r="59" spans="1:18" s="28" customFormat="1" ht="45" customHeight="1">
      <c r="A59" s="27">
        <v>58</v>
      </c>
      <c r="B59" s="2" t="s">
        <v>289</v>
      </c>
      <c r="C59" s="2" t="s">
        <v>290</v>
      </c>
      <c r="D59" s="2" t="s">
        <v>115</v>
      </c>
      <c r="E59" s="2" t="s">
        <v>110</v>
      </c>
      <c r="F59" s="2" t="s">
        <v>34</v>
      </c>
      <c r="G59" s="2" t="s">
        <v>327</v>
      </c>
      <c r="H59" s="2" t="s">
        <v>328</v>
      </c>
      <c r="I59" s="2" t="s">
        <v>119</v>
      </c>
      <c r="J59" s="2" t="s">
        <v>329</v>
      </c>
      <c r="K59" s="2">
        <v>2</v>
      </c>
      <c r="L59" s="2" t="s">
        <v>310</v>
      </c>
      <c r="M59" s="2" t="s">
        <v>234</v>
      </c>
      <c r="N59" s="2" t="s">
        <v>35</v>
      </c>
      <c r="O59" s="40" t="s">
        <v>330</v>
      </c>
      <c r="P59" s="40"/>
      <c r="Q59" s="2"/>
      <c r="R59" s="2"/>
    </row>
    <row r="60" spans="1:18" s="28" customFormat="1" ht="45" customHeight="1">
      <c r="A60" s="27">
        <v>59</v>
      </c>
      <c r="B60" s="4" t="s">
        <v>413</v>
      </c>
      <c r="C60" s="4" t="s">
        <v>291</v>
      </c>
      <c r="D60" s="4" t="s">
        <v>115</v>
      </c>
      <c r="E60" s="24" t="s">
        <v>109</v>
      </c>
      <c r="F60" s="4" t="s">
        <v>34</v>
      </c>
      <c r="G60" s="54" t="s">
        <v>331</v>
      </c>
      <c r="H60" s="4" t="s">
        <v>332</v>
      </c>
      <c r="I60" s="4" t="s">
        <v>120</v>
      </c>
      <c r="J60" s="4" t="s">
        <v>248</v>
      </c>
      <c r="K60" s="4">
        <v>1</v>
      </c>
      <c r="L60" s="4" t="s">
        <v>431</v>
      </c>
      <c r="M60" s="4" t="s">
        <v>333</v>
      </c>
      <c r="N60" s="4" t="s">
        <v>40</v>
      </c>
      <c r="O60" s="41" t="s">
        <v>249</v>
      </c>
      <c r="P60" s="41"/>
      <c r="Q60" s="4"/>
      <c r="R60" s="4"/>
    </row>
    <row r="61" spans="1:18" s="28" customFormat="1" ht="45" customHeight="1">
      <c r="A61" s="27">
        <v>60</v>
      </c>
      <c r="B61" s="2" t="s">
        <v>244</v>
      </c>
      <c r="C61" s="2" t="s">
        <v>334</v>
      </c>
      <c r="D61" s="2" t="s">
        <v>115</v>
      </c>
      <c r="E61" s="2" t="s">
        <v>110</v>
      </c>
      <c r="F61" s="2" t="s">
        <v>34</v>
      </c>
      <c r="G61" s="23" t="s">
        <v>335</v>
      </c>
      <c r="H61" s="2" t="s">
        <v>336</v>
      </c>
      <c r="I61" s="2" t="s">
        <v>120</v>
      </c>
      <c r="J61" s="23" t="s">
        <v>76</v>
      </c>
      <c r="K61" s="23">
        <v>1</v>
      </c>
      <c r="L61" s="2" t="s">
        <v>451</v>
      </c>
      <c r="M61" s="2" t="s">
        <v>337</v>
      </c>
      <c r="N61" s="23" t="s">
        <v>40</v>
      </c>
      <c r="O61" s="40" t="s">
        <v>249</v>
      </c>
      <c r="P61" s="23"/>
      <c r="Q61" s="2"/>
      <c r="R61" s="2"/>
    </row>
    <row r="62" spans="1:18" s="28" customFormat="1" ht="45" customHeight="1">
      <c r="A62" s="27">
        <v>61</v>
      </c>
      <c r="B62" s="4" t="s">
        <v>244</v>
      </c>
      <c r="C62" s="4" t="s">
        <v>252</v>
      </c>
      <c r="D62" s="4" t="s">
        <v>115</v>
      </c>
      <c r="E62" s="24" t="s">
        <v>109</v>
      </c>
      <c r="F62" s="4" t="s">
        <v>34</v>
      </c>
      <c r="G62" s="4" t="s">
        <v>338</v>
      </c>
      <c r="H62" s="4"/>
      <c r="I62" s="4" t="s">
        <v>120</v>
      </c>
      <c r="J62" s="4" t="s">
        <v>256</v>
      </c>
      <c r="K62" s="4">
        <v>2</v>
      </c>
      <c r="L62" s="4" t="s">
        <v>451</v>
      </c>
      <c r="M62" s="4" t="s">
        <v>323</v>
      </c>
      <c r="N62" s="4" t="s">
        <v>40</v>
      </c>
      <c r="O62" s="41" t="s">
        <v>249</v>
      </c>
      <c r="P62" s="24"/>
      <c r="Q62" s="4"/>
      <c r="R62" s="4"/>
    </row>
    <row r="63" spans="1:18" s="28" customFormat="1" ht="45" customHeight="1">
      <c r="A63" s="27">
        <v>62</v>
      </c>
      <c r="B63" s="2" t="s">
        <v>244</v>
      </c>
      <c r="C63" s="2" t="s">
        <v>252</v>
      </c>
      <c r="D63" s="2" t="s">
        <v>115</v>
      </c>
      <c r="E63" s="23" t="s">
        <v>109</v>
      </c>
      <c r="F63" s="2" t="s">
        <v>34</v>
      </c>
      <c r="G63" s="2" t="s">
        <v>339</v>
      </c>
      <c r="H63" s="2" t="s">
        <v>340</v>
      </c>
      <c r="I63" s="2" t="s">
        <v>120</v>
      </c>
      <c r="J63" s="2" t="s">
        <v>341</v>
      </c>
      <c r="K63" s="2">
        <v>2</v>
      </c>
      <c r="L63" s="2" t="s">
        <v>451</v>
      </c>
      <c r="M63" s="2" t="s">
        <v>323</v>
      </c>
      <c r="N63" s="2" t="s">
        <v>35</v>
      </c>
      <c r="O63" s="40" t="s">
        <v>249</v>
      </c>
      <c r="P63" s="23"/>
      <c r="Q63" s="2"/>
      <c r="R63" s="2"/>
    </row>
    <row r="64" spans="1:18" s="28" customFormat="1" ht="45" customHeight="1">
      <c r="A64" s="27">
        <v>63</v>
      </c>
      <c r="B64" s="4" t="s">
        <v>346</v>
      </c>
      <c r="C64" s="4" t="s">
        <v>347</v>
      </c>
      <c r="D64" s="4" t="s">
        <v>115</v>
      </c>
      <c r="E64" s="4" t="s">
        <v>159</v>
      </c>
      <c r="F64" s="4" t="s">
        <v>78</v>
      </c>
      <c r="G64" s="4" t="s">
        <v>348</v>
      </c>
      <c r="H64" s="4" t="s">
        <v>349</v>
      </c>
      <c r="I64" s="4" t="s">
        <v>120</v>
      </c>
      <c r="J64" s="4" t="s">
        <v>350</v>
      </c>
      <c r="K64" s="4">
        <v>1</v>
      </c>
      <c r="L64" s="4" t="s">
        <v>451</v>
      </c>
      <c r="M64" s="4" t="s">
        <v>351</v>
      </c>
      <c r="N64" s="4" t="s">
        <v>40</v>
      </c>
      <c r="O64" s="41" t="s">
        <v>36</v>
      </c>
      <c r="P64" s="46" t="s">
        <v>352</v>
      </c>
      <c r="Q64" s="4"/>
      <c r="R64" s="4"/>
    </row>
    <row r="65" spans="1:18" s="28" customFormat="1" ht="45" customHeight="1">
      <c r="A65" s="27">
        <v>64</v>
      </c>
      <c r="B65" s="2" t="s">
        <v>353</v>
      </c>
      <c r="C65" s="2" t="s">
        <v>354</v>
      </c>
      <c r="D65" s="2" t="s">
        <v>115</v>
      </c>
      <c r="E65" s="23" t="s">
        <v>109</v>
      </c>
      <c r="F65" s="2" t="s">
        <v>34</v>
      </c>
      <c r="G65" s="23" t="s">
        <v>355</v>
      </c>
      <c r="H65" s="2" t="s">
        <v>356</v>
      </c>
      <c r="I65" s="2" t="s">
        <v>120</v>
      </c>
      <c r="J65" s="23" t="s">
        <v>256</v>
      </c>
      <c r="K65" s="23">
        <v>1</v>
      </c>
      <c r="L65" s="2" t="s">
        <v>451</v>
      </c>
      <c r="M65" s="2" t="s">
        <v>357</v>
      </c>
      <c r="N65" s="23" t="s">
        <v>40</v>
      </c>
      <c r="O65" s="40" t="s">
        <v>36</v>
      </c>
      <c r="P65" s="46" t="s">
        <v>352</v>
      </c>
      <c r="Q65" s="23"/>
      <c r="R65" s="2"/>
    </row>
    <row r="66" spans="1:18" s="28" customFormat="1" ht="45" customHeight="1">
      <c r="A66" s="27">
        <v>65</v>
      </c>
      <c r="B66" s="4" t="s">
        <v>358</v>
      </c>
      <c r="C66" s="4" t="s">
        <v>13</v>
      </c>
      <c r="D66" s="4" t="s">
        <v>115</v>
      </c>
      <c r="E66" s="24" t="s">
        <v>109</v>
      </c>
      <c r="F66" s="4" t="s">
        <v>34</v>
      </c>
      <c r="G66" s="4" t="s">
        <v>359</v>
      </c>
      <c r="H66" s="4" t="s">
        <v>75</v>
      </c>
      <c r="I66" s="4" t="s">
        <v>120</v>
      </c>
      <c r="J66" s="24" t="s">
        <v>360</v>
      </c>
      <c r="K66" s="4">
        <v>3</v>
      </c>
      <c r="L66" s="4" t="s">
        <v>451</v>
      </c>
      <c r="M66" s="4" t="s">
        <v>362</v>
      </c>
      <c r="N66" s="4" t="s">
        <v>35</v>
      </c>
      <c r="O66" s="41" t="s">
        <v>361</v>
      </c>
      <c r="P66" s="24"/>
      <c r="Q66" s="4"/>
      <c r="R66" s="4"/>
    </row>
    <row r="67" spans="1:18" s="28" customFormat="1" ht="45" customHeight="1">
      <c r="A67" s="27">
        <v>66</v>
      </c>
      <c r="B67" s="2" t="s">
        <v>363</v>
      </c>
      <c r="C67" s="2" t="s">
        <v>364</v>
      </c>
      <c r="D67" s="2" t="s">
        <v>115</v>
      </c>
      <c r="E67" s="23" t="s">
        <v>109</v>
      </c>
      <c r="F67" s="2" t="s">
        <v>34</v>
      </c>
      <c r="G67" s="2" t="s">
        <v>365</v>
      </c>
      <c r="H67" s="2" t="s">
        <v>205</v>
      </c>
      <c r="I67" s="2" t="s">
        <v>120</v>
      </c>
      <c r="J67" s="2" t="s">
        <v>186</v>
      </c>
      <c r="K67" s="2">
        <v>2</v>
      </c>
      <c r="L67" s="2" t="s">
        <v>451</v>
      </c>
      <c r="M67" s="2" t="s">
        <v>367</v>
      </c>
      <c r="N67" s="2" t="s">
        <v>40</v>
      </c>
      <c r="O67" s="40" t="s">
        <v>366</v>
      </c>
      <c r="P67" s="23"/>
      <c r="Q67" s="2"/>
      <c r="R67" s="2"/>
    </row>
    <row r="68" spans="1:18" s="28" customFormat="1" ht="45" customHeight="1">
      <c r="A68" s="27">
        <v>67</v>
      </c>
      <c r="B68" s="4" t="s">
        <v>371</v>
      </c>
      <c r="C68" s="4" t="s">
        <v>373</v>
      </c>
      <c r="D68" s="4" t="s">
        <v>115</v>
      </c>
      <c r="E68" s="4" t="s">
        <v>110</v>
      </c>
      <c r="F68" s="4" t="s">
        <v>34</v>
      </c>
      <c r="G68" s="54" t="s">
        <v>368</v>
      </c>
      <c r="H68" s="4" t="s">
        <v>369</v>
      </c>
      <c r="I68" s="4" t="s">
        <v>120</v>
      </c>
      <c r="J68" s="4" t="s">
        <v>186</v>
      </c>
      <c r="K68" s="4">
        <v>3</v>
      </c>
      <c r="L68" s="4" t="s">
        <v>451</v>
      </c>
      <c r="M68" s="4" t="s">
        <v>370</v>
      </c>
      <c r="N68" s="4" t="s">
        <v>35</v>
      </c>
      <c r="O68" s="41" t="s">
        <v>372</v>
      </c>
      <c r="P68" s="24"/>
      <c r="Q68" s="4"/>
      <c r="R68" s="4"/>
    </row>
    <row r="69" spans="1:18" s="28" customFormat="1" ht="45" customHeight="1">
      <c r="A69" s="27">
        <v>68</v>
      </c>
      <c r="B69" s="2" t="s">
        <v>374</v>
      </c>
      <c r="C69" s="2" t="s">
        <v>373</v>
      </c>
      <c r="D69" s="2" t="s">
        <v>115</v>
      </c>
      <c r="E69" s="2" t="s">
        <v>110</v>
      </c>
      <c r="F69" s="2" t="s">
        <v>34</v>
      </c>
      <c r="G69" s="51" t="s">
        <v>378</v>
      </c>
      <c r="H69" s="2" t="s">
        <v>369</v>
      </c>
      <c r="I69" s="2" t="s">
        <v>120</v>
      </c>
      <c r="J69" s="2" t="s">
        <v>360</v>
      </c>
      <c r="K69" s="2">
        <v>1</v>
      </c>
      <c r="L69" s="23" t="s">
        <v>194</v>
      </c>
      <c r="M69" s="2"/>
      <c r="N69" s="2" t="s">
        <v>40</v>
      </c>
      <c r="O69" s="40" t="s">
        <v>377</v>
      </c>
      <c r="P69" s="23"/>
      <c r="Q69" s="2"/>
      <c r="R69" s="2"/>
    </row>
    <row r="70" spans="1:18" s="28" customFormat="1" ht="45" customHeight="1">
      <c r="A70" s="27">
        <v>69</v>
      </c>
      <c r="B70" s="4" t="s">
        <v>375</v>
      </c>
      <c r="C70" s="4" t="s">
        <v>373</v>
      </c>
      <c r="D70" s="4" t="s">
        <v>115</v>
      </c>
      <c r="E70" s="4" t="s">
        <v>110</v>
      </c>
      <c r="F70" s="4" t="s">
        <v>34</v>
      </c>
      <c r="G70" s="54" t="s">
        <v>378</v>
      </c>
      <c r="H70" s="4" t="s">
        <v>369</v>
      </c>
      <c r="I70" s="4" t="s">
        <v>120</v>
      </c>
      <c r="J70" s="4" t="s">
        <v>360</v>
      </c>
      <c r="K70" s="4">
        <v>1</v>
      </c>
      <c r="L70" s="24" t="s">
        <v>433</v>
      </c>
      <c r="M70" s="4"/>
      <c r="N70" s="4" t="s">
        <v>40</v>
      </c>
      <c r="O70" s="41" t="s">
        <v>377</v>
      </c>
      <c r="P70" s="24"/>
      <c r="Q70" s="4"/>
      <c r="R70" s="4"/>
    </row>
    <row r="71" spans="1:18" s="28" customFormat="1" ht="45" customHeight="1">
      <c r="A71" s="27">
        <v>70</v>
      </c>
      <c r="B71" s="2" t="s">
        <v>376</v>
      </c>
      <c r="C71" s="2" t="s">
        <v>373</v>
      </c>
      <c r="D71" s="2" t="s">
        <v>115</v>
      </c>
      <c r="E71" s="2" t="s">
        <v>110</v>
      </c>
      <c r="F71" s="2" t="s">
        <v>34</v>
      </c>
      <c r="G71" s="51" t="s">
        <v>378</v>
      </c>
      <c r="H71" s="2" t="s">
        <v>369</v>
      </c>
      <c r="I71" s="2" t="s">
        <v>120</v>
      </c>
      <c r="J71" s="2" t="s">
        <v>360</v>
      </c>
      <c r="K71" s="2">
        <v>1</v>
      </c>
      <c r="L71" s="2" t="s">
        <v>451</v>
      </c>
      <c r="M71" s="2"/>
      <c r="N71" s="2" t="s">
        <v>40</v>
      </c>
      <c r="O71" s="40" t="s">
        <v>377</v>
      </c>
      <c r="P71" s="23"/>
      <c r="Q71" s="2"/>
      <c r="R71" s="2"/>
    </row>
    <row r="72" spans="1:18" s="28" customFormat="1" ht="45" customHeight="1">
      <c r="A72" s="27">
        <v>71</v>
      </c>
      <c r="B72" s="4" t="s">
        <v>379</v>
      </c>
      <c r="C72" s="4" t="s">
        <v>380</v>
      </c>
      <c r="D72" s="4" t="s">
        <v>115</v>
      </c>
      <c r="E72" s="4" t="s">
        <v>110</v>
      </c>
      <c r="F72" s="4" t="s">
        <v>78</v>
      </c>
      <c r="G72" s="4" t="s">
        <v>381</v>
      </c>
      <c r="H72" s="4" t="s">
        <v>382</v>
      </c>
      <c r="I72" s="4" t="s">
        <v>119</v>
      </c>
      <c r="J72" s="4" t="s">
        <v>383</v>
      </c>
      <c r="K72" s="4">
        <v>1</v>
      </c>
      <c r="L72" s="4" t="s">
        <v>451</v>
      </c>
      <c r="M72" s="4" t="s">
        <v>384</v>
      </c>
      <c r="N72" s="4" t="s">
        <v>35</v>
      </c>
      <c r="O72" s="41" t="s">
        <v>36</v>
      </c>
      <c r="P72" s="46" t="s">
        <v>385</v>
      </c>
      <c r="Q72" s="4"/>
      <c r="R72" s="4"/>
    </row>
    <row r="73" spans="1:18" s="28" customFormat="1" ht="45" customHeight="1">
      <c r="A73" s="27">
        <v>72</v>
      </c>
      <c r="B73" s="2" t="s">
        <v>386</v>
      </c>
      <c r="C73" s="2" t="s">
        <v>252</v>
      </c>
      <c r="D73" s="2" t="s">
        <v>115</v>
      </c>
      <c r="E73" s="23" t="s">
        <v>109</v>
      </c>
      <c r="F73" s="2" t="s">
        <v>34</v>
      </c>
      <c r="G73" s="2">
        <v>2017</v>
      </c>
      <c r="H73" s="2" t="s">
        <v>387</v>
      </c>
      <c r="I73" s="2" t="s">
        <v>120</v>
      </c>
      <c r="J73" s="2" t="s">
        <v>180</v>
      </c>
      <c r="K73" s="2">
        <v>2</v>
      </c>
      <c r="L73" s="2" t="s">
        <v>451</v>
      </c>
      <c r="M73" s="2"/>
      <c r="N73" s="2" t="s">
        <v>40</v>
      </c>
      <c r="O73" s="40" t="s">
        <v>388</v>
      </c>
      <c r="P73" s="23"/>
      <c r="Q73" s="2"/>
      <c r="R73" s="2"/>
    </row>
    <row r="74" spans="1:18" s="28" customFormat="1" ht="45" customHeight="1">
      <c r="A74" s="27">
        <v>73</v>
      </c>
      <c r="B74" s="4" t="s">
        <v>392</v>
      </c>
      <c r="C74" s="4" t="s">
        <v>389</v>
      </c>
      <c r="D74" s="4" t="s">
        <v>115</v>
      </c>
      <c r="E74" s="4" t="s">
        <v>110</v>
      </c>
      <c r="F74" s="4" t="s">
        <v>34</v>
      </c>
      <c r="G74" s="54" t="s">
        <v>390</v>
      </c>
      <c r="H74" s="4" t="s">
        <v>387</v>
      </c>
      <c r="I74" s="4" t="s">
        <v>120</v>
      </c>
      <c r="J74" s="4" t="s">
        <v>180</v>
      </c>
      <c r="K74" s="4">
        <v>1</v>
      </c>
      <c r="L74" s="4" t="s">
        <v>451</v>
      </c>
      <c r="M74" s="4"/>
      <c r="N74" s="4" t="s">
        <v>40</v>
      </c>
      <c r="O74" s="41" t="s">
        <v>391</v>
      </c>
      <c r="P74" s="24"/>
      <c r="Q74" s="4"/>
      <c r="R74" s="4"/>
    </row>
    <row r="75" spans="1:18" s="28" customFormat="1" ht="45" customHeight="1">
      <c r="A75" s="27">
        <v>74</v>
      </c>
      <c r="B75" s="2" t="s">
        <v>393</v>
      </c>
      <c r="C75" s="2" t="s">
        <v>428</v>
      </c>
      <c r="D75" s="2" t="s">
        <v>115</v>
      </c>
      <c r="E75" s="2" t="s">
        <v>110</v>
      </c>
      <c r="F75" s="2" t="s">
        <v>34</v>
      </c>
      <c r="G75" s="2" t="s">
        <v>394</v>
      </c>
      <c r="H75" s="2" t="s">
        <v>395</v>
      </c>
      <c r="I75" s="2" t="s">
        <v>120</v>
      </c>
      <c r="J75" s="2" t="s">
        <v>186</v>
      </c>
      <c r="K75" s="2">
        <v>1</v>
      </c>
      <c r="L75" s="2" t="s">
        <v>451</v>
      </c>
      <c r="M75" s="2" t="s">
        <v>397</v>
      </c>
      <c r="N75" s="2" t="s">
        <v>40</v>
      </c>
      <c r="O75" s="40" t="s">
        <v>396</v>
      </c>
      <c r="P75" s="23"/>
      <c r="Q75" s="2"/>
      <c r="R75" s="2"/>
    </row>
    <row r="76" spans="1:18" s="28" customFormat="1" ht="45" customHeight="1">
      <c r="A76" s="27">
        <v>75</v>
      </c>
      <c r="B76" s="4" t="s">
        <v>414</v>
      </c>
      <c r="C76" s="4" t="s">
        <v>398</v>
      </c>
      <c r="D76" s="4" t="s">
        <v>115</v>
      </c>
      <c r="E76" s="4" t="s">
        <v>110</v>
      </c>
      <c r="F76" s="4" t="s">
        <v>78</v>
      </c>
      <c r="G76" s="4" t="s">
        <v>399</v>
      </c>
      <c r="H76" s="4"/>
      <c r="I76" s="4" t="s">
        <v>120</v>
      </c>
      <c r="J76" s="4" t="s">
        <v>186</v>
      </c>
      <c r="K76" s="4">
        <v>1</v>
      </c>
      <c r="L76" s="4" t="s">
        <v>451</v>
      </c>
      <c r="M76" s="4" t="s">
        <v>430</v>
      </c>
      <c r="N76" s="4" t="s">
        <v>40</v>
      </c>
      <c r="O76" s="41" t="s">
        <v>400</v>
      </c>
      <c r="P76" s="24"/>
      <c r="Q76" s="4"/>
      <c r="R76" s="4"/>
    </row>
    <row r="77" spans="1:18" s="28" customFormat="1" ht="45" customHeight="1">
      <c r="A77" s="27">
        <v>76</v>
      </c>
      <c r="B77" s="2" t="s">
        <v>401</v>
      </c>
      <c r="C77" s="2" t="s">
        <v>402</v>
      </c>
      <c r="D77" s="2" t="s">
        <v>116</v>
      </c>
      <c r="E77" s="2" t="s">
        <v>110</v>
      </c>
      <c r="F77" s="2" t="s">
        <v>78</v>
      </c>
      <c r="G77" s="2" t="s">
        <v>403</v>
      </c>
      <c r="H77" s="2" t="s">
        <v>404</v>
      </c>
      <c r="I77" s="2" t="s">
        <v>120</v>
      </c>
      <c r="J77" s="2" t="s">
        <v>50</v>
      </c>
      <c r="K77" s="2" t="s">
        <v>406</v>
      </c>
      <c r="L77" s="2" t="s">
        <v>451</v>
      </c>
      <c r="M77" s="2" t="s">
        <v>407</v>
      </c>
      <c r="N77" s="2" t="s">
        <v>35</v>
      </c>
      <c r="O77" s="62" t="s">
        <v>454</v>
      </c>
      <c r="P77" s="62" t="s">
        <v>405</v>
      </c>
      <c r="Q77" s="2"/>
      <c r="R77" s="2"/>
    </row>
    <row r="78" spans="1:18" s="33" customFormat="1" ht="45" customHeight="1">
      <c r="A78" s="30">
        <v>77</v>
      </c>
      <c r="B78" s="6" t="s">
        <v>409</v>
      </c>
      <c r="C78" s="6" t="s">
        <v>16</v>
      </c>
      <c r="D78" s="6" t="s">
        <v>115</v>
      </c>
      <c r="E78" s="6" t="s">
        <v>110</v>
      </c>
      <c r="F78" s="6" t="s">
        <v>78</v>
      </c>
      <c r="G78" s="6" t="s">
        <v>408</v>
      </c>
      <c r="H78" s="6" t="s">
        <v>410</v>
      </c>
      <c r="I78" s="6" t="s">
        <v>120</v>
      </c>
      <c r="J78" s="6" t="s">
        <v>360</v>
      </c>
      <c r="K78" s="6">
        <v>2</v>
      </c>
      <c r="L78" s="6" t="s">
        <v>451</v>
      </c>
      <c r="M78" s="6" t="s">
        <v>411</v>
      </c>
      <c r="N78" s="6" t="s">
        <v>40</v>
      </c>
      <c r="O78" s="59" t="s">
        <v>412</v>
      </c>
      <c r="P78" s="60"/>
      <c r="Q78" s="6"/>
      <c r="R78" s="5"/>
    </row>
    <row r="79" spans="1:18" s="67" customFormat="1" ht="45" customHeight="1">
      <c r="A79" s="27">
        <v>78</v>
      </c>
      <c r="B79" s="64" t="s">
        <v>461</v>
      </c>
      <c r="C79" s="64" t="s">
        <v>462</v>
      </c>
      <c r="D79" s="64" t="s">
        <v>113</v>
      </c>
      <c r="E79" s="64" t="s">
        <v>159</v>
      </c>
      <c r="F79" s="64" t="s">
        <v>78</v>
      </c>
      <c r="G79" s="64" t="s">
        <v>465</v>
      </c>
      <c r="H79" s="64" t="s">
        <v>466</v>
      </c>
      <c r="I79" s="64" t="s">
        <v>120</v>
      </c>
      <c r="J79" s="64" t="s">
        <v>186</v>
      </c>
      <c r="K79" s="64">
        <v>1</v>
      </c>
      <c r="L79" s="64" t="s">
        <v>451</v>
      </c>
      <c r="M79" s="64" t="s">
        <v>467</v>
      </c>
      <c r="N79" s="64" t="s">
        <v>40</v>
      </c>
      <c r="O79" s="65" t="s">
        <v>455</v>
      </c>
      <c r="P79" s="65" t="s">
        <v>468</v>
      </c>
      <c r="Q79" s="64"/>
      <c r="R79" s="64"/>
    </row>
    <row r="80" spans="1:18" s="67" customFormat="1" ht="45" customHeight="1">
      <c r="A80" s="30">
        <v>79</v>
      </c>
      <c r="B80" s="64" t="s">
        <v>461</v>
      </c>
      <c r="C80" s="64" t="s">
        <v>463</v>
      </c>
      <c r="D80" s="64" t="s">
        <v>116</v>
      </c>
      <c r="E80" s="64" t="s">
        <v>159</v>
      </c>
      <c r="F80" s="64" t="s">
        <v>78</v>
      </c>
      <c r="G80" s="64" t="s">
        <v>465</v>
      </c>
      <c r="H80" s="64" t="s">
        <v>466</v>
      </c>
      <c r="I80" s="64" t="s">
        <v>120</v>
      </c>
      <c r="J80" s="64" t="s">
        <v>100</v>
      </c>
      <c r="K80" s="64">
        <v>1</v>
      </c>
      <c r="L80" s="64" t="s">
        <v>451</v>
      </c>
      <c r="M80" s="64" t="s">
        <v>467</v>
      </c>
      <c r="N80" s="64" t="s">
        <v>40</v>
      </c>
      <c r="O80" s="65" t="s">
        <v>455</v>
      </c>
      <c r="P80" s="65" t="s">
        <v>468</v>
      </c>
      <c r="Q80" s="64"/>
      <c r="R80" s="64"/>
    </row>
    <row r="81" spans="1:18" s="67" customFormat="1" ht="45" customHeight="1">
      <c r="A81" s="27">
        <v>80</v>
      </c>
      <c r="B81" s="64" t="s">
        <v>461</v>
      </c>
      <c r="C81" s="64" t="s">
        <v>464</v>
      </c>
      <c r="D81" s="64" t="s">
        <v>116</v>
      </c>
      <c r="E81" s="64" t="s">
        <v>159</v>
      </c>
      <c r="F81" s="64" t="s">
        <v>78</v>
      </c>
      <c r="G81" s="64" t="s">
        <v>465</v>
      </c>
      <c r="H81" s="64" t="s">
        <v>466</v>
      </c>
      <c r="I81" s="64" t="s">
        <v>120</v>
      </c>
      <c r="J81" s="64" t="s">
        <v>100</v>
      </c>
      <c r="K81" s="64">
        <v>1</v>
      </c>
      <c r="L81" s="64" t="s">
        <v>451</v>
      </c>
      <c r="M81" s="64" t="s">
        <v>467</v>
      </c>
      <c r="N81" s="64" t="s">
        <v>40</v>
      </c>
      <c r="O81" s="65" t="s">
        <v>455</v>
      </c>
      <c r="P81" s="65" t="s">
        <v>468</v>
      </c>
      <c r="Q81" s="64"/>
      <c r="R81" s="64"/>
    </row>
    <row r="82" spans="1:18" s="67" customFormat="1" ht="45" customHeight="1">
      <c r="A82" s="30">
        <v>81</v>
      </c>
      <c r="B82" s="64" t="s">
        <v>458</v>
      </c>
      <c r="C82" s="64" t="s">
        <v>281</v>
      </c>
      <c r="D82" s="68" t="s">
        <v>116</v>
      </c>
      <c r="E82" s="71" t="s">
        <v>109</v>
      </c>
      <c r="F82" s="64" t="s">
        <v>34</v>
      </c>
      <c r="G82" s="64" t="s">
        <v>469</v>
      </c>
      <c r="H82" s="64" t="s">
        <v>316</v>
      </c>
      <c r="I82" s="64" t="s">
        <v>120</v>
      </c>
      <c r="J82" s="64" t="s">
        <v>100</v>
      </c>
      <c r="K82" s="64">
        <v>1</v>
      </c>
      <c r="L82" s="64" t="s">
        <v>451</v>
      </c>
      <c r="M82" s="64" t="s">
        <v>472</v>
      </c>
      <c r="N82" s="64" t="s">
        <v>35</v>
      </c>
      <c r="O82" s="65" t="s">
        <v>459</v>
      </c>
      <c r="P82" s="66"/>
      <c r="Q82" s="64"/>
      <c r="R82" s="64"/>
    </row>
    <row r="83" spans="1:18" s="67" customFormat="1" ht="45" customHeight="1">
      <c r="A83" s="27">
        <v>82</v>
      </c>
      <c r="B83" s="68" t="s">
        <v>457</v>
      </c>
      <c r="C83" s="68" t="s">
        <v>460</v>
      </c>
      <c r="D83" s="68" t="s">
        <v>116</v>
      </c>
      <c r="E83" s="68"/>
      <c r="F83" s="68" t="s">
        <v>78</v>
      </c>
      <c r="G83" s="68" t="s">
        <v>474</v>
      </c>
      <c r="H83" s="68" t="s">
        <v>470</v>
      </c>
      <c r="I83" s="68" t="s">
        <v>120</v>
      </c>
      <c r="J83" s="68" t="s">
        <v>100</v>
      </c>
      <c r="K83" s="68">
        <v>1</v>
      </c>
      <c r="L83" s="64" t="s">
        <v>451</v>
      </c>
      <c r="M83" s="68" t="s">
        <v>473</v>
      </c>
      <c r="N83" s="68" t="s">
        <v>40</v>
      </c>
      <c r="O83" s="69" t="s">
        <v>456</v>
      </c>
      <c r="P83" s="70"/>
      <c r="Q83" s="68"/>
      <c r="R83" s="64"/>
    </row>
    <row r="84" spans="1:18" s="34" customFormat="1" ht="45" customHeight="1">
      <c r="A84" s="30">
        <v>83</v>
      </c>
      <c r="B84" s="8" t="s">
        <v>84</v>
      </c>
      <c r="C84" s="8" t="s">
        <v>20</v>
      </c>
      <c r="D84" s="8" t="s">
        <v>115</v>
      </c>
      <c r="E84" s="8" t="s">
        <v>110</v>
      </c>
      <c r="F84" s="8" t="s">
        <v>34</v>
      </c>
      <c r="G84" s="8" t="s">
        <v>85</v>
      </c>
      <c r="H84" s="8" t="s">
        <v>75</v>
      </c>
      <c r="I84" s="3" t="s">
        <v>117</v>
      </c>
      <c r="J84" s="3" t="s">
        <v>117</v>
      </c>
      <c r="K84" s="9"/>
      <c r="L84" s="9" t="s">
        <v>33</v>
      </c>
      <c r="M84" s="8" t="s">
        <v>86</v>
      </c>
      <c r="N84" s="8" t="s">
        <v>40</v>
      </c>
      <c r="O84" s="50" t="s">
        <v>87</v>
      </c>
      <c r="P84" s="9"/>
      <c r="Q84" s="8"/>
      <c r="R84" s="8"/>
    </row>
    <row r="85" spans="1:18" s="34" customFormat="1" ht="45" customHeight="1">
      <c r="A85" s="27">
        <v>84</v>
      </c>
      <c r="B85" s="8" t="s">
        <v>278</v>
      </c>
      <c r="C85" s="8" t="s">
        <v>279</v>
      </c>
      <c r="D85" s="7" t="s">
        <v>299</v>
      </c>
      <c r="E85" s="9" t="s">
        <v>109</v>
      </c>
      <c r="F85" s="8" t="s">
        <v>34</v>
      </c>
      <c r="G85" s="17" t="s">
        <v>211</v>
      </c>
      <c r="H85" s="8" t="s">
        <v>300</v>
      </c>
      <c r="I85" s="8" t="s">
        <v>301</v>
      </c>
      <c r="J85" s="8" t="s">
        <v>301</v>
      </c>
      <c r="K85" s="8" t="s">
        <v>301</v>
      </c>
      <c r="L85" s="58" t="s">
        <v>451</v>
      </c>
      <c r="M85" s="8" t="s">
        <v>302</v>
      </c>
      <c r="N85" s="8" t="s">
        <v>35</v>
      </c>
      <c r="O85" s="50" t="s">
        <v>36</v>
      </c>
      <c r="P85" s="11" t="s">
        <v>275</v>
      </c>
      <c r="Q85" s="8"/>
      <c r="R85" s="8"/>
    </row>
    <row r="86" spans="1:18" s="34" customFormat="1" ht="45" customHeight="1">
      <c r="A86" s="30">
        <v>85</v>
      </c>
      <c r="B86" s="8" t="s">
        <v>278</v>
      </c>
      <c r="C86" s="8" t="s">
        <v>288</v>
      </c>
      <c r="D86" s="7" t="s">
        <v>299</v>
      </c>
      <c r="E86" s="8"/>
      <c r="F86" s="8"/>
      <c r="G86" s="8"/>
      <c r="H86" s="8"/>
      <c r="I86" s="8"/>
      <c r="J86" s="8"/>
      <c r="K86" s="8"/>
      <c r="L86" s="8" t="s">
        <v>471</v>
      </c>
      <c r="M86" s="8"/>
      <c r="N86" s="8"/>
      <c r="O86" s="10"/>
      <c r="P86" s="10"/>
      <c r="Q86" s="8"/>
      <c r="R86" s="8"/>
    </row>
    <row r="87" spans="1:18" s="34" customFormat="1" ht="45" customHeight="1">
      <c r="A87" s="27">
        <v>86</v>
      </c>
      <c r="B87" s="8" t="s">
        <v>282</v>
      </c>
      <c r="C87" s="8" t="s">
        <v>283</v>
      </c>
      <c r="D87" s="7" t="s">
        <v>320</v>
      </c>
      <c r="E87" s="8"/>
      <c r="F87" s="8"/>
      <c r="G87" s="8"/>
      <c r="H87" s="8"/>
      <c r="I87" s="8"/>
      <c r="J87" s="8"/>
      <c r="K87" s="8"/>
      <c r="L87" s="8" t="s">
        <v>471</v>
      </c>
      <c r="M87" s="8"/>
      <c r="N87" s="8"/>
      <c r="O87" s="10"/>
      <c r="P87" s="10"/>
      <c r="Q87" s="8"/>
      <c r="R87" s="8"/>
    </row>
    <row r="88" spans="1:18" s="34" customFormat="1" ht="45" customHeight="1" thickBot="1">
      <c r="A88" s="30">
        <v>87</v>
      </c>
      <c r="B88" s="55" t="s">
        <v>285</v>
      </c>
      <c r="C88" s="55" t="s">
        <v>28</v>
      </c>
      <c r="D88" s="56" t="s">
        <v>320</v>
      </c>
      <c r="E88" s="55"/>
      <c r="F88" s="55"/>
      <c r="G88" s="55"/>
      <c r="H88" s="55"/>
      <c r="I88" s="55"/>
      <c r="J88" s="55"/>
      <c r="K88" s="55"/>
      <c r="L88" s="8" t="s">
        <v>471</v>
      </c>
      <c r="M88" s="55"/>
      <c r="N88" s="55"/>
      <c r="O88" s="57"/>
      <c r="P88" s="57"/>
      <c r="Q88" s="55"/>
      <c r="R88" s="55"/>
    </row>
    <row r="90" spans="1:18" ht="14.3">
      <c r="I90" s="18" t="s">
        <v>421</v>
      </c>
      <c r="J90" s="18" t="s">
        <v>422</v>
      </c>
      <c r="K90" s="18" t="s">
        <v>425</v>
      </c>
      <c r="L90" s="18" t="s">
        <v>422</v>
      </c>
      <c r="M90" s="18" t="s">
        <v>435</v>
      </c>
      <c r="N90" s="18" t="s">
        <v>422</v>
      </c>
    </row>
    <row r="91" spans="1:18" ht="27.2">
      <c r="I91" s="19" t="s">
        <v>34</v>
      </c>
      <c r="J91" s="19">
        <f>COUNTIF($F$2:$F$83, "urban")</f>
        <v>54</v>
      </c>
      <c r="K91" s="19" t="s">
        <v>423</v>
      </c>
      <c r="L91" s="20">
        <f>COUNTIF($N$2:$N$83, "ja")</f>
        <v>29</v>
      </c>
      <c r="M91" s="19" t="s">
        <v>436</v>
      </c>
      <c r="N91" s="19">
        <f>COUNTIFS($N$2:$N$83, "ja", $F$2:$F$83, "urban")</f>
        <v>19</v>
      </c>
    </row>
    <row r="92" spans="1:18" ht="27.2">
      <c r="I92" s="19" t="s">
        <v>78</v>
      </c>
      <c r="J92" s="19">
        <f>COUNTIF($F$2:$F$83, "ländlich")</f>
        <v>28</v>
      </c>
      <c r="K92" s="19" t="s">
        <v>424</v>
      </c>
      <c r="L92" s="20">
        <f>COUNTIF($N$2:$N$83, "nein")</f>
        <v>53</v>
      </c>
      <c r="M92" s="19" t="s">
        <v>437</v>
      </c>
      <c r="N92" s="19">
        <f>COUNTIFS($N$2:$N$83, "nein", $F$2:$F$83, "urban")</f>
        <v>35</v>
      </c>
    </row>
    <row r="93" spans="1:18" ht="27.85">
      <c r="I93" s="18" t="s">
        <v>426</v>
      </c>
      <c r="J93" s="18">
        <f>SUM(J91:J92)</f>
        <v>82</v>
      </c>
      <c r="K93" s="18" t="s">
        <v>426</v>
      </c>
      <c r="L93" s="21">
        <f>SUM(L91:L92)</f>
        <v>82</v>
      </c>
      <c r="M93" s="19" t="s">
        <v>438</v>
      </c>
      <c r="N93" s="19">
        <f>COUNTIFS($N$2:$N$83, "ja", $F$2:$F$83, "ländlich")</f>
        <v>10</v>
      </c>
    </row>
    <row r="94" spans="1:18" ht="27.2">
      <c r="I94" s="1"/>
      <c r="J94" s="1"/>
      <c r="M94" s="19" t="s">
        <v>439</v>
      </c>
      <c r="N94" s="19">
        <f>COUNTIFS($N$2:$N$83, "nein", $F$2:$F$83, "ländlich")</f>
        <v>18</v>
      </c>
    </row>
    <row r="95" spans="1:18" ht="14.3">
      <c r="I95" s="1"/>
      <c r="J95" s="1"/>
      <c r="M95" s="22" t="s">
        <v>426</v>
      </c>
      <c r="N95" s="22">
        <f>SUM(N91:N94)</f>
        <v>82</v>
      </c>
    </row>
  </sheetData>
  <hyperlinks>
    <hyperlink ref="O11" r:id="rId1" xr:uid="{6FE36012-49A6-4190-B44F-288CFC9C1F87}"/>
    <hyperlink ref="O18" r:id="rId2" xr:uid="{D8AF129B-089F-44A9-B9C1-1B15C4FB5AC4}"/>
    <hyperlink ref="R25" r:id="rId3" xr:uid="{139784C9-8F4A-468F-849D-47C5B8D9AE22}"/>
    <hyperlink ref="O62" r:id="rId4" xr:uid="{10D7263E-52C1-4037-B8E6-1ED71874148A}"/>
    <hyperlink ref="O60" r:id="rId5" xr:uid="{0DD3887A-DB28-4B6C-B5E0-48762F20B397}"/>
    <hyperlink ref="O28" r:id="rId6" xr:uid="{BB65BEFC-26DF-44C3-B44D-D308B67027C3}"/>
    <hyperlink ref="O15" r:id="rId7" xr:uid="{8148FB4D-B57B-4FC9-BE8B-ED1065DAFB27}"/>
    <hyperlink ref="O64" r:id="rId8" xr:uid="{7BCEBF71-E660-4E9E-B503-667AF40D232E}"/>
    <hyperlink ref="O3" r:id="rId9" xr:uid="{268A6837-CAB0-4141-9E17-E58510C10CD6}"/>
    <hyperlink ref="O84" r:id="rId10" xr:uid="{83518B4A-242D-45CF-9416-6625BE8E0D76}"/>
    <hyperlink ref="P77" r:id="rId11" xr:uid="{F0E4602A-1751-48C8-9084-156E8304CF14}"/>
    <hyperlink ref="O76" r:id="rId12" xr:uid="{5B516DEE-4E2A-4B77-9179-15770D5D6E95}"/>
    <hyperlink ref="O75" r:id="rId13" xr:uid="{7587797F-7A25-4D66-A208-71A804671E09}"/>
    <hyperlink ref="O74" r:id="rId14" xr:uid="{971B1429-D26A-4809-961D-D969F4666C73}"/>
    <hyperlink ref="O73" r:id="rId15" xr:uid="{EB76BB43-D75B-41C6-B410-A4E6548C0EB9}"/>
    <hyperlink ref="O71" r:id="rId16" xr:uid="{58873F87-3851-4E23-BC68-4AD4E4FD2697}"/>
    <hyperlink ref="O70" r:id="rId17" xr:uid="{C6296A72-6B74-4DED-B12B-D5FF0842C668}"/>
    <hyperlink ref="O68" r:id="rId18" xr:uid="{980EFA45-7C2B-4CDA-890E-F6CC027C3546}"/>
    <hyperlink ref="O67" r:id="rId19" xr:uid="{A3F0D84A-104E-478C-97FC-A4207AC26C52}"/>
    <hyperlink ref="O66" r:id="rId20" xr:uid="{AA569ADD-F525-49D4-8B5D-E36EA2A73F22}"/>
    <hyperlink ref="O21" r:id="rId21" xr:uid="{7B99C7E0-47E3-4704-A2D3-95B904B96FCC}"/>
    <hyperlink ref="O17" r:id="rId22" xr:uid="{3B2279E9-4960-48BB-8326-EBE41A75FE4D}"/>
    <hyperlink ref="O16" r:id="rId23" xr:uid="{2B9BAE6B-F87E-4F4D-8181-3ADCFEACB3EA}"/>
    <hyperlink ref="O10" r:id="rId24" xr:uid="{65283D01-6B1D-4944-9F23-8E3C2EC4A4BB}"/>
    <hyperlink ref="O53" r:id="rId25" xr:uid="{C9687E08-FF7D-48CC-A926-837B5CA0BB6B}"/>
    <hyperlink ref="O85" r:id="rId26" xr:uid="{98A0BAE9-B1FA-40C1-9A94-439E55E6EE2B}"/>
    <hyperlink ref="O78" r:id="rId27" xr:uid="{9D638208-62DF-46E8-BF55-86D8B5D98BEF}"/>
    <hyperlink ref="O69" r:id="rId28" xr:uid="{50CB3AB9-A777-45E2-9DB4-2485297FE955}"/>
    <hyperlink ref="O42" r:id="rId29" xr:uid="{229CCA9B-9F02-48B6-9239-70F9F9282A49}"/>
    <hyperlink ref="O7" r:id="rId30" xr:uid="{EEC8EDB6-EF05-4AB6-A8CA-76FA063180CD}"/>
    <hyperlink ref="O5" r:id="rId31" xr:uid="{A4BAE75D-8B1F-4050-BFE9-67B3F9402654}"/>
    <hyperlink ref="O52" r:id="rId32" xr:uid="{23499B61-10D6-4C4F-8E9E-753332A6144C}"/>
    <hyperlink ref="O51" r:id="rId33" xr:uid="{BB3CB7BE-0393-43BA-AC24-B68DBC41BE21}"/>
    <hyperlink ref="O59" r:id="rId34" xr:uid="{8E71A2CE-A24B-4F89-A8EB-31BC76A7B83B}"/>
    <hyperlink ref="O58" r:id="rId35" xr:uid="{E2096CE6-9BF8-4DA7-A568-0F967685D24D}"/>
    <hyperlink ref="O57" r:id="rId36" xr:uid="{F81D7D1A-6C93-499D-A659-B31BA2C17F50}"/>
    <hyperlink ref="O24:O25" r:id="rId37" display="https://www.naf-bus.de/" xr:uid="{C6CF5DE8-4862-44B3-840C-C8AFA3B4B229}"/>
    <hyperlink ref="O23" r:id="rId38" xr:uid="{701D3698-F382-4A77-A0D4-112120A87872}"/>
    <hyperlink ref="O54" r:id="rId39" xr:uid="{92BB3211-E6D8-4241-B764-E69E7B52DFF9}"/>
    <hyperlink ref="O46" r:id="rId40" xr:uid="{DDC85824-DE74-4842-9977-813CBE5C695B}"/>
    <hyperlink ref="P42" r:id="rId41" xr:uid="{D6A2927A-6A85-4410-9FE1-781A7B32B918}"/>
    <hyperlink ref="P41" r:id="rId42" xr:uid="{CD4024ED-57E1-4273-BA1B-3B644834CFA2}"/>
    <hyperlink ref="O20" r:id="rId43" xr:uid="{86BF6263-C9C3-4B3A-A246-B35CF550340B}"/>
    <hyperlink ref="O14" r:id="rId44" xr:uid="{8319084A-0F88-4EE2-83A7-E063DC088148}"/>
    <hyperlink ref="O12" r:id="rId45" xr:uid="{CA69D9D3-28B1-4EAB-9EC3-1AC05358B923}"/>
    <hyperlink ref="O9" r:id="rId46" xr:uid="{0E24C4A7-18DD-4BD4-B86A-2B4335E17387}"/>
    <hyperlink ref="O8" r:id="rId47" xr:uid="{969E4CC5-C0EF-4753-9236-F702822E5096}"/>
    <hyperlink ref="O4" r:id="rId48" xr:uid="{369B44C9-48BB-46DA-9C5A-4DDF24D182B3}"/>
    <hyperlink ref="O19" r:id="rId49" xr:uid="{9E657BDC-7337-4391-8A4E-2D3221837AAD}"/>
    <hyperlink ref="O6" r:id="rId50" xr:uid="{3E4F1AAD-5F0E-4E24-8A7B-894EFC7BEBEA}"/>
    <hyperlink ref="P2" r:id="rId51" xr:uid="{6C68E407-EAEE-43F6-B81C-A2D9F3339B55}"/>
    <hyperlink ref="P21" r:id="rId52" xr:uid="{C9A058CF-7AB3-4BCF-AAE0-FC8D9521A166}"/>
    <hyperlink ref="O13" r:id="rId53" xr:uid="{B4C61423-1186-4923-B264-839F2561559F}"/>
    <hyperlink ref="O2" r:id="rId54" xr:uid="{10235503-C28A-4D58-B981-5D15815B7608}"/>
    <hyperlink ref="O22" r:id="rId55" xr:uid="{A9223F0C-607D-422E-BFF2-4F4A79154C44}"/>
    <hyperlink ref="O77" r:id="rId56" xr:uid="{6BBC2752-8467-4D37-B185-7721CC10803B}"/>
    <hyperlink ref="O81" r:id="rId57" xr:uid="{7E0B024A-5715-4E6F-BA02-D372D2E76A1B}"/>
    <hyperlink ref="O83" r:id="rId58" xr:uid="{66F48C1D-7F4D-44E6-98DB-6F46E8082F3E}"/>
    <hyperlink ref="O82" r:id="rId59" xr:uid="{5722CE96-B1DA-42CE-8BFE-E6134B8A8719}"/>
    <hyperlink ref="O80" r:id="rId60" xr:uid="{8CA71A14-E66A-4BCA-91F2-EF80A3C0851E}"/>
    <hyperlink ref="O79" r:id="rId61" xr:uid="{C9F722BE-6F13-491E-8AB6-3333D22282C9}"/>
    <hyperlink ref="P79" r:id="rId62" xr:uid="{4B339A85-5EEE-4A3C-8401-D856BDCC9C1C}"/>
    <hyperlink ref="P80" r:id="rId63" xr:uid="{6DA9F224-F92F-4683-80BD-01500B7A8944}"/>
    <hyperlink ref="P81" r:id="rId64" xr:uid="{263E2E70-34E5-4903-BBC1-9B78A2DBB28D}"/>
  </hyperlinks>
  <pageMargins left="0.7" right="0.7" top="0.78740157499999996" bottom="0.78740157499999996" header="0.3" footer="0.3"/>
  <drawing r:id="rId65"/>
  <tableParts count="1">
    <tablePart r:id="rId6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9FFC-1F90-4A11-AA08-6723F09479E1}">
  <dimension ref="A1:R95"/>
  <sheetViews>
    <sheetView workbookViewId="0">
      <pane ySplit="1" topLeftCell="A87" activePane="bottomLeft" state="frozen"/>
      <selection pane="bottomLeft" activeCell="J100" sqref="J100"/>
    </sheetView>
  </sheetViews>
  <sheetFormatPr baseColWidth="10" defaultRowHeight="13.6"/>
  <cols>
    <col min="1" max="1" width="5.44140625" customWidth="1"/>
    <col min="2" max="2" width="34.109375" bestFit="1" customWidth="1"/>
    <col min="3" max="3" width="15.44140625" bestFit="1" customWidth="1"/>
    <col min="4" max="4" width="13.109375" bestFit="1" customWidth="1"/>
    <col min="5" max="5" width="33.77734375" bestFit="1" customWidth="1"/>
    <col min="6" max="6" width="28.21875" customWidth="1"/>
    <col min="7" max="7" width="17.109375" customWidth="1"/>
    <col min="9" max="9" width="14.5546875" bestFit="1" customWidth="1"/>
    <col min="10" max="10" width="19" bestFit="1" customWidth="1"/>
    <col min="11" max="11" width="17.21875" customWidth="1"/>
    <col min="12" max="12" width="25.33203125" customWidth="1"/>
    <col min="13" max="13" width="48.5546875" customWidth="1"/>
    <col min="14" max="14" width="13.77734375" customWidth="1"/>
    <col min="15" max="15" width="59.109375" customWidth="1"/>
    <col min="16" max="16" width="52.5546875" customWidth="1"/>
    <col min="17" max="17" width="30.21875" customWidth="1"/>
    <col min="18" max="18" width="42.5546875" customWidth="1"/>
  </cols>
  <sheetData>
    <row r="1" spans="1:18" s="26" customFormat="1" ht="14.95" thickBot="1">
      <c r="A1" s="25" t="s">
        <v>420</v>
      </c>
      <c r="B1" s="35" t="s">
        <v>0</v>
      </c>
      <c r="C1" s="35" t="s">
        <v>1</v>
      </c>
      <c r="D1" s="35" t="s">
        <v>112</v>
      </c>
      <c r="E1" s="35" t="s">
        <v>108</v>
      </c>
      <c r="F1" s="35" t="s">
        <v>111</v>
      </c>
      <c r="G1" s="36" t="s">
        <v>305</v>
      </c>
      <c r="H1" s="35" t="s">
        <v>2</v>
      </c>
      <c r="I1" s="35" t="s">
        <v>118</v>
      </c>
      <c r="J1" s="36" t="s">
        <v>3</v>
      </c>
      <c r="K1" s="36" t="s">
        <v>124</v>
      </c>
      <c r="L1" s="36" t="s">
        <v>114</v>
      </c>
      <c r="M1" s="36" t="s">
        <v>4</v>
      </c>
      <c r="N1" s="36" t="s">
        <v>31</v>
      </c>
      <c r="O1" s="36" t="s">
        <v>5</v>
      </c>
      <c r="P1" s="36" t="s">
        <v>251</v>
      </c>
      <c r="Q1" s="36" t="s">
        <v>315</v>
      </c>
      <c r="R1" s="36" t="s">
        <v>427</v>
      </c>
    </row>
    <row r="2" spans="1:18" s="28" customFormat="1" ht="45" customHeight="1">
      <c r="A2" s="27">
        <v>1</v>
      </c>
      <c r="B2" s="37" t="s">
        <v>7</v>
      </c>
      <c r="C2" s="37" t="s">
        <v>6</v>
      </c>
      <c r="D2" s="37" t="s">
        <v>116</v>
      </c>
      <c r="E2" s="37" t="s">
        <v>109</v>
      </c>
      <c r="F2" s="37" t="s">
        <v>34</v>
      </c>
      <c r="G2" s="38" t="s">
        <v>32</v>
      </c>
      <c r="H2" s="37" t="s">
        <v>54</v>
      </c>
      <c r="I2" s="37" t="s">
        <v>120</v>
      </c>
      <c r="J2" s="37" t="s">
        <v>33</v>
      </c>
      <c r="K2" s="37" t="s">
        <v>125</v>
      </c>
      <c r="L2" s="37" t="s">
        <v>451</v>
      </c>
      <c r="M2" s="37" t="s">
        <v>37</v>
      </c>
      <c r="N2" s="37" t="s">
        <v>35</v>
      </c>
      <c r="O2" s="63" t="s">
        <v>41</v>
      </c>
      <c r="P2" s="39" t="s">
        <v>36</v>
      </c>
      <c r="Q2" s="37"/>
      <c r="R2" s="37"/>
    </row>
    <row r="3" spans="1:18" s="28" customFormat="1" ht="45" customHeight="1">
      <c r="A3" s="27">
        <v>2</v>
      </c>
      <c r="B3" s="2" t="s">
        <v>8</v>
      </c>
      <c r="C3" s="2" t="s">
        <v>6</v>
      </c>
      <c r="D3" s="2" t="s">
        <v>115</v>
      </c>
      <c r="E3" s="2" t="s">
        <v>109</v>
      </c>
      <c r="F3" s="2" t="s">
        <v>34</v>
      </c>
      <c r="G3" s="23" t="s">
        <v>38</v>
      </c>
      <c r="H3" s="2" t="s">
        <v>54</v>
      </c>
      <c r="I3" s="2" t="s">
        <v>119</v>
      </c>
      <c r="J3" s="2" t="s">
        <v>57</v>
      </c>
      <c r="K3" s="2">
        <v>1</v>
      </c>
      <c r="L3" s="2" t="s">
        <v>123</v>
      </c>
      <c r="M3" s="2" t="s">
        <v>39</v>
      </c>
      <c r="N3" s="2" t="s">
        <v>35</v>
      </c>
      <c r="O3" s="40" t="s">
        <v>42</v>
      </c>
      <c r="P3" s="23"/>
      <c r="Q3" s="2"/>
      <c r="R3" s="2"/>
    </row>
    <row r="4" spans="1:18" s="29" customFormat="1" ht="45" customHeight="1">
      <c r="A4" s="27">
        <v>3</v>
      </c>
      <c r="B4" s="4" t="s">
        <v>10</v>
      </c>
      <c r="C4" s="4" t="s">
        <v>9</v>
      </c>
      <c r="D4" s="4" t="s">
        <v>113</v>
      </c>
      <c r="E4" s="4" t="s">
        <v>109</v>
      </c>
      <c r="F4" s="4" t="s">
        <v>34</v>
      </c>
      <c r="G4" s="24" t="s">
        <v>44</v>
      </c>
      <c r="H4" s="4" t="s">
        <v>43</v>
      </c>
      <c r="I4" s="4" t="s">
        <v>119</v>
      </c>
      <c r="J4" s="4" t="s">
        <v>45</v>
      </c>
      <c r="K4" s="4" t="s">
        <v>343</v>
      </c>
      <c r="L4" s="4" t="s">
        <v>123</v>
      </c>
      <c r="M4" s="4" t="s">
        <v>47</v>
      </c>
      <c r="N4" s="24" t="s">
        <v>35</v>
      </c>
      <c r="O4" s="41" t="s">
        <v>46</v>
      </c>
      <c r="P4" s="24"/>
      <c r="Q4" s="4"/>
      <c r="R4" s="4"/>
    </row>
    <row r="5" spans="1:18" s="29" customFormat="1" ht="45" customHeight="1">
      <c r="A5" s="27">
        <v>4</v>
      </c>
      <c r="B5" s="2" t="s">
        <v>10</v>
      </c>
      <c r="C5" s="2" t="s">
        <v>342</v>
      </c>
      <c r="D5" s="2" t="s">
        <v>113</v>
      </c>
      <c r="E5" s="2" t="s">
        <v>110</v>
      </c>
      <c r="F5" s="2" t="s">
        <v>34</v>
      </c>
      <c r="G5" s="23" t="s">
        <v>44</v>
      </c>
      <c r="H5" s="2" t="s">
        <v>43</v>
      </c>
      <c r="I5" s="2" t="s">
        <v>119</v>
      </c>
      <c r="J5" s="2" t="s">
        <v>45</v>
      </c>
      <c r="K5" s="2" t="s">
        <v>343</v>
      </c>
      <c r="L5" s="2" t="s">
        <v>123</v>
      </c>
      <c r="M5" s="2" t="s">
        <v>47</v>
      </c>
      <c r="N5" s="23" t="s">
        <v>35</v>
      </c>
      <c r="O5" s="40" t="s">
        <v>46</v>
      </c>
      <c r="P5" s="23"/>
      <c r="Q5" s="2"/>
      <c r="R5" s="2"/>
    </row>
    <row r="6" spans="1:18" s="29" customFormat="1" ht="45" customHeight="1">
      <c r="A6" s="27">
        <v>5</v>
      </c>
      <c r="B6" s="4" t="s">
        <v>11</v>
      </c>
      <c r="C6" s="4" t="s">
        <v>344</v>
      </c>
      <c r="D6" s="4" t="s">
        <v>115</v>
      </c>
      <c r="E6" s="4" t="s">
        <v>110</v>
      </c>
      <c r="F6" s="4" t="s">
        <v>78</v>
      </c>
      <c r="G6" s="4" t="s">
        <v>48</v>
      </c>
      <c r="H6" s="4" t="s">
        <v>49</v>
      </c>
      <c r="I6" s="4" t="s">
        <v>120</v>
      </c>
      <c r="J6" s="4" t="s">
        <v>50</v>
      </c>
      <c r="K6" s="4">
        <v>1</v>
      </c>
      <c r="L6" s="4" t="s">
        <v>451</v>
      </c>
      <c r="M6" s="4" t="s">
        <v>51</v>
      </c>
      <c r="N6" s="4" t="s">
        <v>40</v>
      </c>
      <c r="O6" s="41" t="s">
        <v>52</v>
      </c>
      <c r="P6" s="24"/>
      <c r="Q6" s="4"/>
      <c r="R6" s="4"/>
    </row>
    <row r="7" spans="1:18" s="29" customFormat="1" ht="45" customHeight="1">
      <c r="A7" s="27">
        <v>6</v>
      </c>
      <c r="B7" s="2" t="s">
        <v>11</v>
      </c>
      <c r="C7" s="2" t="s">
        <v>283</v>
      </c>
      <c r="D7" s="2" t="s">
        <v>115</v>
      </c>
      <c r="E7" s="2" t="s">
        <v>109</v>
      </c>
      <c r="F7" s="2" t="s">
        <v>34</v>
      </c>
      <c r="G7" s="2" t="s">
        <v>48</v>
      </c>
      <c r="H7" s="2" t="s">
        <v>49</v>
      </c>
      <c r="I7" s="2" t="s">
        <v>120</v>
      </c>
      <c r="J7" s="2" t="s">
        <v>50</v>
      </c>
      <c r="K7" s="2">
        <v>1</v>
      </c>
      <c r="L7" s="2" t="s">
        <v>451</v>
      </c>
      <c r="M7" s="2" t="s">
        <v>345</v>
      </c>
      <c r="N7" s="2" t="s">
        <v>40</v>
      </c>
      <c r="O7" s="40" t="s">
        <v>52</v>
      </c>
      <c r="P7" s="23"/>
      <c r="Q7" s="2"/>
      <c r="R7" s="2"/>
    </row>
    <row r="8" spans="1:18" s="28" customFormat="1" ht="45" customHeight="1">
      <c r="A8" s="27">
        <v>7</v>
      </c>
      <c r="B8" s="4" t="s">
        <v>12</v>
      </c>
      <c r="C8" s="4" t="s">
        <v>13</v>
      </c>
      <c r="D8" s="4" t="s">
        <v>115</v>
      </c>
      <c r="E8" s="4" t="s">
        <v>109</v>
      </c>
      <c r="F8" s="4" t="s">
        <v>34</v>
      </c>
      <c r="G8" s="24" t="s">
        <v>53</v>
      </c>
      <c r="H8" s="4" t="s">
        <v>55</v>
      </c>
      <c r="I8" s="4" t="s">
        <v>120</v>
      </c>
      <c r="J8" s="4" t="s">
        <v>56</v>
      </c>
      <c r="K8" s="4">
        <v>1</v>
      </c>
      <c r="L8" s="4" t="s">
        <v>451</v>
      </c>
      <c r="M8" s="4" t="s">
        <v>58</v>
      </c>
      <c r="N8" s="4" t="s">
        <v>40</v>
      </c>
      <c r="O8" s="41" t="s">
        <v>59</v>
      </c>
      <c r="P8" s="24"/>
      <c r="Q8" s="4"/>
      <c r="R8" s="4"/>
    </row>
    <row r="9" spans="1:18" s="28" customFormat="1" ht="45" customHeight="1">
      <c r="A9" s="27">
        <v>8</v>
      </c>
      <c r="B9" s="2" t="s">
        <v>14</v>
      </c>
      <c r="C9" s="2" t="s">
        <v>13</v>
      </c>
      <c r="D9" s="2" t="s">
        <v>116</v>
      </c>
      <c r="E9" s="2" t="s">
        <v>109</v>
      </c>
      <c r="F9" s="2" t="s">
        <v>34</v>
      </c>
      <c r="G9" s="23" t="s">
        <v>60</v>
      </c>
      <c r="H9" s="2" t="s">
        <v>55</v>
      </c>
      <c r="I9" s="2" t="s">
        <v>120</v>
      </c>
      <c r="J9" s="2" t="s">
        <v>61</v>
      </c>
      <c r="K9" s="2" t="s">
        <v>126</v>
      </c>
      <c r="L9" s="2" t="s">
        <v>451</v>
      </c>
      <c r="M9" s="2" t="s">
        <v>62</v>
      </c>
      <c r="N9" s="2" t="s">
        <v>35</v>
      </c>
      <c r="O9" s="62" t="s">
        <v>63</v>
      </c>
      <c r="P9" s="23"/>
      <c r="Q9" s="2"/>
      <c r="R9" s="2"/>
    </row>
    <row r="10" spans="1:18" s="28" customFormat="1" ht="45" customHeight="1">
      <c r="A10" s="27">
        <v>9</v>
      </c>
      <c r="B10" s="4" t="s">
        <v>449</v>
      </c>
      <c r="C10" s="4" t="s">
        <v>13</v>
      </c>
      <c r="D10" s="4" t="s">
        <v>116</v>
      </c>
      <c r="E10" s="4" t="s">
        <v>109</v>
      </c>
      <c r="F10" s="4" t="s">
        <v>34</v>
      </c>
      <c r="G10" s="24" t="s">
        <v>64</v>
      </c>
      <c r="H10" s="4" t="s">
        <v>55</v>
      </c>
      <c r="I10" s="4" t="s">
        <v>120</v>
      </c>
      <c r="J10" s="4" t="s">
        <v>447</v>
      </c>
      <c r="K10" s="4" t="s">
        <v>127</v>
      </c>
      <c r="L10" s="4" t="s">
        <v>451</v>
      </c>
      <c r="M10" s="4" t="s">
        <v>65</v>
      </c>
      <c r="N10" s="4" t="s">
        <v>35</v>
      </c>
      <c r="O10" s="61" t="s">
        <v>66</v>
      </c>
      <c r="P10" s="24"/>
      <c r="Q10" s="4"/>
      <c r="R10" s="4"/>
    </row>
    <row r="11" spans="1:18" s="28" customFormat="1" ht="45" customHeight="1">
      <c r="A11" s="27">
        <v>10</v>
      </c>
      <c r="B11" s="2" t="s">
        <v>450</v>
      </c>
      <c r="C11" s="2" t="s">
        <v>13</v>
      </c>
      <c r="D11" s="2" t="s">
        <v>116</v>
      </c>
      <c r="E11" s="2" t="s">
        <v>109</v>
      </c>
      <c r="F11" s="2" t="s">
        <v>34</v>
      </c>
      <c r="G11" s="23" t="s">
        <v>64</v>
      </c>
      <c r="H11" s="2" t="s">
        <v>55</v>
      </c>
      <c r="I11" s="2" t="s">
        <v>119</v>
      </c>
      <c r="J11" s="2" t="s">
        <v>448</v>
      </c>
      <c r="K11" s="2" t="s">
        <v>127</v>
      </c>
      <c r="L11" s="2" t="s">
        <v>451</v>
      </c>
      <c r="M11" s="2" t="s">
        <v>65</v>
      </c>
      <c r="N11" s="2" t="s">
        <v>35</v>
      </c>
      <c r="O11" s="62" t="s">
        <v>66</v>
      </c>
      <c r="P11" s="23"/>
      <c r="Q11" s="2"/>
      <c r="R11" s="2"/>
    </row>
    <row r="12" spans="1:18" s="28" customFormat="1" ht="45" customHeight="1">
      <c r="A12" s="27">
        <v>11</v>
      </c>
      <c r="B12" s="4" t="s">
        <v>15</v>
      </c>
      <c r="C12" s="4" t="s">
        <v>16</v>
      </c>
      <c r="D12" s="4" t="s">
        <v>116</v>
      </c>
      <c r="E12" s="4" t="s">
        <v>110</v>
      </c>
      <c r="F12" s="4" t="s">
        <v>78</v>
      </c>
      <c r="G12" s="4" t="s">
        <v>68</v>
      </c>
      <c r="H12" s="4" t="s">
        <v>67</v>
      </c>
      <c r="I12" s="4" t="s">
        <v>119</v>
      </c>
      <c r="J12" s="4" t="s">
        <v>69</v>
      </c>
      <c r="K12" s="4">
        <v>1</v>
      </c>
      <c r="L12" s="4" t="s">
        <v>451</v>
      </c>
      <c r="M12" s="4" t="s">
        <v>122</v>
      </c>
      <c r="N12" s="4" t="s">
        <v>40</v>
      </c>
      <c r="O12" s="61" t="s">
        <v>70</v>
      </c>
      <c r="P12" s="24"/>
      <c r="Q12" s="4"/>
      <c r="R12" s="4"/>
    </row>
    <row r="13" spans="1:18" s="28" customFormat="1" ht="45" customHeight="1">
      <c r="A13" s="27">
        <v>12</v>
      </c>
      <c r="B13" s="2" t="s">
        <v>17</v>
      </c>
      <c r="C13" s="2" t="s">
        <v>18</v>
      </c>
      <c r="D13" s="2" t="s">
        <v>113</v>
      </c>
      <c r="E13" s="2" t="s">
        <v>109</v>
      </c>
      <c r="F13" s="2" t="s">
        <v>34</v>
      </c>
      <c r="G13" s="23" t="s">
        <v>72</v>
      </c>
      <c r="H13" s="2" t="s">
        <v>71</v>
      </c>
      <c r="I13" s="2" t="s">
        <v>120</v>
      </c>
      <c r="J13" s="2" t="s">
        <v>104</v>
      </c>
      <c r="K13" s="2">
        <v>3</v>
      </c>
      <c r="L13" s="2" t="s">
        <v>429</v>
      </c>
      <c r="M13" s="2" t="s">
        <v>73</v>
      </c>
      <c r="N13" s="2" t="s">
        <v>40</v>
      </c>
      <c r="O13" s="42" t="s">
        <v>74</v>
      </c>
      <c r="P13" s="23"/>
      <c r="Q13" s="2"/>
      <c r="R13" s="2"/>
    </row>
    <row r="14" spans="1:18" s="28" customFormat="1" ht="45" customHeight="1">
      <c r="A14" s="27">
        <v>13</v>
      </c>
      <c r="B14" s="4" t="s">
        <v>19</v>
      </c>
      <c r="C14" s="4" t="s">
        <v>20</v>
      </c>
      <c r="D14" s="4" t="s">
        <v>115</v>
      </c>
      <c r="E14" s="4" t="s">
        <v>110</v>
      </c>
      <c r="F14" s="4" t="s">
        <v>34</v>
      </c>
      <c r="G14" s="24" t="s">
        <v>80</v>
      </c>
      <c r="H14" s="4" t="s">
        <v>75</v>
      </c>
      <c r="I14" s="4" t="s">
        <v>120</v>
      </c>
      <c r="J14" s="4" t="s">
        <v>76</v>
      </c>
      <c r="K14" s="4">
        <v>1</v>
      </c>
      <c r="L14" s="4" t="s">
        <v>451</v>
      </c>
      <c r="M14" s="4" t="s">
        <v>77</v>
      </c>
      <c r="N14" s="4" t="s">
        <v>40</v>
      </c>
      <c r="O14" s="41" t="s">
        <v>79</v>
      </c>
      <c r="P14" s="24"/>
      <c r="Q14" s="4"/>
      <c r="R14" s="4"/>
    </row>
    <row r="15" spans="1:18" s="31" customFormat="1" ht="45" customHeight="1">
      <c r="A15" s="27">
        <v>14</v>
      </c>
      <c r="B15" s="12" t="s">
        <v>21</v>
      </c>
      <c r="C15" s="12" t="s">
        <v>20</v>
      </c>
      <c r="D15" s="12" t="s">
        <v>115</v>
      </c>
      <c r="E15" s="12" t="s">
        <v>110</v>
      </c>
      <c r="F15" s="12" t="s">
        <v>34</v>
      </c>
      <c r="G15" s="12" t="s">
        <v>81</v>
      </c>
      <c r="H15" s="12" t="s">
        <v>75</v>
      </c>
      <c r="I15" s="14" t="s">
        <v>120</v>
      </c>
      <c r="J15" s="12" t="s">
        <v>76</v>
      </c>
      <c r="K15" s="14">
        <v>1</v>
      </c>
      <c r="L15" s="2" t="s">
        <v>451</v>
      </c>
      <c r="M15" s="12" t="s">
        <v>82</v>
      </c>
      <c r="N15" s="12" t="s">
        <v>40</v>
      </c>
      <c r="O15" s="13" t="s">
        <v>83</v>
      </c>
      <c r="P15" s="14"/>
      <c r="Q15" s="12"/>
      <c r="R15" s="12"/>
    </row>
    <row r="16" spans="1:18" s="32" customFormat="1" ht="45" customHeight="1">
      <c r="A16" s="27">
        <v>15</v>
      </c>
      <c r="B16" s="4" t="s">
        <v>22</v>
      </c>
      <c r="C16" s="4" t="s">
        <v>24</v>
      </c>
      <c r="D16" s="4" t="s">
        <v>115</v>
      </c>
      <c r="E16" s="4" t="s">
        <v>109</v>
      </c>
      <c r="F16" s="4" t="s">
        <v>34</v>
      </c>
      <c r="G16" s="4" t="s">
        <v>89</v>
      </c>
      <c r="H16" s="4" t="s">
        <v>88</v>
      </c>
      <c r="I16" s="4" t="s">
        <v>120</v>
      </c>
      <c r="J16" s="4" t="s">
        <v>444</v>
      </c>
      <c r="K16" s="4">
        <v>2</v>
      </c>
      <c r="L16" s="4" t="s">
        <v>451</v>
      </c>
      <c r="M16" s="4" t="s">
        <v>90</v>
      </c>
      <c r="N16" s="4" t="s">
        <v>35</v>
      </c>
      <c r="O16" s="41" t="s">
        <v>91</v>
      </c>
      <c r="P16" s="24"/>
      <c r="Q16" s="4"/>
      <c r="R16" s="16"/>
    </row>
    <row r="17" spans="1:18" s="28" customFormat="1" ht="45" customHeight="1">
      <c r="A17" s="27">
        <v>16</v>
      </c>
      <c r="B17" s="12" t="s">
        <v>23</v>
      </c>
      <c r="C17" s="12" t="s">
        <v>24</v>
      </c>
      <c r="D17" s="12" t="s">
        <v>113</v>
      </c>
      <c r="E17" s="12" t="s">
        <v>109</v>
      </c>
      <c r="F17" s="12" t="s">
        <v>34</v>
      </c>
      <c r="G17" s="12" t="s">
        <v>93</v>
      </c>
      <c r="H17" s="12" t="s">
        <v>88</v>
      </c>
      <c r="I17" s="12" t="s">
        <v>119</v>
      </c>
      <c r="J17" s="12" t="s">
        <v>442</v>
      </c>
      <c r="K17" s="12">
        <v>1</v>
      </c>
      <c r="L17" s="12" t="s">
        <v>451</v>
      </c>
      <c r="M17" s="12" t="s">
        <v>92</v>
      </c>
      <c r="N17" s="12" t="s">
        <v>35</v>
      </c>
      <c r="O17" s="13" t="s">
        <v>91</v>
      </c>
      <c r="P17" s="14"/>
      <c r="Q17" s="12"/>
      <c r="R17" s="2"/>
    </row>
    <row r="18" spans="1:18" s="28" customFormat="1" ht="45" customHeight="1">
      <c r="A18" s="27">
        <v>17</v>
      </c>
      <c r="B18" s="4" t="s">
        <v>25</v>
      </c>
      <c r="C18" s="4" t="s">
        <v>26</v>
      </c>
      <c r="D18" s="4" t="s">
        <v>113</v>
      </c>
      <c r="E18" s="4" t="s">
        <v>110</v>
      </c>
      <c r="F18" s="4" t="s">
        <v>34</v>
      </c>
      <c r="G18" s="43" t="s">
        <v>97</v>
      </c>
      <c r="H18" s="4" t="s">
        <v>95</v>
      </c>
      <c r="I18" s="4" t="s">
        <v>120</v>
      </c>
      <c r="J18" s="4" t="s">
        <v>104</v>
      </c>
      <c r="K18" s="4">
        <v>5</v>
      </c>
      <c r="L18" s="4" t="s">
        <v>451</v>
      </c>
      <c r="M18" s="4" t="s">
        <v>96</v>
      </c>
      <c r="N18" s="4" t="s">
        <v>40</v>
      </c>
      <c r="O18" s="41" t="s">
        <v>443</v>
      </c>
      <c r="P18" s="24"/>
      <c r="Q18" s="4"/>
      <c r="R18" s="4"/>
    </row>
    <row r="19" spans="1:18" s="28" customFormat="1" ht="45" customHeight="1">
      <c r="A19" s="27">
        <v>18</v>
      </c>
      <c r="B19" s="2" t="s">
        <v>27</v>
      </c>
      <c r="C19" s="2" t="s">
        <v>28</v>
      </c>
      <c r="D19" s="2" t="s">
        <v>116</v>
      </c>
      <c r="E19" s="2" t="s">
        <v>109</v>
      </c>
      <c r="F19" s="2" t="s">
        <v>34</v>
      </c>
      <c r="G19" s="2" t="s">
        <v>60</v>
      </c>
      <c r="H19" s="2" t="s">
        <v>98</v>
      </c>
      <c r="I19" s="2" t="s">
        <v>120</v>
      </c>
      <c r="J19" s="2" t="s">
        <v>100</v>
      </c>
      <c r="K19" s="2" t="s">
        <v>33</v>
      </c>
      <c r="L19" s="2" t="s">
        <v>451</v>
      </c>
      <c r="M19" s="2" t="s">
        <v>99</v>
      </c>
      <c r="N19" s="2" t="s">
        <v>35</v>
      </c>
      <c r="O19" s="62" t="s">
        <v>101</v>
      </c>
      <c r="P19" s="23"/>
      <c r="Q19" s="2"/>
      <c r="R19" s="2"/>
    </row>
    <row r="20" spans="1:18" s="28" customFormat="1" ht="45" customHeight="1">
      <c r="A20" s="27">
        <v>19</v>
      </c>
      <c r="B20" s="4" t="s">
        <v>29</v>
      </c>
      <c r="C20" s="4" t="s">
        <v>30</v>
      </c>
      <c r="D20" s="4" t="s">
        <v>115</v>
      </c>
      <c r="E20" s="4" t="s">
        <v>109</v>
      </c>
      <c r="F20" s="4" t="s">
        <v>34</v>
      </c>
      <c r="G20" s="4" t="s">
        <v>102</v>
      </c>
      <c r="H20" s="4" t="s">
        <v>103</v>
      </c>
      <c r="I20" s="4" t="s">
        <v>120</v>
      </c>
      <c r="J20" s="4" t="s">
        <v>105</v>
      </c>
      <c r="K20" s="4">
        <v>1</v>
      </c>
      <c r="L20" s="4" t="s">
        <v>451</v>
      </c>
      <c r="M20" s="4" t="s">
        <v>106</v>
      </c>
      <c r="N20" s="4" t="s">
        <v>40</v>
      </c>
      <c r="O20" s="41" t="s">
        <v>107</v>
      </c>
      <c r="P20" s="24"/>
      <c r="Q20" s="4"/>
      <c r="R20" s="4"/>
    </row>
    <row r="21" spans="1:18" s="28" customFormat="1" ht="45" customHeight="1">
      <c r="A21" s="27">
        <v>20</v>
      </c>
      <c r="B21" s="2" t="s">
        <v>128</v>
      </c>
      <c r="C21" s="2" t="s">
        <v>129</v>
      </c>
      <c r="D21" s="2" t="s">
        <v>116</v>
      </c>
      <c r="E21" s="2" t="s">
        <v>110</v>
      </c>
      <c r="F21" s="2" t="s">
        <v>78</v>
      </c>
      <c r="G21" s="2" t="s">
        <v>130</v>
      </c>
      <c r="H21" s="2" t="s">
        <v>131</v>
      </c>
      <c r="I21" s="2" t="s">
        <v>119</v>
      </c>
      <c r="J21" s="2" t="s">
        <v>132</v>
      </c>
      <c r="K21" s="2">
        <v>5</v>
      </c>
      <c r="L21" s="2" t="s">
        <v>451</v>
      </c>
      <c r="M21" s="2" t="s">
        <v>133</v>
      </c>
      <c r="N21" s="2" t="s">
        <v>35</v>
      </c>
      <c r="O21" s="62" t="s">
        <v>134</v>
      </c>
      <c r="P21" s="44" t="s">
        <v>94</v>
      </c>
      <c r="Q21" s="2"/>
      <c r="R21" s="2"/>
    </row>
    <row r="22" spans="1:18" s="28" customFormat="1" ht="45" customHeight="1">
      <c r="A22" s="27">
        <v>21</v>
      </c>
      <c r="B22" s="4" t="s">
        <v>135</v>
      </c>
      <c r="C22" s="4" t="s">
        <v>136</v>
      </c>
      <c r="D22" s="4" t="s">
        <v>116</v>
      </c>
      <c r="E22" s="24" t="s">
        <v>109</v>
      </c>
      <c r="F22" s="4" t="s">
        <v>34</v>
      </c>
      <c r="G22" s="4" t="s">
        <v>137</v>
      </c>
      <c r="H22" s="4" t="s">
        <v>138</v>
      </c>
      <c r="I22" s="4" t="s">
        <v>120</v>
      </c>
      <c r="J22" s="4" t="s">
        <v>139</v>
      </c>
      <c r="K22" s="4">
        <v>3</v>
      </c>
      <c r="L22" s="4" t="s">
        <v>451</v>
      </c>
      <c r="M22" s="4" t="s">
        <v>140</v>
      </c>
      <c r="N22" s="4" t="s">
        <v>40</v>
      </c>
      <c r="O22" s="61" t="s">
        <v>141</v>
      </c>
      <c r="P22" s="24"/>
      <c r="Q22" s="4"/>
      <c r="R22" s="4"/>
    </row>
    <row r="23" spans="1:18" s="28" customFormat="1" ht="45" customHeight="1">
      <c r="A23" s="27">
        <v>22</v>
      </c>
      <c r="B23" s="2" t="s">
        <v>142</v>
      </c>
      <c r="C23" s="2" t="s">
        <v>313</v>
      </c>
      <c r="D23" s="2" t="s">
        <v>115</v>
      </c>
      <c r="E23" s="2" t="s">
        <v>110</v>
      </c>
      <c r="F23" s="2" t="s">
        <v>78</v>
      </c>
      <c r="G23" s="2" t="s">
        <v>143</v>
      </c>
      <c r="H23" s="2" t="s">
        <v>308</v>
      </c>
      <c r="I23" s="2" t="s">
        <v>120</v>
      </c>
      <c r="J23" s="2" t="s">
        <v>186</v>
      </c>
      <c r="K23" s="2">
        <v>1</v>
      </c>
      <c r="L23" s="2" t="s">
        <v>432</v>
      </c>
      <c r="M23" s="2" t="s">
        <v>312</v>
      </c>
      <c r="N23" s="2" t="s">
        <v>35</v>
      </c>
      <c r="O23" s="40" t="s">
        <v>144</v>
      </c>
      <c r="P23" s="40" t="s">
        <v>36</v>
      </c>
      <c r="Q23" s="45" t="s">
        <v>275</v>
      </c>
      <c r="R23" s="2"/>
    </row>
    <row r="24" spans="1:18" s="28" customFormat="1" ht="45" customHeight="1">
      <c r="A24" s="27">
        <v>23</v>
      </c>
      <c r="B24" s="4" t="s">
        <v>142</v>
      </c>
      <c r="C24" s="4" t="s">
        <v>303</v>
      </c>
      <c r="D24" s="4" t="s">
        <v>115</v>
      </c>
      <c r="E24" s="4" t="s">
        <v>110</v>
      </c>
      <c r="F24" s="4" t="s">
        <v>78</v>
      </c>
      <c r="G24" s="4" t="s">
        <v>143</v>
      </c>
      <c r="H24" s="4" t="s">
        <v>307</v>
      </c>
      <c r="I24" s="4" t="s">
        <v>120</v>
      </c>
      <c r="J24" s="4" t="s">
        <v>76</v>
      </c>
      <c r="K24" s="4">
        <v>1</v>
      </c>
      <c r="L24" s="4" t="s">
        <v>194</v>
      </c>
      <c r="M24" s="4" t="s">
        <v>311</v>
      </c>
      <c r="N24" s="4" t="s">
        <v>35</v>
      </c>
      <c r="O24" s="41" t="s">
        <v>144</v>
      </c>
      <c r="P24" s="41" t="s">
        <v>36</v>
      </c>
      <c r="Q24" s="45" t="s">
        <v>275</v>
      </c>
      <c r="R24" s="4"/>
    </row>
    <row r="25" spans="1:18" s="28" customFormat="1" ht="45" customHeight="1">
      <c r="A25" s="27">
        <v>24</v>
      </c>
      <c r="B25" s="2" t="s">
        <v>142</v>
      </c>
      <c r="C25" s="2" t="s">
        <v>304</v>
      </c>
      <c r="D25" s="2" t="s">
        <v>115</v>
      </c>
      <c r="E25" s="2" t="s">
        <v>110</v>
      </c>
      <c r="F25" s="2" t="s">
        <v>78</v>
      </c>
      <c r="G25" s="2" t="s">
        <v>143</v>
      </c>
      <c r="H25" s="2" t="s">
        <v>306</v>
      </c>
      <c r="I25" s="2" t="s">
        <v>120</v>
      </c>
      <c r="J25" s="2" t="s">
        <v>309</v>
      </c>
      <c r="K25" s="2">
        <v>1</v>
      </c>
      <c r="L25" s="2" t="s">
        <v>310</v>
      </c>
      <c r="M25" s="2" t="s">
        <v>314</v>
      </c>
      <c r="N25" s="2" t="s">
        <v>35</v>
      </c>
      <c r="O25" s="40" t="s">
        <v>144</v>
      </c>
      <c r="P25" s="40" t="s">
        <v>36</v>
      </c>
      <c r="Q25" s="45" t="s">
        <v>275</v>
      </c>
      <c r="R25" s="42" t="s">
        <v>441</v>
      </c>
    </row>
    <row r="26" spans="1:18" s="28" customFormat="1" ht="45" customHeight="1">
      <c r="A26" s="27">
        <v>25</v>
      </c>
      <c r="B26" s="4" t="s">
        <v>145</v>
      </c>
      <c r="C26" s="4" t="s">
        <v>18</v>
      </c>
      <c r="D26" s="4" t="s">
        <v>115</v>
      </c>
      <c r="E26" s="4" t="s">
        <v>109</v>
      </c>
      <c r="F26" s="4" t="s">
        <v>34</v>
      </c>
      <c r="G26" s="4" t="s">
        <v>147</v>
      </c>
      <c r="H26" s="4" t="s">
        <v>146</v>
      </c>
      <c r="I26" s="4" t="s">
        <v>120</v>
      </c>
      <c r="J26" s="4" t="s">
        <v>148</v>
      </c>
      <c r="K26" s="4">
        <v>3</v>
      </c>
      <c r="L26" s="4" t="s">
        <v>451</v>
      </c>
      <c r="M26" s="4" t="s">
        <v>149</v>
      </c>
      <c r="N26" s="4" t="s">
        <v>35</v>
      </c>
      <c r="O26" s="41" t="s">
        <v>150</v>
      </c>
      <c r="P26" s="24"/>
      <c r="Q26" s="4"/>
      <c r="R26" s="4"/>
    </row>
    <row r="27" spans="1:18" s="28" customFormat="1" ht="45" customHeight="1">
      <c r="A27" s="27">
        <v>26</v>
      </c>
      <c r="B27" s="2" t="s">
        <v>151</v>
      </c>
      <c r="C27" s="2" t="s">
        <v>152</v>
      </c>
      <c r="D27" s="2" t="s">
        <v>115</v>
      </c>
      <c r="E27" s="2" t="s">
        <v>109</v>
      </c>
      <c r="F27" s="2" t="s">
        <v>34</v>
      </c>
      <c r="G27" s="2" t="s">
        <v>153</v>
      </c>
      <c r="H27" s="2" t="s">
        <v>154</v>
      </c>
      <c r="I27" s="2" t="s">
        <v>120</v>
      </c>
      <c r="J27" s="2" t="s">
        <v>76</v>
      </c>
      <c r="K27" s="2">
        <v>2</v>
      </c>
      <c r="L27" s="2" t="s">
        <v>451</v>
      </c>
      <c r="M27" s="2" t="s">
        <v>155</v>
      </c>
      <c r="N27" s="2" t="s">
        <v>40</v>
      </c>
      <c r="O27" s="40" t="s">
        <v>156</v>
      </c>
      <c r="P27" s="23"/>
      <c r="Q27" s="2"/>
      <c r="R27" s="2"/>
    </row>
    <row r="28" spans="1:18" s="28" customFormat="1" ht="45" customHeight="1">
      <c r="A28" s="27">
        <v>27</v>
      </c>
      <c r="B28" s="4" t="s">
        <v>157</v>
      </c>
      <c r="C28" s="4" t="s">
        <v>158</v>
      </c>
      <c r="D28" s="4" t="s">
        <v>115</v>
      </c>
      <c r="E28" s="4" t="s">
        <v>159</v>
      </c>
      <c r="F28" s="4" t="s">
        <v>78</v>
      </c>
      <c r="G28" s="4" t="s">
        <v>160</v>
      </c>
      <c r="H28" s="4" t="s">
        <v>161</v>
      </c>
      <c r="I28" s="4" t="s">
        <v>120</v>
      </c>
      <c r="J28" s="4" t="s">
        <v>186</v>
      </c>
      <c r="K28" s="4">
        <v>2</v>
      </c>
      <c r="L28" s="4" t="s">
        <v>431</v>
      </c>
      <c r="M28" s="4" t="s">
        <v>162</v>
      </c>
      <c r="N28" s="4" t="s">
        <v>35</v>
      </c>
      <c r="O28" s="41" t="s">
        <v>163</v>
      </c>
      <c r="P28" s="24"/>
      <c r="Q28" s="4"/>
      <c r="R28" s="4"/>
    </row>
    <row r="29" spans="1:18" s="28" customFormat="1" ht="45" customHeight="1">
      <c r="A29" s="27">
        <v>28</v>
      </c>
      <c r="B29" s="2" t="s">
        <v>415</v>
      </c>
      <c r="C29" s="2" t="s">
        <v>158</v>
      </c>
      <c r="D29" s="2" t="s">
        <v>115</v>
      </c>
      <c r="E29" s="2" t="s">
        <v>159</v>
      </c>
      <c r="F29" s="2" t="s">
        <v>78</v>
      </c>
      <c r="G29" s="2" t="s">
        <v>416</v>
      </c>
      <c r="H29" s="2" t="s">
        <v>161</v>
      </c>
      <c r="I29" s="2" t="s">
        <v>120</v>
      </c>
      <c r="J29" s="2" t="s">
        <v>186</v>
      </c>
      <c r="K29" s="2">
        <v>1</v>
      </c>
      <c r="L29" s="2" t="s">
        <v>451</v>
      </c>
      <c r="M29" s="2" t="s">
        <v>419</v>
      </c>
      <c r="N29" s="2" t="s">
        <v>40</v>
      </c>
      <c r="O29" s="40" t="s">
        <v>36</v>
      </c>
      <c r="P29" s="46" t="s">
        <v>417</v>
      </c>
      <c r="Q29" s="2"/>
      <c r="R29" s="2"/>
    </row>
    <row r="30" spans="1:18" s="28" customFormat="1" ht="45" customHeight="1">
      <c r="A30" s="27">
        <v>29</v>
      </c>
      <c r="B30" s="4" t="s">
        <v>164</v>
      </c>
      <c r="C30" s="4" t="s">
        <v>6</v>
      </c>
      <c r="D30" s="4" t="s">
        <v>115</v>
      </c>
      <c r="E30" s="4" t="s">
        <v>109</v>
      </c>
      <c r="F30" s="4" t="s">
        <v>34</v>
      </c>
      <c r="G30" s="4" t="s">
        <v>165</v>
      </c>
      <c r="H30" s="4" t="s">
        <v>166</v>
      </c>
      <c r="I30" s="4" t="s">
        <v>120</v>
      </c>
      <c r="J30" s="4" t="s">
        <v>167</v>
      </c>
      <c r="K30" s="4">
        <v>1</v>
      </c>
      <c r="L30" s="4" t="s">
        <v>451</v>
      </c>
      <c r="M30" s="4" t="s">
        <v>168</v>
      </c>
      <c r="N30" s="4" t="s">
        <v>40</v>
      </c>
      <c r="O30" s="41" t="s">
        <v>169</v>
      </c>
      <c r="P30" s="24"/>
      <c r="Q30" s="4"/>
      <c r="R30" s="4"/>
    </row>
    <row r="31" spans="1:18" s="33" customFormat="1" ht="45" customHeight="1">
      <c r="A31" s="27">
        <v>30</v>
      </c>
      <c r="B31" s="2" t="s">
        <v>170</v>
      </c>
      <c r="C31" s="2" t="s">
        <v>6</v>
      </c>
      <c r="D31" s="2" t="s">
        <v>115</v>
      </c>
      <c r="E31" s="2" t="s">
        <v>109</v>
      </c>
      <c r="F31" s="2" t="s">
        <v>34</v>
      </c>
      <c r="G31" s="2" t="s">
        <v>81</v>
      </c>
      <c r="H31" s="2" t="s">
        <v>171</v>
      </c>
      <c r="I31" s="2" t="s">
        <v>120</v>
      </c>
      <c r="J31" s="2" t="s">
        <v>172</v>
      </c>
      <c r="K31" s="2" t="s">
        <v>173</v>
      </c>
      <c r="L31" s="2" t="s">
        <v>123</v>
      </c>
      <c r="M31" s="2" t="s">
        <v>174</v>
      </c>
      <c r="N31" s="2" t="s">
        <v>40</v>
      </c>
      <c r="O31" s="40" t="s">
        <v>175</v>
      </c>
      <c r="P31" s="23"/>
      <c r="Q31" s="2"/>
      <c r="R31" s="47"/>
    </row>
    <row r="32" spans="1:18" s="33" customFormat="1" ht="45" customHeight="1">
      <c r="A32" s="27">
        <v>31</v>
      </c>
      <c r="B32" s="15" t="s">
        <v>176</v>
      </c>
      <c r="C32" s="15" t="s">
        <v>260</v>
      </c>
      <c r="D32" s="15" t="s">
        <v>115</v>
      </c>
      <c r="E32" s="15" t="s">
        <v>110</v>
      </c>
      <c r="F32" s="15" t="s">
        <v>78</v>
      </c>
      <c r="G32" s="15" t="s">
        <v>184</v>
      </c>
      <c r="H32" s="15" t="s">
        <v>261</v>
      </c>
      <c r="I32" s="15" t="s">
        <v>120</v>
      </c>
      <c r="J32" s="15" t="s">
        <v>180</v>
      </c>
      <c r="K32" s="15">
        <v>2</v>
      </c>
      <c r="L32" s="4" t="s">
        <v>451</v>
      </c>
      <c r="M32" s="15" t="s">
        <v>177</v>
      </c>
      <c r="N32" s="15" t="s">
        <v>40</v>
      </c>
      <c r="O32" s="41" t="s">
        <v>36</v>
      </c>
      <c r="P32" s="46" t="s">
        <v>275</v>
      </c>
      <c r="Q32" s="15"/>
      <c r="R32" s="15"/>
    </row>
    <row r="33" spans="1:18" s="33" customFormat="1" ht="45" customHeight="1">
      <c r="A33" s="27">
        <v>32</v>
      </c>
      <c r="B33" s="47" t="s">
        <v>176</v>
      </c>
      <c r="C33" s="47" t="s">
        <v>262</v>
      </c>
      <c r="D33" s="47" t="s">
        <v>115</v>
      </c>
      <c r="E33" s="47" t="s">
        <v>110</v>
      </c>
      <c r="F33" s="47" t="s">
        <v>78</v>
      </c>
      <c r="G33" s="47" t="s">
        <v>184</v>
      </c>
      <c r="H33" s="47" t="s">
        <v>261</v>
      </c>
      <c r="I33" s="47" t="s">
        <v>120</v>
      </c>
      <c r="J33" s="47" t="s">
        <v>180</v>
      </c>
      <c r="K33" s="47">
        <v>2</v>
      </c>
      <c r="L33" s="47" t="s">
        <v>194</v>
      </c>
      <c r="M33" s="47" t="s">
        <v>177</v>
      </c>
      <c r="N33" s="47" t="s">
        <v>40</v>
      </c>
      <c r="O33" s="40" t="s">
        <v>36</v>
      </c>
      <c r="P33" s="46" t="s">
        <v>275</v>
      </c>
      <c r="Q33" s="47"/>
      <c r="R33" s="47"/>
    </row>
    <row r="34" spans="1:18" s="31" customFormat="1" ht="45" customHeight="1">
      <c r="A34" s="27">
        <v>33</v>
      </c>
      <c r="B34" s="15" t="s">
        <v>176</v>
      </c>
      <c r="C34" s="15" t="s">
        <v>263</v>
      </c>
      <c r="D34" s="15" t="s">
        <v>115</v>
      </c>
      <c r="E34" s="15" t="s">
        <v>110</v>
      </c>
      <c r="F34" s="15" t="s">
        <v>78</v>
      </c>
      <c r="G34" s="15" t="s">
        <v>184</v>
      </c>
      <c r="H34" s="15" t="s">
        <v>261</v>
      </c>
      <c r="I34" s="15" t="s">
        <v>120</v>
      </c>
      <c r="J34" s="15" t="s">
        <v>180</v>
      </c>
      <c r="K34" s="15">
        <v>2</v>
      </c>
      <c r="L34" s="15" t="s">
        <v>264</v>
      </c>
      <c r="M34" s="15" t="s">
        <v>177</v>
      </c>
      <c r="N34" s="15" t="s">
        <v>40</v>
      </c>
      <c r="O34" s="41" t="s">
        <v>36</v>
      </c>
      <c r="P34" s="46" t="s">
        <v>275</v>
      </c>
      <c r="Q34" s="15"/>
      <c r="R34" s="16"/>
    </row>
    <row r="35" spans="1:18" s="31" customFormat="1" ht="45" customHeight="1">
      <c r="A35" s="27">
        <v>34</v>
      </c>
      <c r="B35" s="12" t="s">
        <v>178</v>
      </c>
      <c r="C35" s="12" t="s">
        <v>260</v>
      </c>
      <c r="D35" s="12" t="s">
        <v>115</v>
      </c>
      <c r="E35" s="12" t="s">
        <v>110</v>
      </c>
      <c r="F35" s="12" t="s">
        <v>78</v>
      </c>
      <c r="G35" s="12" t="s">
        <v>179</v>
      </c>
      <c r="H35" s="12" t="s">
        <v>261</v>
      </c>
      <c r="I35" s="12" t="s">
        <v>120</v>
      </c>
      <c r="J35" s="12" t="s">
        <v>180</v>
      </c>
      <c r="K35" s="12">
        <v>2</v>
      </c>
      <c r="L35" s="2" t="s">
        <v>451</v>
      </c>
      <c r="M35" s="12" t="s">
        <v>268</v>
      </c>
      <c r="N35" s="12" t="s">
        <v>35</v>
      </c>
      <c r="O35" s="13" t="s">
        <v>181</v>
      </c>
      <c r="P35" s="14"/>
      <c r="Q35" s="12"/>
      <c r="R35" s="12"/>
    </row>
    <row r="36" spans="1:18" s="31" customFormat="1" ht="45" customHeight="1">
      <c r="A36" s="27">
        <v>35</v>
      </c>
      <c r="B36" s="16" t="s">
        <v>178</v>
      </c>
      <c r="C36" s="16" t="s">
        <v>262</v>
      </c>
      <c r="D36" s="16" t="s">
        <v>115</v>
      </c>
      <c r="E36" s="16" t="s">
        <v>110</v>
      </c>
      <c r="F36" s="16" t="s">
        <v>78</v>
      </c>
      <c r="G36" s="16" t="s">
        <v>266</v>
      </c>
      <c r="H36" s="16" t="s">
        <v>261</v>
      </c>
      <c r="I36" s="16" t="s">
        <v>120</v>
      </c>
      <c r="J36" s="16" t="s">
        <v>180</v>
      </c>
      <c r="K36" s="16">
        <v>2</v>
      </c>
      <c r="L36" s="4" t="s">
        <v>451</v>
      </c>
      <c r="M36" s="16" t="s">
        <v>268</v>
      </c>
      <c r="N36" s="16" t="s">
        <v>35</v>
      </c>
      <c r="O36" s="48" t="s">
        <v>181</v>
      </c>
      <c r="P36" s="49"/>
      <c r="Q36" s="16"/>
      <c r="R36" s="16"/>
    </row>
    <row r="37" spans="1:18" s="28" customFormat="1" ht="45" customHeight="1">
      <c r="A37" s="27">
        <v>36</v>
      </c>
      <c r="B37" s="12" t="s">
        <v>178</v>
      </c>
      <c r="C37" s="12" t="s">
        <v>265</v>
      </c>
      <c r="D37" s="12" t="s">
        <v>115</v>
      </c>
      <c r="E37" s="12" t="s">
        <v>110</v>
      </c>
      <c r="F37" s="12" t="s">
        <v>78</v>
      </c>
      <c r="G37" s="12" t="s">
        <v>267</v>
      </c>
      <c r="H37" s="12" t="s">
        <v>261</v>
      </c>
      <c r="I37" s="12" t="s">
        <v>120</v>
      </c>
      <c r="J37" s="12" t="s">
        <v>180</v>
      </c>
      <c r="K37" s="12">
        <v>2</v>
      </c>
      <c r="L37" s="2" t="s">
        <v>451</v>
      </c>
      <c r="M37" s="12" t="s">
        <v>268</v>
      </c>
      <c r="N37" s="12" t="s">
        <v>35</v>
      </c>
      <c r="O37" s="13" t="s">
        <v>181</v>
      </c>
      <c r="P37" s="14"/>
      <c r="Q37" s="12"/>
      <c r="R37" s="2"/>
    </row>
    <row r="38" spans="1:18" s="28" customFormat="1" ht="45" customHeight="1">
      <c r="A38" s="27">
        <v>37</v>
      </c>
      <c r="B38" s="4" t="s">
        <v>182</v>
      </c>
      <c r="C38" s="4" t="s">
        <v>183</v>
      </c>
      <c r="D38" s="4" t="s">
        <v>115</v>
      </c>
      <c r="E38" s="4" t="s">
        <v>110</v>
      </c>
      <c r="F38" s="4" t="s">
        <v>78</v>
      </c>
      <c r="G38" s="4" t="s">
        <v>184</v>
      </c>
      <c r="H38" s="4" t="s">
        <v>185</v>
      </c>
      <c r="I38" s="4" t="s">
        <v>120</v>
      </c>
      <c r="J38" s="4" t="s">
        <v>186</v>
      </c>
      <c r="K38" s="4">
        <v>1</v>
      </c>
      <c r="L38" s="4" t="s">
        <v>451</v>
      </c>
      <c r="M38" s="4" t="s">
        <v>187</v>
      </c>
      <c r="N38" s="4" t="s">
        <v>40</v>
      </c>
      <c r="O38" s="41" t="s">
        <v>188</v>
      </c>
      <c r="P38" s="24"/>
      <c r="Q38" s="4"/>
      <c r="R38" s="4"/>
    </row>
    <row r="39" spans="1:18" s="28" customFormat="1" ht="45" customHeight="1">
      <c r="A39" s="27">
        <v>38</v>
      </c>
      <c r="B39" s="2" t="s">
        <v>189</v>
      </c>
      <c r="C39" s="2" t="s">
        <v>190</v>
      </c>
      <c r="D39" s="2" t="s">
        <v>115</v>
      </c>
      <c r="E39" s="2" t="s">
        <v>159</v>
      </c>
      <c r="F39" s="2" t="s">
        <v>78</v>
      </c>
      <c r="G39" s="2" t="s">
        <v>191</v>
      </c>
      <c r="H39" s="2" t="s">
        <v>192</v>
      </c>
      <c r="I39" s="2" t="s">
        <v>120</v>
      </c>
      <c r="J39" s="2" t="s">
        <v>193</v>
      </c>
      <c r="K39" s="2" t="s">
        <v>195</v>
      </c>
      <c r="L39" s="2" t="s">
        <v>194</v>
      </c>
      <c r="M39" s="2" t="s">
        <v>196</v>
      </c>
      <c r="N39" s="2" t="s">
        <v>40</v>
      </c>
      <c r="O39" s="40" t="s">
        <v>197</v>
      </c>
      <c r="P39" s="23"/>
      <c r="Q39" s="2"/>
      <c r="R39" s="2"/>
    </row>
    <row r="40" spans="1:18" s="28" customFormat="1" ht="45" customHeight="1">
      <c r="A40" s="27">
        <v>39</v>
      </c>
      <c r="B40" s="4" t="s">
        <v>198</v>
      </c>
      <c r="C40" s="4" t="s">
        <v>199</v>
      </c>
      <c r="D40" s="4" t="s">
        <v>115</v>
      </c>
      <c r="E40" s="4" t="s">
        <v>159</v>
      </c>
      <c r="F40" s="4" t="s">
        <v>78</v>
      </c>
      <c r="G40" s="4" t="s">
        <v>200</v>
      </c>
      <c r="H40" s="4" t="s">
        <v>166</v>
      </c>
      <c r="I40" s="4" t="s">
        <v>120</v>
      </c>
      <c r="J40" s="4" t="s">
        <v>148</v>
      </c>
      <c r="K40" s="4">
        <v>1</v>
      </c>
      <c r="L40" s="4" t="s">
        <v>451</v>
      </c>
      <c r="M40" s="4" t="s">
        <v>202</v>
      </c>
      <c r="N40" s="4" t="s">
        <v>40</v>
      </c>
      <c r="O40" s="41" t="s">
        <v>201</v>
      </c>
      <c r="P40" s="24"/>
      <c r="Q40" s="4"/>
      <c r="R40" s="4"/>
    </row>
    <row r="41" spans="1:18" s="28" customFormat="1" ht="45" customHeight="1">
      <c r="A41" s="27">
        <v>40</v>
      </c>
      <c r="B41" s="2" t="s">
        <v>203</v>
      </c>
      <c r="C41" s="2" t="s">
        <v>204</v>
      </c>
      <c r="D41" s="2" t="s">
        <v>115</v>
      </c>
      <c r="E41" s="23" t="s">
        <v>109</v>
      </c>
      <c r="F41" s="2" t="s">
        <v>34</v>
      </c>
      <c r="G41" s="2">
        <v>2018</v>
      </c>
      <c r="H41" s="2" t="s">
        <v>205</v>
      </c>
      <c r="I41" s="2" t="s">
        <v>120</v>
      </c>
      <c r="J41" s="2" t="s">
        <v>180</v>
      </c>
      <c r="K41" s="2">
        <v>1</v>
      </c>
      <c r="L41" s="2" t="s">
        <v>451</v>
      </c>
      <c r="M41" s="4" t="s">
        <v>207</v>
      </c>
      <c r="N41" s="2" t="s">
        <v>40</v>
      </c>
      <c r="O41" s="40" t="s">
        <v>206</v>
      </c>
      <c r="P41" s="50" t="s">
        <v>206</v>
      </c>
      <c r="Q41" s="2"/>
      <c r="R41" s="2"/>
    </row>
    <row r="42" spans="1:18" s="28" customFormat="1" ht="45" customHeight="1">
      <c r="A42" s="27">
        <v>41</v>
      </c>
      <c r="B42" s="4" t="s">
        <v>209</v>
      </c>
      <c r="C42" s="4" t="s">
        <v>210</v>
      </c>
      <c r="D42" s="4" t="s">
        <v>115</v>
      </c>
      <c r="E42" s="24" t="s">
        <v>109</v>
      </c>
      <c r="F42" s="4" t="s">
        <v>34</v>
      </c>
      <c r="G42" s="4" t="s">
        <v>211</v>
      </c>
      <c r="H42" s="4" t="s">
        <v>212</v>
      </c>
      <c r="I42" s="4" t="s">
        <v>120</v>
      </c>
      <c r="J42" s="4" t="s">
        <v>186</v>
      </c>
      <c r="K42" s="4">
        <v>1</v>
      </c>
      <c r="L42" s="4" t="s">
        <v>451</v>
      </c>
      <c r="M42" s="4" t="s">
        <v>208</v>
      </c>
      <c r="N42" s="4" t="s">
        <v>35</v>
      </c>
      <c r="O42" s="41" t="s">
        <v>213</v>
      </c>
      <c r="P42" s="50" t="s">
        <v>214</v>
      </c>
      <c r="Q42" s="4"/>
      <c r="R42" s="4"/>
    </row>
    <row r="43" spans="1:18" s="28" customFormat="1" ht="45" customHeight="1">
      <c r="A43" s="27">
        <v>42</v>
      </c>
      <c r="B43" s="2" t="s">
        <v>215</v>
      </c>
      <c r="C43" s="2" t="s">
        <v>6</v>
      </c>
      <c r="D43" s="2" t="s">
        <v>115</v>
      </c>
      <c r="E43" s="23" t="s">
        <v>109</v>
      </c>
      <c r="F43" s="2" t="s">
        <v>34</v>
      </c>
      <c r="G43" s="2" t="s">
        <v>216</v>
      </c>
      <c r="H43" s="2" t="s">
        <v>54</v>
      </c>
      <c r="I43" s="2" t="s">
        <v>120</v>
      </c>
      <c r="J43" s="2" t="s">
        <v>148</v>
      </c>
      <c r="K43" s="2">
        <v>1</v>
      </c>
      <c r="L43" s="2" t="s">
        <v>451</v>
      </c>
      <c r="M43" s="2" t="s">
        <v>225</v>
      </c>
      <c r="N43" s="2" t="s">
        <v>40</v>
      </c>
      <c r="O43" s="40" t="s">
        <v>217</v>
      </c>
      <c r="P43" s="50"/>
      <c r="Q43" s="2"/>
      <c r="R43" s="2"/>
    </row>
    <row r="44" spans="1:18" s="28" customFormat="1" ht="45" customHeight="1">
      <c r="A44" s="27">
        <v>43</v>
      </c>
      <c r="B44" s="4" t="s">
        <v>218</v>
      </c>
      <c r="C44" s="4" t="s">
        <v>6</v>
      </c>
      <c r="D44" s="4" t="s">
        <v>115</v>
      </c>
      <c r="E44" s="24" t="s">
        <v>109</v>
      </c>
      <c r="F44" s="4" t="s">
        <v>34</v>
      </c>
      <c r="G44" s="4" t="s">
        <v>220</v>
      </c>
      <c r="H44" s="4" t="s">
        <v>54</v>
      </c>
      <c r="I44" s="4" t="s">
        <v>120</v>
      </c>
      <c r="J44" s="4" t="s">
        <v>186</v>
      </c>
      <c r="K44" s="4" t="s">
        <v>222</v>
      </c>
      <c r="L44" s="4" t="s">
        <v>451</v>
      </c>
      <c r="M44" s="4" t="s">
        <v>223</v>
      </c>
      <c r="N44" s="4" t="s">
        <v>40</v>
      </c>
      <c r="O44" s="41" t="s">
        <v>219</v>
      </c>
      <c r="P44" s="41"/>
      <c r="Q44" s="4"/>
      <c r="R44" s="4"/>
    </row>
    <row r="45" spans="1:18" s="28" customFormat="1" ht="45" customHeight="1">
      <c r="A45" s="27">
        <v>44</v>
      </c>
      <c r="B45" s="2" t="s">
        <v>221</v>
      </c>
      <c r="C45" s="2" t="s">
        <v>6</v>
      </c>
      <c r="D45" s="2" t="s">
        <v>115</v>
      </c>
      <c r="E45" s="23" t="s">
        <v>109</v>
      </c>
      <c r="F45" s="2" t="s">
        <v>34</v>
      </c>
      <c r="G45" s="2" t="s">
        <v>220</v>
      </c>
      <c r="H45" s="2" t="s">
        <v>54</v>
      </c>
      <c r="I45" s="2" t="s">
        <v>120</v>
      </c>
      <c r="J45" s="2" t="s">
        <v>76</v>
      </c>
      <c r="K45" s="2" t="s">
        <v>222</v>
      </c>
      <c r="L45" s="2" t="s">
        <v>451</v>
      </c>
      <c r="M45" s="2" t="s">
        <v>224</v>
      </c>
      <c r="N45" s="2" t="s">
        <v>40</v>
      </c>
      <c r="O45" s="40" t="s">
        <v>219</v>
      </c>
      <c r="P45" s="40"/>
      <c r="Q45" s="2"/>
      <c r="R45" s="2"/>
    </row>
    <row r="46" spans="1:18" s="28" customFormat="1" ht="45" customHeight="1">
      <c r="A46" s="27">
        <v>45</v>
      </c>
      <c r="B46" s="4" t="s">
        <v>228</v>
      </c>
      <c r="C46" s="4" t="s">
        <v>6</v>
      </c>
      <c r="D46" s="4" t="s">
        <v>115</v>
      </c>
      <c r="E46" s="24" t="s">
        <v>109</v>
      </c>
      <c r="F46" s="4" t="s">
        <v>34</v>
      </c>
      <c r="G46" s="4" t="s">
        <v>226</v>
      </c>
      <c r="H46" s="4" t="s">
        <v>54</v>
      </c>
      <c r="I46" s="4" t="s">
        <v>120</v>
      </c>
      <c r="J46" s="4" t="s">
        <v>186</v>
      </c>
      <c r="K46" s="4">
        <v>1</v>
      </c>
      <c r="L46" s="4" t="s">
        <v>451</v>
      </c>
      <c r="M46" s="4"/>
      <c r="N46" s="4" t="s">
        <v>35</v>
      </c>
      <c r="O46" s="41" t="s">
        <v>227</v>
      </c>
      <c r="P46" s="46" t="s">
        <v>275</v>
      </c>
      <c r="Q46" s="4"/>
      <c r="R46" s="4"/>
    </row>
    <row r="47" spans="1:18" s="28" customFormat="1" ht="45" customHeight="1">
      <c r="A47" s="27">
        <v>46</v>
      </c>
      <c r="B47" s="2" t="s">
        <v>229</v>
      </c>
      <c r="C47" s="2" t="s">
        <v>230</v>
      </c>
      <c r="D47" s="2" t="s">
        <v>115</v>
      </c>
      <c r="E47" s="23" t="s">
        <v>109</v>
      </c>
      <c r="F47" s="2" t="s">
        <v>34</v>
      </c>
      <c r="G47" s="2" t="s">
        <v>231</v>
      </c>
      <c r="H47" s="2" t="s">
        <v>232</v>
      </c>
      <c r="I47" s="2" t="s">
        <v>120</v>
      </c>
      <c r="J47" s="2" t="s">
        <v>233</v>
      </c>
      <c r="K47" s="2">
        <v>1</v>
      </c>
      <c r="L47" s="2" t="s">
        <v>451</v>
      </c>
      <c r="M47" s="2" t="s">
        <v>234</v>
      </c>
      <c r="N47" s="2" t="s">
        <v>35</v>
      </c>
      <c r="O47" s="40" t="s">
        <v>36</v>
      </c>
      <c r="P47" s="46" t="s">
        <v>275</v>
      </c>
      <c r="Q47" s="2"/>
      <c r="R47" s="2"/>
    </row>
    <row r="48" spans="1:18" s="28" customFormat="1" ht="45" customHeight="1">
      <c r="A48" s="27">
        <v>47</v>
      </c>
      <c r="B48" s="4" t="s">
        <v>235</v>
      </c>
      <c r="C48" s="4" t="s">
        <v>9</v>
      </c>
      <c r="D48" s="4" t="s">
        <v>115</v>
      </c>
      <c r="E48" s="24" t="s">
        <v>109</v>
      </c>
      <c r="F48" s="4" t="s">
        <v>34</v>
      </c>
      <c r="G48" s="4" t="s">
        <v>236</v>
      </c>
      <c r="H48" s="4" t="s">
        <v>237</v>
      </c>
      <c r="I48" s="4" t="s">
        <v>120</v>
      </c>
      <c r="J48" s="4" t="s">
        <v>186</v>
      </c>
      <c r="K48" s="4">
        <v>1</v>
      </c>
      <c r="L48" s="4" t="s">
        <v>451</v>
      </c>
      <c r="M48" s="4" t="s">
        <v>238</v>
      </c>
      <c r="N48" s="4" t="s">
        <v>40</v>
      </c>
      <c r="O48" s="41" t="s">
        <v>36</v>
      </c>
      <c r="P48" s="46" t="s">
        <v>275</v>
      </c>
      <c r="Q48" s="4"/>
      <c r="R48" s="4"/>
    </row>
    <row r="49" spans="1:18" s="28" customFormat="1" ht="45" customHeight="1">
      <c r="A49" s="27">
        <v>48</v>
      </c>
      <c r="B49" s="2" t="s">
        <v>239</v>
      </c>
      <c r="C49" s="2" t="s">
        <v>240</v>
      </c>
      <c r="D49" s="2" t="s">
        <v>115</v>
      </c>
      <c r="E49" s="2" t="s">
        <v>110</v>
      </c>
      <c r="F49" s="2" t="s">
        <v>34</v>
      </c>
      <c r="G49" s="2" t="s">
        <v>297</v>
      </c>
      <c r="H49" s="2" t="s">
        <v>241</v>
      </c>
      <c r="I49" s="2" t="s">
        <v>120</v>
      </c>
      <c r="J49" s="2" t="s">
        <v>256</v>
      </c>
      <c r="K49" s="2">
        <v>1</v>
      </c>
      <c r="L49" s="2" t="s">
        <v>451</v>
      </c>
      <c r="M49" s="2" t="s">
        <v>242</v>
      </c>
      <c r="N49" s="2" t="s">
        <v>40</v>
      </c>
      <c r="O49" s="40" t="s">
        <v>243</v>
      </c>
      <c r="P49" s="40"/>
      <c r="Q49" s="2"/>
      <c r="R49" s="2"/>
    </row>
    <row r="50" spans="1:18" s="28" customFormat="1" ht="45" customHeight="1">
      <c r="A50" s="27">
        <v>49</v>
      </c>
      <c r="B50" s="4" t="s">
        <v>239</v>
      </c>
      <c r="C50" s="4" t="s">
        <v>296</v>
      </c>
      <c r="D50" s="4" t="s">
        <v>115</v>
      </c>
      <c r="E50" s="4" t="s">
        <v>110</v>
      </c>
      <c r="F50" s="4" t="s">
        <v>34</v>
      </c>
      <c r="G50" s="4" t="s">
        <v>297</v>
      </c>
      <c r="H50" s="4" t="s">
        <v>241</v>
      </c>
      <c r="I50" s="4" t="s">
        <v>120</v>
      </c>
      <c r="J50" s="4" t="s">
        <v>256</v>
      </c>
      <c r="K50" s="4">
        <v>1</v>
      </c>
      <c r="L50" s="4" t="s">
        <v>451</v>
      </c>
      <c r="M50" s="4" t="s">
        <v>298</v>
      </c>
      <c r="N50" s="4" t="s">
        <v>40</v>
      </c>
      <c r="O50" s="41" t="s">
        <v>243</v>
      </c>
      <c r="P50" s="41"/>
      <c r="Q50" s="4"/>
      <c r="R50" s="4"/>
    </row>
    <row r="51" spans="1:18" s="28" customFormat="1" ht="45" customHeight="1">
      <c r="A51" s="27">
        <v>50</v>
      </c>
      <c r="B51" s="2" t="s">
        <v>244</v>
      </c>
      <c r="C51" s="2" t="s">
        <v>245</v>
      </c>
      <c r="D51" s="2" t="s">
        <v>115</v>
      </c>
      <c r="E51" s="2" t="s">
        <v>110</v>
      </c>
      <c r="F51" s="2" t="s">
        <v>34</v>
      </c>
      <c r="G51" s="2" t="s">
        <v>246</v>
      </c>
      <c r="H51" s="2" t="s">
        <v>247</v>
      </c>
      <c r="I51" s="2" t="s">
        <v>120</v>
      </c>
      <c r="J51" s="2" t="s">
        <v>248</v>
      </c>
      <c r="K51" s="2">
        <v>1</v>
      </c>
      <c r="L51" s="2" t="s">
        <v>194</v>
      </c>
      <c r="M51" s="2" t="s">
        <v>250</v>
      </c>
      <c r="N51" s="2" t="s">
        <v>40</v>
      </c>
      <c r="O51" s="40" t="s">
        <v>249</v>
      </c>
      <c r="P51" s="40"/>
      <c r="Q51" s="2"/>
      <c r="R51" s="2"/>
    </row>
    <row r="52" spans="1:18" s="28" customFormat="1" ht="45" customHeight="1">
      <c r="A52" s="27">
        <v>51</v>
      </c>
      <c r="B52" s="4" t="s">
        <v>253</v>
      </c>
      <c r="C52" s="4" t="s">
        <v>252</v>
      </c>
      <c r="D52" s="4" t="s">
        <v>115</v>
      </c>
      <c r="E52" s="24" t="s">
        <v>109</v>
      </c>
      <c r="F52" s="4" t="s">
        <v>34</v>
      </c>
      <c r="G52" s="4" t="s">
        <v>254</v>
      </c>
      <c r="H52" s="4" t="s">
        <v>255</v>
      </c>
      <c r="I52" s="4" t="s">
        <v>120</v>
      </c>
      <c r="J52" s="4" t="s">
        <v>256</v>
      </c>
      <c r="K52" s="4">
        <v>2</v>
      </c>
      <c r="L52" s="4" t="s">
        <v>451</v>
      </c>
      <c r="M52" s="4" t="s">
        <v>257</v>
      </c>
      <c r="N52" s="4" t="s">
        <v>40</v>
      </c>
      <c r="O52" s="41" t="s">
        <v>249</v>
      </c>
      <c r="P52" s="41"/>
      <c r="Q52" s="4"/>
      <c r="R52" s="4"/>
    </row>
    <row r="53" spans="1:18" s="28" customFormat="1" ht="45" customHeight="1">
      <c r="A53" s="27">
        <v>52</v>
      </c>
      <c r="B53" s="2" t="s">
        <v>258</v>
      </c>
      <c r="C53" s="2" t="s">
        <v>252</v>
      </c>
      <c r="D53" s="2" t="s">
        <v>115</v>
      </c>
      <c r="E53" s="23" t="s">
        <v>109</v>
      </c>
      <c r="F53" s="2" t="s">
        <v>34</v>
      </c>
      <c r="G53" s="51" t="s">
        <v>271</v>
      </c>
      <c r="H53" s="2" t="s">
        <v>255</v>
      </c>
      <c r="I53" s="2" t="s">
        <v>120</v>
      </c>
      <c r="J53" s="2" t="s">
        <v>186</v>
      </c>
      <c r="K53" s="2">
        <v>1</v>
      </c>
      <c r="L53" s="2" t="s">
        <v>451</v>
      </c>
      <c r="M53" s="2" t="s">
        <v>259</v>
      </c>
      <c r="N53" s="2" t="s">
        <v>40</v>
      </c>
      <c r="O53" s="40" t="s">
        <v>36</v>
      </c>
      <c r="P53" s="46" t="s">
        <v>275</v>
      </c>
      <c r="Q53" s="2"/>
      <c r="R53" s="2"/>
    </row>
    <row r="54" spans="1:18" s="28" customFormat="1" ht="45" customHeight="1">
      <c r="A54" s="27">
        <v>53</v>
      </c>
      <c r="B54" s="4" t="s">
        <v>269</v>
      </c>
      <c r="C54" s="4" t="s">
        <v>270</v>
      </c>
      <c r="D54" s="4" t="s">
        <v>115</v>
      </c>
      <c r="E54" s="4" t="s">
        <v>159</v>
      </c>
      <c r="F54" s="4" t="s">
        <v>78</v>
      </c>
      <c r="G54" s="4" t="s">
        <v>272</v>
      </c>
      <c r="H54" s="4" t="s">
        <v>273</v>
      </c>
      <c r="I54" s="4" t="s">
        <v>120</v>
      </c>
      <c r="J54" s="4" t="s">
        <v>186</v>
      </c>
      <c r="K54" s="4">
        <v>1</v>
      </c>
      <c r="L54" s="4" t="s">
        <v>194</v>
      </c>
      <c r="M54" s="4" t="s">
        <v>274</v>
      </c>
      <c r="N54" s="4" t="s">
        <v>40</v>
      </c>
      <c r="O54" s="41" t="s">
        <v>36</v>
      </c>
      <c r="P54" s="46" t="s">
        <v>275</v>
      </c>
      <c r="Q54" s="4"/>
      <c r="R54" s="4"/>
    </row>
    <row r="55" spans="1:18" s="28" customFormat="1" ht="45" customHeight="1">
      <c r="A55" s="27">
        <v>54</v>
      </c>
      <c r="B55" s="2" t="s">
        <v>276</v>
      </c>
      <c r="C55" s="2" t="s">
        <v>277</v>
      </c>
      <c r="D55" s="2" t="s">
        <v>115</v>
      </c>
      <c r="E55" s="2" t="s">
        <v>110</v>
      </c>
      <c r="F55" s="2" t="s">
        <v>78</v>
      </c>
      <c r="G55" s="2" t="s">
        <v>292</v>
      </c>
      <c r="H55" s="2" t="s">
        <v>293</v>
      </c>
      <c r="I55" s="2" t="s">
        <v>120</v>
      </c>
      <c r="J55" s="2" t="s">
        <v>186</v>
      </c>
      <c r="K55" s="2">
        <v>1</v>
      </c>
      <c r="L55" s="2" t="s">
        <v>194</v>
      </c>
      <c r="M55" s="2" t="s">
        <v>294</v>
      </c>
      <c r="N55" s="2" t="s">
        <v>40</v>
      </c>
      <c r="O55" s="40" t="s">
        <v>295</v>
      </c>
      <c r="P55" s="40"/>
      <c r="Q55" s="2"/>
      <c r="R55" s="2"/>
    </row>
    <row r="56" spans="1:18" s="28" customFormat="1" ht="45" customHeight="1">
      <c r="A56" s="27">
        <v>55</v>
      </c>
      <c r="B56" s="4" t="s">
        <v>280</v>
      </c>
      <c r="C56" s="4" t="s">
        <v>281</v>
      </c>
      <c r="D56" s="4" t="s">
        <v>115</v>
      </c>
      <c r="E56" s="24" t="s">
        <v>109</v>
      </c>
      <c r="F56" s="4" t="s">
        <v>34</v>
      </c>
      <c r="G56" s="4" t="s">
        <v>317</v>
      </c>
      <c r="H56" s="4" t="s">
        <v>316</v>
      </c>
      <c r="I56" s="4" t="s">
        <v>120</v>
      </c>
      <c r="J56" s="4" t="s">
        <v>186</v>
      </c>
      <c r="K56" s="4">
        <v>1</v>
      </c>
      <c r="L56" s="4" t="s">
        <v>451</v>
      </c>
      <c r="M56" s="4" t="s">
        <v>318</v>
      </c>
      <c r="N56" s="4" t="s">
        <v>40</v>
      </c>
      <c r="O56" s="41" t="s">
        <v>319</v>
      </c>
      <c r="P56" s="41"/>
      <c r="Q56" s="4"/>
      <c r="R56" s="4"/>
    </row>
    <row r="57" spans="1:18" s="28" customFormat="1" ht="45" customHeight="1">
      <c r="A57" s="27">
        <v>56</v>
      </c>
      <c r="B57" s="2" t="s">
        <v>284</v>
      </c>
      <c r="C57" s="2" t="s">
        <v>283</v>
      </c>
      <c r="D57" s="2" t="s">
        <v>115</v>
      </c>
      <c r="E57" s="23" t="s">
        <v>109</v>
      </c>
      <c r="F57" s="2" t="s">
        <v>34</v>
      </c>
      <c r="G57" s="52" t="s">
        <v>321</v>
      </c>
      <c r="H57" s="2" t="s">
        <v>322</v>
      </c>
      <c r="I57" s="2" t="s">
        <v>120</v>
      </c>
      <c r="J57" s="2" t="s">
        <v>186</v>
      </c>
      <c r="K57" s="2">
        <v>1</v>
      </c>
      <c r="L57" s="2" t="s">
        <v>451</v>
      </c>
      <c r="M57" s="2" t="s">
        <v>323</v>
      </c>
      <c r="N57" s="2" t="s">
        <v>40</v>
      </c>
      <c r="O57" s="40" t="s">
        <v>36</v>
      </c>
      <c r="P57" s="46" t="s">
        <v>275</v>
      </c>
      <c r="Q57" s="2"/>
      <c r="R57" s="2"/>
    </row>
    <row r="58" spans="1:18" s="28" customFormat="1" ht="45" customHeight="1">
      <c r="A58" s="27">
        <v>57</v>
      </c>
      <c r="B58" s="4" t="s">
        <v>286</v>
      </c>
      <c r="C58" s="4" t="s">
        <v>287</v>
      </c>
      <c r="D58" s="4" t="s">
        <v>115</v>
      </c>
      <c r="E58" s="24" t="s">
        <v>109</v>
      </c>
      <c r="F58" s="4" t="s">
        <v>34</v>
      </c>
      <c r="G58" s="53" t="s">
        <v>324</v>
      </c>
      <c r="H58" s="4" t="s">
        <v>325</v>
      </c>
      <c r="I58" s="4" t="s">
        <v>120</v>
      </c>
      <c r="J58" s="4" t="s">
        <v>76</v>
      </c>
      <c r="K58" s="4">
        <v>1</v>
      </c>
      <c r="L58" s="4" t="s">
        <v>123</v>
      </c>
      <c r="M58" s="4" t="s">
        <v>326</v>
      </c>
      <c r="N58" s="4" t="s">
        <v>40</v>
      </c>
      <c r="O58" s="41" t="s">
        <v>36</v>
      </c>
      <c r="P58" s="46" t="s">
        <v>275</v>
      </c>
      <c r="Q58" s="4"/>
      <c r="R58" s="4"/>
    </row>
    <row r="59" spans="1:18" s="28" customFormat="1" ht="45" customHeight="1">
      <c r="A59" s="27">
        <v>58</v>
      </c>
      <c r="B59" s="2" t="s">
        <v>289</v>
      </c>
      <c r="C59" s="2" t="s">
        <v>290</v>
      </c>
      <c r="D59" s="2" t="s">
        <v>115</v>
      </c>
      <c r="E59" s="2" t="s">
        <v>110</v>
      </c>
      <c r="F59" s="2" t="s">
        <v>34</v>
      </c>
      <c r="G59" s="2" t="s">
        <v>327</v>
      </c>
      <c r="H59" s="2" t="s">
        <v>328</v>
      </c>
      <c r="I59" s="2" t="s">
        <v>119</v>
      </c>
      <c r="J59" s="2" t="s">
        <v>329</v>
      </c>
      <c r="K59" s="2">
        <v>2</v>
      </c>
      <c r="L59" s="2" t="s">
        <v>310</v>
      </c>
      <c r="M59" s="2" t="s">
        <v>234</v>
      </c>
      <c r="N59" s="2" t="s">
        <v>35</v>
      </c>
      <c r="O59" s="40" t="s">
        <v>330</v>
      </c>
      <c r="P59" s="40"/>
      <c r="Q59" s="2"/>
      <c r="R59" s="2"/>
    </row>
    <row r="60" spans="1:18" s="28" customFormat="1" ht="45" customHeight="1">
      <c r="A60" s="27">
        <v>59</v>
      </c>
      <c r="B60" s="4" t="s">
        <v>413</v>
      </c>
      <c r="C60" s="4" t="s">
        <v>291</v>
      </c>
      <c r="D60" s="4" t="s">
        <v>115</v>
      </c>
      <c r="E60" s="24" t="s">
        <v>109</v>
      </c>
      <c r="F60" s="4" t="s">
        <v>34</v>
      </c>
      <c r="G60" s="54" t="s">
        <v>331</v>
      </c>
      <c r="H60" s="4" t="s">
        <v>332</v>
      </c>
      <c r="I60" s="4" t="s">
        <v>120</v>
      </c>
      <c r="J60" s="4" t="s">
        <v>248</v>
      </c>
      <c r="K60" s="4">
        <v>1</v>
      </c>
      <c r="L60" s="4" t="s">
        <v>431</v>
      </c>
      <c r="M60" s="4" t="s">
        <v>333</v>
      </c>
      <c r="N60" s="4" t="s">
        <v>40</v>
      </c>
      <c r="O60" s="41" t="s">
        <v>249</v>
      </c>
      <c r="P60" s="41"/>
      <c r="Q60" s="4"/>
      <c r="R60" s="4"/>
    </row>
    <row r="61" spans="1:18" s="28" customFormat="1" ht="45" customHeight="1">
      <c r="A61" s="27">
        <v>60</v>
      </c>
      <c r="B61" s="2" t="s">
        <v>244</v>
      </c>
      <c r="C61" s="2" t="s">
        <v>334</v>
      </c>
      <c r="D61" s="2" t="s">
        <v>115</v>
      </c>
      <c r="E61" s="2" t="s">
        <v>110</v>
      </c>
      <c r="F61" s="2" t="s">
        <v>34</v>
      </c>
      <c r="G61" s="23" t="s">
        <v>335</v>
      </c>
      <c r="H61" s="2" t="s">
        <v>336</v>
      </c>
      <c r="I61" s="2" t="s">
        <v>120</v>
      </c>
      <c r="J61" s="23" t="s">
        <v>76</v>
      </c>
      <c r="K61" s="23">
        <v>1</v>
      </c>
      <c r="L61" s="2" t="s">
        <v>451</v>
      </c>
      <c r="M61" s="2" t="s">
        <v>337</v>
      </c>
      <c r="N61" s="23" t="s">
        <v>40</v>
      </c>
      <c r="O61" s="40" t="s">
        <v>249</v>
      </c>
      <c r="P61" s="23"/>
      <c r="Q61" s="2"/>
      <c r="R61" s="2"/>
    </row>
    <row r="62" spans="1:18" s="28" customFormat="1" ht="45" customHeight="1">
      <c r="A62" s="27">
        <v>61</v>
      </c>
      <c r="B62" s="4" t="s">
        <v>244</v>
      </c>
      <c r="C62" s="4" t="s">
        <v>252</v>
      </c>
      <c r="D62" s="4" t="s">
        <v>115</v>
      </c>
      <c r="E62" s="24" t="s">
        <v>109</v>
      </c>
      <c r="F62" s="4" t="s">
        <v>34</v>
      </c>
      <c r="G62" s="4" t="s">
        <v>338</v>
      </c>
      <c r="H62" s="4"/>
      <c r="I62" s="4" t="s">
        <v>120</v>
      </c>
      <c r="J62" s="4" t="s">
        <v>256</v>
      </c>
      <c r="K62" s="4">
        <v>2</v>
      </c>
      <c r="L62" s="4" t="s">
        <v>451</v>
      </c>
      <c r="M62" s="4" t="s">
        <v>323</v>
      </c>
      <c r="N62" s="4" t="s">
        <v>40</v>
      </c>
      <c r="O62" s="41" t="s">
        <v>249</v>
      </c>
      <c r="P62" s="24"/>
      <c r="Q62" s="4"/>
      <c r="R62" s="4"/>
    </row>
    <row r="63" spans="1:18" s="28" customFormat="1" ht="45" customHeight="1">
      <c r="A63" s="27">
        <v>62</v>
      </c>
      <c r="B63" s="2" t="s">
        <v>244</v>
      </c>
      <c r="C63" s="2" t="s">
        <v>252</v>
      </c>
      <c r="D63" s="2" t="s">
        <v>115</v>
      </c>
      <c r="E63" s="23" t="s">
        <v>109</v>
      </c>
      <c r="F63" s="2" t="s">
        <v>34</v>
      </c>
      <c r="G63" s="2" t="s">
        <v>339</v>
      </c>
      <c r="H63" s="2" t="s">
        <v>340</v>
      </c>
      <c r="I63" s="2" t="s">
        <v>120</v>
      </c>
      <c r="J63" s="2" t="s">
        <v>341</v>
      </c>
      <c r="K63" s="2">
        <v>2</v>
      </c>
      <c r="L63" s="2" t="s">
        <v>451</v>
      </c>
      <c r="M63" s="2" t="s">
        <v>323</v>
      </c>
      <c r="N63" s="2" t="s">
        <v>35</v>
      </c>
      <c r="O63" s="40" t="s">
        <v>249</v>
      </c>
      <c r="P63" s="23"/>
      <c r="Q63" s="2"/>
      <c r="R63" s="2"/>
    </row>
    <row r="64" spans="1:18" s="28" customFormat="1" ht="45" customHeight="1">
      <c r="A64" s="27">
        <v>63</v>
      </c>
      <c r="B64" s="4" t="s">
        <v>346</v>
      </c>
      <c r="C64" s="4" t="s">
        <v>347</v>
      </c>
      <c r="D64" s="4" t="s">
        <v>115</v>
      </c>
      <c r="E64" s="4" t="s">
        <v>159</v>
      </c>
      <c r="F64" s="4" t="s">
        <v>78</v>
      </c>
      <c r="G64" s="4" t="s">
        <v>348</v>
      </c>
      <c r="H64" s="4" t="s">
        <v>349</v>
      </c>
      <c r="I64" s="4" t="s">
        <v>120</v>
      </c>
      <c r="J64" s="4" t="s">
        <v>350</v>
      </c>
      <c r="K64" s="4">
        <v>1</v>
      </c>
      <c r="L64" s="4" t="s">
        <v>451</v>
      </c>
      <c r="M64" s="4" t="s">
        <v>351</v>
      </c>
      <c r="N64" s="4" t="s">
        <v>40</v>
      </c>
      <c r="O64" s="41" t="s">
        <v>36</v>
      </c>
      <c r="P64" s="46" t="s">
        <v>352</v>
      </c>
      <c r="Q64" s="4"/>
      <c r="R64" s="4"/>
    </row>
    <row r="65" spans="1:18" s="28" customFormat="1" ht="45" customHeight="1">
      <c r="A65" s="27">
        <v>64</v>
      </c>
      <c r="B65" s="2" t="s">
        <v>353</v>
      </c>
      <c r="C65" s="2" t="s">
        <v>354</v>
      </c>
      <c r="D65" s="2" t="s">
        <v>115</v>
      </c>
      <c r="E65" s="23" t="s">
        <v>109</v>
      </c>
      <c r="F65" s="2" t="s">
        <v>34</v>
      </c>
      <c r="G65" s="23" t="s">
        <v>355</v>
      </c>
      <c r="H65" s="2" t="s">
        <v>356</v>
      </c>
      <c r="I65" s="2" t="s">
        <v>120</v>
      </c>
      <c r="J65" s="23" t="s">
        <v>256</v>
      </c>
      <c r="K65" s="23">
        <v>1</v>
      </c>
      <c r="L65" s="2" t="s">
        <v>451</v>
      </c>
      <c r="M65" s="2" t="s">
        <v>357</v>
      </c>
      <c r="N65" s="23" t="s">
        <v>40</v>
      </c>
      <c r="O65" s="40" t="s">
        <v>36</v>
      </c>
      <c r="P65" s="46" t="s">
        <v>352</v>
      </c>
      <c r="Q65" s="23"/>
      <c r="R65" s="2"/>
    </row>
    <row r="66" spans="1:18" s="28" customFormat="1" ht="45" customHeight="1">
      <c r="A66" s="27">
        <v>65</v>
      </c>
      <c r="B66" s="4" t="s">
        <v>358</v>
      </c>
      <c r="C66" s="4" t="s">
        <v>13</v>
      </c>
      <c r="D66" s="4" t="s">
        <v>115</v>
      </c>
      <c r="E66" s="24" t="s">
        <v>109</v>
      </c>
      <c r="F66" s="4" t="s">
        <v>34</v>
      </c>
      <c r="G66" s="4" t="s">
        <v>359</v>
      </c>
      <c r="H66" s="4" t="s">
        <v>75</v>
      </c>
      <c r="I66" s="4" t="s">
        <v>120</v>
      </c>
      <c r="J66" s="24" t="s">
        <v>360</v>
      </c>
      <c r="K66" s="4">
        <v>3</v>
      </c>
      <c r="L66" s="4" t="s">
        <v>451</v>
      </c>
      <c r="M66" s="4" t="s">
        <v>362</v>
      </c>
      <c r="N66" s="4" t="s">
        <v>35</v>
      </c>
      <c r="O66" s="41" t="s">
        <v>361</v>
      </c>
      <c r="P66" s="24"/>
      <c r="Q66" s="4"/>
      <c r="R66" s="4"/>
    </row>
    <row r="67" spans="1:18" s="28" customFormat="1" ht="45" customHeight="1">
      <c r="A67" s="27">
        <v>66</v>
      </c>
      <c r="B67" s="2" t="s">
        <v>363</v>
      </c>
      <c r="C67" s="2" t="s">
        <v>364</v>
      </c>
      <c r="D67" s="2" t="s">
        <v>115</v>
      </c>
      <c r="E67" s="23" t="s">
        <v>109</v>
      </c>
      <c r="F67" s="2" t="s">
        <v>34</v>
      </c>
      <c r="G67" s="2" t="s">
        <v>365</v>
      </c>
      <c r="H67" s="2" t="s">
        <v>205</v>
      </c>
      <c r="I67" s="2" t="s">
        <v>120</v>
      </c>
      <c r="J67" s="2" t="s">
        <v>186</v>
      </c>
      <c r="K67" s="2">
        <v>2</v>
      </c>
      <c r="L67" s="2" t="s">
        <v>451</v>
      </c>
      <c r="M67" s="2" t="s">
        <v>367</v>
      </c>
      <c r="N67" s="2" t="s">
        <v>40</v>
      </c>
      <c r="O67" s="40" t="s">
        <v>366</v>
      </c>
      <c r="P67" s="23"/>
      <c r="Q67" s="2"/>
      <c r="R67" s="2"/>
    </row>
    <row r="68" spans="1:18" s="28" customFormat="1" ht="45" customHeight="1">
      <c r="A68" s="27">
        <v>67</v>
      </c>
      <c r="B68" s="4" t="s">
        <v>371</v>
      </c>
      <c r="C68" s="4" t="s">
        <v>373</v>
      </c>
      <c r="D68" s="4" t="s">
        <v>115</v>
      </c>
      <c r="E68" s="4" t="s">
        <v>110</v>
      </c>
      <c r="F68" s="4" t="s">
        <v>34</v>
      </c>
      <c r="G68" s="54" t="s">
        <v>368</v>
      </c>
      <c r="H68" s="4" t="s">
        <v>369</v>
      </c>
      <c r="I68" s="4" t="s">
        <v>120</v>
      </c>
      <c r="J68" s="4" t="s">
        <v>186</v>
      </c>
      <c r="K68" s="4">
        <v>3</v>
      </c>
      <c r="L68" s="4" t="s">
        <v>451</v>
      </c>
      <c r="M68" s="4" t="s">
        <v>370</v>
      </c>
      <c r="N68" s="4" t="s">
        <v>35</v>
      </c>
      <c r="O68" s="41" t="s">
        <v>372</v>
      </c>
      <c r="P68" s="24"/>
      <c r="Q68" s="4"/>
      <c r="R68" s="4"/>
    </row>
    <row r="69" spans="1:18" s="28" customFormat="1" ht="45" customHeight="1">
      <c r="A69" s="27">
        <v>68</v>
      </c>
      <c r="B69" s="2" t="s">
        <v>374</v>
      </c>
      <c r="C69" s="2" t="s">
        <v>373</v>
      </c>
      <c r="D69" s="2" t="s">
        <v>115</v>
      </c>
      <c r="E69" s="2" t="s">
        <v>110</v>
      </c>
      <c r="F69" s="2" t="s">
        <v>34</v>
      </c>
      <c r="G69" s="51" t="s">
        <v>378</v>
      </c>
      <c r="H69" s="2" t="s">
        <v>369</v>
      </c>
      <c r="I69" s="2" t="s">
        <v>120</v>
      </c>
      <c r="J69" s="2" t="s">
        <v>360</v>
      </c>
      <c r="K69" s="2">
        <v>1</v>
      </c>
      <c r="L69" s="23" t="s">
        <v>194</v>
      </c>
      <c r="M69" s="2"/>
      <c r="N69" s="2" t="s">
        <v>40</v>
      </c>
      <c r="O69" s="40" t="s">
        <v>377</v>
      </c>
      <c r="P69" s="23"/>
      <c r="Q69" s="2"/>
      <c r="R69" s="2"/>
    </row>
    <row r="70" spans="1:18" s="28" customFormat="1" ht="45" customHeight="1">
      <c r="A70" s="27">
        <v>69</v>
      </c>
      <c r="B70" s="4" t="s">
        <v>375</v>
      </c>
      <c r="C70" s="4" t="s">
        <v>373</v>
      </c>
      <c r="D70" s="4" t="s">
        <v>115</v>
      </c>
      <c r="E70" s="4" t="s">
        <v>110</v>
      </c>
      <c r="F70" s="4" t="s">
        <v>34</v>
      </c>
      <c r="G70" s="54" t="s">
        <v>378</v>
      </c>
      <c r="H70" s="4" t="s">
        <v>369</v>
      </c>
      <c r="I70" s="4" t="s">
        <v>120</v>
      </c>
      <c r="J70" s="4" t="s">
        <v>360</v>
      </c>
      <c r="K70" s="4">
        <v>1</v>
      </c>
      <c r="L70" s="24" t="s">
        <v>451</v>
      </c>
      <c r="M70" s="4"/>
      <c r="N70" s="4" t="s">
        <v>40</v>
      </c>
      <c r="O70" s="41" t="s">
        <v>377</v>
      </c>
      <c r="P70" s="24"/>
      <c r="Q70" s="4"/>
      <c r="R70" s="4"/>
    </row>
    <row r="71" spans="1:18" s="28" customFormat="1" ht="45" customHeight="1">
      <c r="A71" s="27">
        <v>70</v>
      </c>
      <c r="B71" s="2" t="s">
        <v>376</v>
      </c>
      <c r="C71" s="2" t="s">
        <v>373</v>
      </c>
      <c r="D71" s="2" t="s">
        <v>115</v>
      </c>
      <c r="E71" s="2" t="s">
        <v>110</v>
      </c>
      <c r="F71" s="2" t="s">
        <v>34</v>
      </c>
      <c r="G71" s="51" t="s">
        <v>378</v>
      </c>
      <c r="H71" s="2" t="s">
        <v>369</v>
      </c>
      <c r="I71" s="2" t="s">
        <v>120</v>
      </c>
      <c r="J71" s="2" t="s">
        <v>360</v>
      </c>
      <c r="K71" s="2">
        <v>1</v>
      </c>
      <c r="L71" s="2" t="s">
        <v>451</v>
      </c>
      <c r="M71" s="2"/>
      <c r="N71" s="2" t="s">
        <v>40</v>
      </c>
      <c r="O71" s="40" t="s">
        <v>377</v>
      </c>
      <c r="P71" s="23"/>
      <c r="Q71" s="2"/>
      <c r="R71" s="2"/>
    </row>
    <row r="72" spans="1:18" s="28" customFormat="1" ht="45" customHeight="1">
      <c r="A72" s="27">
        <v>71</v>
      </c>
      <c r="B72" s="4" t="s">
        <v>379</v>
      </c>
      <c r="C72" s="4" t="s">
        <v>380</v>
      </c>
      <c r="D72" s="4" t="s">
        <v>115</v>
      </c>
      <c r="E72" s="4" t="s">
        <v>110</v>
      </c>
      <c r="F72" s="4" t="s">
        <v>78</v>
      </c>
      <c r="G72" s="4" t="s">
        <v>381</v>
      </c>
      <c r="H72" s="4" t="s">
        <v>382</v>
      </c>
      <c r="I72" s="4" t="s">
        <v>119</v>
      </c>
      <c r="J72" s="4" t="s">
        <v>383</v>
      </c>
      <c r="K72" s="4">
        <v>1</v>
      </c>
      <c r="L72" s="4" t="s">
        <v>451</v>
      </c>
      <c r="M72" s="4" t="s">
        <v>384</v>
      </c>
      <c r="N72" s="4" t="s">
        <v>35</v>
      </c>
      <c r="O72" s="41" t="s">
        <v>36</v>
      </c>
      <c r="P72" s="46" t="s">
        <v>385</v>
      </c>
      <c r="Q72" s="4"/>
      <c r="R72" s="4"/>
    </row>
    <row r="73" spans="1:18" s="28" customFormat="1" ht="45" customHeight="1">
      <c r="A73" s="27">
        <v>72</v>
      </c>
      <c r="B73" s="2" t="s">
        <v>386</v>
      </c>
      <c r="C73" s="2" t="s">
        <v>252</v>
      </c>
      <c r="D73" s="2" t="s">
        <v>115</v>
      </c>
      <c r="E73" s="23" t="s">
        <v>109</v>
      </c>
      <c r="F73" s="2" t="s">
        <v>34</v>
      </c>
      <c r="G73" s="2">
        <v>2017</v>
      </c>
      <c r="H73" s="2" t="s">
        <v>387</v>
      </c>
      <c r="I73" s="2" t="s">
        <v>120</v>
      </c>
      <c r="J73" s="2" t="s">
        <v>180</v>
      </c>
      <c r="K73" s="2">
        <v>2</v>
      </c>
      <c r="L73" s="2" t="s">
        <v>451</v>
      </c>
      <c r="M73" s="2"/>
      <c r="N73" s="2" t="s">
        <v>40</v>
      </c>
      <c r="O73" s="40" t="s">
        <v>388</v>
      </c>
      <c r="P73" s="23"/>
      <c r="Q73" s="2"/>
      <c r="R73" s="2"/>
    </row>
    <row r="74" spans="1:18" s="28" customFormat="1" ht="45" customHeight="1">
      <c r="A74" s="27">
        <v>73</v>
      </c>
      <c r="B74" s="4" t="s">
        <v>392</v>
      </c>
      <c r="C74" s="4" t="s">
        <v>389</v>
      </c>
      <c r="D74" s="4" t="s">
        <v>115</v>
      </c>
      <c r="E74" s="4" t="s">
        <v>110</v>
      </c>
      <c r="F74" s="4" t="s">
        <v>34</v>
      </c>
      <c r="G74" s="54" t="s">
        <v>390</v>
      </c>
      <c r="H74" s="4" t="s">
        <v>387</v>
      </c>
      <c r="I74" s="4" t="s">
        <v>120</v>
      </c>
      <c r="J74" s="4" t="s">
        <v>180</v>
      </c>
      <c r="K74" s="4">
        <v>1</v>
      </c>
      <c r="L74" s="4" t="s">
        <v>451</v>
      </c>
      <c r="M74" s="4"/>
      <c r="N74" s="4" t="s">
        <v>40</v>
      </c>
      <c r="O74" s="41" t="s">
        <v>391</v>
      </c>
      <c r="P74" s="24"/>
      <c r="Q74" s="4"/>
      <c r="R74" s="4"/>
    </row>
    <row r="75" spans="1:18" s="28" customFormat="1" ht="45" customHeight="1">
      <c r="A75" s="27">
        <v>74</v>
      </c>
      <c r="B75" s="2" t="s">
        <v>393</v>
      </c>
      <c r="C75" s="2" t="s">
        <v>428</v>
      </c>
      <c r="D75" s="2" t="s">
        <v>115</v>
      </c>
      <c r="E75" s="2" t="s">
        <v>110</v>
      </c>
      <c r="F75" s="2" t="s">
        <v>34</v>
      </c>
      <c r="G75" s="2" t="s">
        <v>394</v>
      </c>
      <c r="H75" s="2" t="s">
        <v>395</v>
      </c>
      <c r="I75" s="2" t="s">
        <v>120</v>
      </c>
      <c r="J75" s="2" t="s">
        <v>186</v>
      </c>
      <c r="K75" s="2">
        <v>1</v>
      </c>
      <c r="L75" s="2" t="s">
        <v>451</v>
      </c>
      <c r="M75" s="2" t="s">
        <v>397</v>
      </c>
      <c r="N75" s="2" t="s">
        <v>40</v>
      </c>
      <c r="O75" s="40" t="s">
        <v>396</v>
      </c>
      <c r="P75" s="23"/>
      <c r="Q75" s="2"/>
      <c r="R75" s="2"/>
    </row>
    <row r="76" spans="1:18" s="28" customFormat="1" ht="45" customHeight="1">
      <c r="A76" s="27">
        <v>75</v>
      </c>
      <c r="B76" s="4" t="s">
        <v>414</v>
      </c>
      <c r="C76" s="4" t="s">
        <v>398</v>
      </c>
      <c r="D76" s="4" t="s">
        <v>115</v>
      </c>
      <c r="E76" s="4" t="s">
        <v>110</v>
      </c>
      <c r="F76" s="4" t="s">
        <v>78</v>
      </c>
      <c r="G76" s="4" t="s">
        <v>399</v>
      </c>
      <c r="H76" s="4"/>
      <c r="I76" s="4" t="s">
        <v>120</v>
      </c>
      <c r="J76" s="4" t="s">
        <v>186</v>
      </c>
      <c r="K76" s="4">
        <v>1</v>
      </c>
      <c r="L76" s="4" t="s">
        <v>451</v>
      </c>
      <c r="M76" s="4" t="s">
        <v>430</v>
      </c>
      <c r="N76" s="4" t="s">
        <v>40</v>
      </c>
      <c r="O76" s="41" t="s">
        <v>400</v>
      </c>
      <c r="P76" s="24"/>
      <c r="Q76" s="4"/>
      <c r="R76" s="4"/>
    </row>
    <row r="77" spans="1:18" s="28" customFormat="1" ht="45" customHeight="1">
      <c r="A77" s="27">
        <v>76</v>
      </c>
      <c r="B77" s="2" t="s">
        <v>401</v>
      </c>
      <c r="C77" s="2" t="s">
        <v>402</v>
      </c>
      <c r="D77" s="2" t="s">
        <v>116</v>
      </c>
      <c r="E77" s="2" t="s">
        <v>110</v>
      </c>
      <c r="F77" s="2" t="s">
        <v>78</v>
      </c>
      <c r="G77" s="2" t="s">
        <v>403</v>
      </c>
      <c r="H77" s="2" t="s">
        <v>404</v>
      </c>
      <c r="I77" s="2" t="s">
        <v>120</v>
      </c>
      <c r="J77" s="2" t="s">
        <v>50</v>
      </c>
      <c r="K77" s="2" t="s">
        <v>406</v>
      </c>
      <c r="L77" s="2" t="s">
        <v>451</v>
      </c>
      <c r="M77" s="2" t="s">
        <v>407</v>
      </c>
      <c r="N77" s="2" t="s">
        <v>35</v>
      </c>
      <c r="O77" s="62" t="s">
        <v>454</v>
      </c>
      <c r="P77" s="62" t="s">
        <v>405</v>
      </c>
      <c r="Q77" s="2"/>
      <c r="R77" s="2"/>
    </row>
    <row r="78" spans="1:18" s="33" customFormat="1" ht="45" customHeight="1">
      <c r="A78" s="30">
        <v>77</v>
      </c>
      <c r="B78" s="6" t="s">
        <v>409</v>
      </c>
      <c r="C78" s="6" t="s">
        <v>16</v>
      </c>
      <c r="D78" s="6" t="s">
        <v>115</v>
      </c>
      <c r="E78" s="6" t="s">
        <v>110</v>
      </c>
      <c r="F78" s="6" t="s">
        <v>78</v>
      </c>
      <c r="G78" s="6" t="s">
        <v>408</v>
      </c>
      <c r="H78" s="6" t="s">
        <v>410</v>
      </c>
      <c r="I78" s="6" t="s">
        <v>120</v>
      </c>
      <c r="J78" s="6" t="s">
        <v>360</v>
      </c>
      <c r="K78" s="6">
        <v>2</v>
      </c>
      <c r="L78" s="6" t="s">
        <v>451</v>
      </c>
      <c r="M78" s="6" t="s">
        <v>411</v>
      </c>
      <c r="N78" s="6" t="s">
        <v>40</v>
      </c>
      <c r="O78" s="59" t="s">
        <v>412</v>
      </c>
      <c r="P78" s="60"/>
      <c r="Q78" s="6"/>
      <c r="R78" s="5"/>
    </row>
    <row r="79" spans="1:18" s="67" customFormat="1" ht="45" customHeight="1">
      <c r="A79" s="27">
        <v>78</v>
      </c>
      <c r="B79" s="64" t="s">
        <v>461</v>
      </c>
      <c r="C79" s="64" t="s">
        <v>462</v>
      </c>
      <c r="D79" s="64" t="s">
        <v>113</v>
      </c>
      <c r="E79" s="64" t="s">
        <v>159</v>
      </c>
      <c r="F79" s="64" t="s">
        <v>78</v>
      </c>
      <c r="G79" s="64" t="s">
        <v>465</v>
      </c>
      <c r="H79" s="64" t="s">
        <v>466</v>
      </c>
      <c r="I79" s="64" t="s">
        <v>120</v>
      </c>
      <c r="J79" s="64" t="s">
        <v>186</v>
      </c>
      <c r="K79" s="64">
        <v>1</v>
      </c>
      <c r="L79" s="64" t="s">
        <v>451</v>
      </c>
      <c r="M79" s="64" t="s">
        <v>467</v>
      </c>
      <c r="N79" s="64" t="s">
        <v>40</v>
      </c>
      <c r="O79" s="65" t="s">
        <v>455</v>
      </c>
      <c r="P79" s="65" t="s">
        <v>468</v>
      </c>
      <c r="Q79" s="64"/>
      <c r="R79" s="64"/>
    </row>
    <row r="80" spans="1:18" s="67" customFormat="1" ht="45" customHeight="1">
      <c r="A80" s="30">
        <v>79</v>
      </c>
      <c r="B80" s="64" t="s">
        <v>461</v>
      </c>
      <c r="C80" s="64" t="s">
        <v>463</v>
      </c>
      <c r="D80" s="64" t="s">
        <v>116</v>
      </c>
      <c r="E80" s="64" t="s">
        <v>159</v>
      </c>
      <c r="F80" s="64" t="s">
        <v>78</v>
      </c>
      <c r="G80" s="64" t="s">
        <v>465</v>
      </c>
      <c r="H80" s="64" t="s">
        <v>466</v>
      </c>
      <c r="I80" s="64" t="s">
        <v>120</v>
      </c>
      <c r="J80" s="64" t="s">
        <v>100</v>
      </c>
      <c r="K80" s="64">
        <v>1</v>
      </c>
      <c r="L80" s="64" t="s">
        <v>451</v>
      </c>
      <c r="M80" s="64" t="s">
        <v>467</v>
      </c>
      <c r="N80" s="64" t="s">
        <v>40</v>
      </c>
      <c r="O80" s="65" t="s">
        <v>455</v>
      </c>
      <c r="P80" s="65" t="s">
        <v>468</v>
      </c>
      <c r="Q80" s="64"/>
      <c r="R80" s="64"/>
    </row>
    <row r="81" spans="1:18" s="67" customFormat="1" ht="45" customHeight="1">
      <c r="A81" s="27">
        <v>80</v>
      </c>
      <c r="B81" s="64" t="s">
        <v>461</v>
      </c>
      <c r="C81" s="64" t="s">
        <v>464</v>
      </c>
      <c r="D81" s="64" t="s">
        <v>116</v>
      </c>
      <c r="E81" s="64" t="s">
        <v>159</v>
      </c>
      <c r="F81" s="64" t="s">
        <v>78</v>
      </c>
      <c r="G81" s="64" t="s">
        <v>465</v>
      </c>
      <c r="H81" s="64" t="s">
        <v>466</v>
      </c>
      <c r="I81" s="64" t="s">
        <v>120</v>
      </c>
      <c r="J81" s="64" t="s">
        <v>100</v>
      </c>
      <c r="K81" s="64">
        <v>1</v>
      </c>
      <c r="L81" s="64" t="s">
        <v>451</v>
      </c>
      <c r="M81" s="64" t="s">
        <v>467</v>
      </c>
      <c r="N81" s="64" t="s">
        <v>40</v>
      </c>
      <c r="O81" s="65" t="s">
        <v>455</v>
      </c>
      <c r="P81" s="65" t="s">
        <v>468</v>
      </c>
      <c r="Q81" s="64"/>
      <c r="R81" s="64"/>
    </row>
    <row r="82" spans="1:18" s="67" customFormat="1" ht="45" customHeight="1">
      <c r="A82" s="30">
        <v>81</v>
      </c>
      <c r="B82" s="64" t="s">
        <v>458</v>
      </c>
      <c r="C82" s="64" t="s">
        <v>281</v>
      </c>
      <c r="D82" s="68" t="s">
        <v>116</v>
      </c>
      <c r="E82" s="71" t="s">
        <v>109</v>
      </c>
      <c r="F82" s="64" t="s">
        <v>34</v>
      </c>
      <c r="G82" s="64" t="s">
        <v>469</v>
      </c>
      <c r="H82" s="64" t="s">
        <v>316</v>
      </c>
      <c r="I82" s="64" t="s">
        <v>120</v>
      </c>
      <c r="J82" s="64" t="s">
        <v>100</v>
      </c>
      <c r="K82" s="64">
        <v>1</v>
      </c>
      <c r="L82" s="64" t="s">
        <v>451</v>
      </c>
      <c r="M82" s="64" t="s">
        <v>472</v>
      </c>
      <c r="N82" s="64" t="s">
        <v>35</v>
      </c>
      <c r="O82" s="65" t="s">
        <v>459</v>
      </c>
      <c r="P82" s="66"/>
      <c r="Q82" s="64"/>
      <c r="R82" s="64"/>
    </row>
    <row r="83" spans="1:18" s="67" customFormat="1" ht="45" customHeight="1">
      <c r="A83" s="27">
        <v>82</v>
      </c>
      <c r="B83" s="68" t="s">
        <v>457</v>
      </c>
      <c r="C83" s="68" t="s">
        <v>460</v>
      </c>
      <c r="D83" s="68" t="s">
        <v>116</v>
      </c>
      <c r="E83" s="68"/>
      <c r="F83" s="68" t="s">
        <v>78</v>
      </c>
      <c r="G83" s="68" t="s">
        <v>474</v>
      </c>
      <c r="H83" s="68" t="s">
        <v>470</v>
      </c>
      <c r="I83" s="68" t="s">
        <v>120</v>
      </c>
      <c r="J83" s="68" t="s">
        <v>100</v>
      </c>
      <c r="K83" s="68">
        <v>1</v>
      </c>
      <c r="L83" s="64" t="s">
        <v>451</v>
      </c>
      <c r="M83" s="68" t="s">
        <v>473</v>
      </c>
      <c r="N83" s="68" t="s">
        <v>40</v>
      </c>
      <c r="O83" s="69" t="s">
        <v>456</v>
      </c>
      <c r="P83" s="70"/>
      <c r="Q83" s="68"/>
      <c r="R83" s="64"/>
    </row>
    <row r="84" spans="1:18" s="34" customFormat="1" ht="45" customHeight="1">
      <c r="A84" s="30">
        <v>83</v>
      </c>
      <c r="B84" s="8" t="s">
        <v>84</v>
      </c>
      <c r="C84" s="8" t="s">
        <v>20</v>
      </c>
      <c r="D84" s="8" t="s">
        <v>115</v>
      </c>
      <c r="E84" s="8" t="s">
        <v>110</v>
      </c>
      <c r="F84" s="8" t="s">
        <v>34</v>
      </c>
      <c r="G84" s="8" t="s">
        <v>85</v>
      </c>
      <c r="H84" s="8" t="s">
        <v>75</v>
      </c>
      <c r="I84" s="3" t="s">
        <v>117</v>
      </c>
      <c r="J84" s="3" t="s">
        <v>117</v>
      </c>
      <c r="K84" s="9"/>
      <c r="L84" s="9" t="s">
        <v>33</v>
      </c>
      <c r="M84" s="8" t="s">
        <v>86</v>
      </c>
      <c r="N84" s="8" t="s">
        <v>40</v>
      </c>
      <c r="O84" s="50" t="s">
        <v>87</v>
      </c>
      <c r="P84" s="9"/>
      <c r="Q84" s="8"/>
      <c r="R84" s="8"/>
    </row>
    <row r="85" spans="1:18" s="34" customFormat="1" ht="45" customHeight="1">
      <c r="A85" s="27">
        <v>84</v>
      </c>
      <c r="B85" s="8" t="s">
        <v>278</v>
      </c>
      <c r="C85" s="8" t="s">
        <v>279</v>
      </c>
      <c r="D85" s="7" t="s">
        <v>299</v>
      </c>
      <c r="E85" s="9" t="s">
        <v>109</v>
      </c>
      <c r="F85" s="8" t="s">
        <v>34</v>
      </c>
      <c r="G85" s="17" t="s">
        <v>211</v>
      </c>
      <c r="H85" s="8" t="s">
        <v>300</v>
      </c>
      <c r="I85" s="8" t="s">
        <v>301</v>
      </c>
      <c r="J85" s="8" t="s">
        <v>301</v>
      </c>
      <c r="K85" s="8" t="s">
        <v>301</v>
      </c>
      <c r="L85" s="58" t="s">
        <v>451</v>
      </c>
      <c r="M85" s="8" t="s">
        <v>302</v>
      </c>
      <c r="N85" s="8" t="s">
        <v>35</v>
      </c>
      <c r="O85" s="50" t="s">
        <v>36</v>
      </c>
      <c r="P85" s="11" t="s">
        <v>275</v>
      </c>
      <c r="Q85" s="8"/>
      <c r="R85" s="8"/>
    </row>
    <row r="86" spans="1:18" s="34" customFormat="1" ht="45" customHeight="1">
      <c r="A86" s="30">
        <v>85</v>
      </c>
      <c r="B86" s="8" t="s">
        <v>278</v>
      </c>
      <c r="C86" s="8" t="s">
        <v>288</v>
      </c>
      <c r="D86" s="7" t="s">
        <v>299</v>
      </c>
      <c r="E86" s="8"/>
      <c r="F86" s="8"/>
      <c r="G86" s="8"/>
      <c r="H86" s="8"/>
      <c r="I86" s="8"/>
      <c r="J86" s="8"/>
      <c r="K86" s="8"/>
      <c r="L86" s="8" t="s">
        <v>471</v>
      </c>
      <c r="M86" s="8"/>
      <c r="N86" s="8"/>
      <c r="O86" s="10"/>
      <c r="P86" s="10"/>
      <c r="Q86" s="8"/>
      <c r="R86" s="8"/>
    </row>
    <row r="87" spans="1:18" s="34" customFormat="1" ht="45" customHeight="1">
      <c r="A87" s="27">
        <v>86</v>
      </c>
      <c r="B87" s="8" t="s">
        <v>282</v>
      </c>
      <c r="C87" s="8" t="s">
        <v>283</v>
      </c>
      <c r="D87" s="7" t="s">
        <v>320</v>
      </c>
      <c r="E87" s="8"/>
      <c r="F87" s="8"/>
      <c r="G87" s="8"/>
      <c r="H87" s="8"/>
      <c r="I87" s="8"/>
      <c r="J87" s="8"/>
      <c r="K87" s="8"/>
      <c r="L87" s="8" t="s">
        <v>471</v>
      </c>
      <c r="M87" s="8"/>
      <c r="N87" s="8"/>
      <c r="O87" s="10"/>
      <c r="P87" s="10"/>
      <c r="Q87" s="8"/>
      <c r="R87" s="8"/>
    </row>
    <row r="88" spans="1:18" s="34" customFormat="1" ht="45" customHeight="1" thickBot="1">
      <c r="A88" s="30">
        <v>87</v>
      </c>
      <c r="B88" s="55" t="s">
        <v>285</v>
      </c>
      <c r="C88" s="55" t="s">
        <v>28</v>
      </c>
      <c r="D88" s="56" t="s">
        <v>320</v>
      </c>
      <c r="E88" s="55"/>
      <c r="F88" s="55"/>
      <c r="G88" s="55"/>
      <c r="H88" s="55"/>
      <c r="I88" s="55"/>
      <c r="J88" s="55"/>
      <c r="K88" s="55"/>
      <c r="L88" s="8" t="s">
        <v>471</v>
      </c>
      <c r="M88" s="55"/>
      <c r="N88" s="55"/>
      <c r="O88" s="57"/>
      <c r="P88" s="57"/>
      <c r="Q88" s="55"/>
      <c r="R88" s="55"/>
    </row>
    <row r="90" spans="1:18" ht="14.3">
      <c r="J90" s="18" t="s">
        <v>118</v>
      </c>
      <c r="K90" s="18" t="s">
        <v>422</v>
      </c>
    </row>
    <row r="91" spans="1:18" ht="27.2">
      <c r="J91" s="19" t="s">
        <v>452</v>
      </c>
      <c r="K91" s="19">
        <f>COUNTIFS($I$2:$I$83, "Bus",$N$2:$N$83, "ja")</f>
        <v>21</v>
      </c>
    </row>
    <row r="92" spans="1:18" ht="27.2">
      <c r="J92" s="19" t="s">
        <v>453</v>
      </c>
      <c r="K92" s="19">
        <f>COUNTIFS($I$2:$I$83, "PKW",$N$2:$N$83, "ja")</f>
        <v>8</v>
      </c>
    </row>
    <row r="93" spans="1:18" ht="27.2">
      <c r="J93" s="19" t="s">
        <v>445</v>
      </c>
      <c r="K93" s="19">
        <f>COUNTIFS($I$2:$I$83, "Bus",$N$2:$N$83, "nein")</f>
        <v>52</v>
      </c>
    </row>
    <row r="94" spans="1:18" ht="27.2">
      <c r="J94" s="19" t="s">
        <v>446</v>
      </c>
      <c r="K94" s="19">
        <f>COUNTIFS($I$2:$I$83, "PKW",$N$2:$N$83, "nein")</f>
        <v>1</v>
      </c>
    </row>
    <row r="95" spans="1:18" ht="14.3">
      <c r="J95" s="18" t="s">
        <v>426</v>
      </c>
      <c r="K95" s="18">
        <f>SUM(K91:K94)</f>
        <v>82</v>
      </c>
    </row>
  </sheetData>
  <hyperlinks>
    <hyperlink ref="O11" r:id="rId1" xr:uid="{85894E36-A867-4F6E-AE38-0A153F9A6298}"/>
    <hyperlink ref="O18" r:id="rId2" xr:uid="{5B25E604-614A-4883-865B-EF5390394AF0}"/>
    <hyperlink ref="R25" r:id="rId3" xr:uid="{B25E536B-81F5-4F78-B1B1-6DCE594FDBFE}"/>
    <hyperlink ref="O62" r:id="rId4" xr:uid="{5E0F2B84-0868-40CC-AF62-00F4883E0713}"/>
    <hyperlink ref="O60" r:id="rId5" xr:uid="{C369622D-737A-4BBF-93A8-9A8054FE6B83}"/>
    <hyperlink ref="O28" r:id="rId6" xr:uid="{44E07465-F7C0-4190-B402-D29BD279FD1E}"/>
    <hyperlink ref="O15" r:id="rId7" xr:uid="{27816223-73AD-4E7D-B9F5-7EC6F03AC067}"/>
    <hyperlink ref="O64" r:id="rId8" xr:uid="{8FA638D3-6921-40DE-8D28-26AC05E89B95}"/>
    <hyperlink ref="O3" r:id="rId9" xr:uid="{1B34B42A-3232-4E16-BC9B-0DC940D64ECA}"/>
    <hyperlink ref="O84" r:id="rId10" xr:uid="{6F2F92D6-DCB7-4E18-90EF-9D431056EAC3}"/>
    <hyperlink ref="P77" r:id="rId11" xr:uid="{8C1D05B3-2032-4A47-A46E-B722E5939BA5}"/>
    <hyperlink ref="O76" r:id="rId12" xr:uid="{C058CA21-8774-406D-89A8-7F1422D376A9}"/>
    <hyperlink ref="O75" r:id="rId13" xr:uid="{4463139E-BBAE-4D33-9679-0F75842604FC}"/>
    <hyperlink ref="O74" r:id="rId14" xr:uid="{A56A7573-275D-4D4C-B67F-DBF8016292D1}"/>
    <hyperlink ref="O73" r:id="rId15" xr:uid="{FDB5887E-B841-4E5E-9D00-B403A3D4EB41}"/>
    <hyperlink ref="O71" r:id="rId16" xr:uid="{A8DF674C-2C32-45EF-A115-9B9D0C6FBD77}"/>
    <hyperlink ref="O70" r:id="rId17" xr:uid="{57660064-280C-4374-AC1F-036DAB79BC0C}"/>
    <hyperlink ref="O68" r:id="rId18" xr:uid="{3A57CF81-8263-4D3F-AA6A-5E6D54199BEB}"/>
    <hyperlink ref="O67" r:id="rId19" xr:uid="{C0C1CF88-1DB4-4C9B-AE97-07B6263B8AEA}"/>
    <hyperlink ref="O66" r:id="rId20" xr:uid="{5662E7FC-3481-4AD9-B218-2F9953F1AED3}"/>
    <hyperlink ref="O21" r:id="rId21" xr:uid="{F951B3E2-C873-44A6-8556-4AB695A3E33B}"/>
    <hyperlink ref="O17" r:id="rId22" xr:uid="{CFE0D0E4-DF99-428D-86A4-1B6F75A75DB3}"/>
    <hyperlink ref="O16" r:id="rId23" xr:uid="{D7930DFC-AC15-4CA8-A9B6-2C9EDB28AA0A}"/>
    <hyperlink ref="O10" r:id="rId24" xr:uid="{388A6FA1-24DC-468D-AB0D-243BFB893175}"/>
    <hyperlink ref="O53" r:id="rId25" xr:uid="{8CBF5AD8-D453-42CC-BE95-FAF60A4DB595}"/>
    <hyperlink ref="O85" r:id="rId26" xr:uid="{7E0BEBAD-DD7D-454B-9371-656EA9FEAA76}"/>
    <hyperlink ref="O78" r:id="rId27" xr:uid="{F0B032A1-B6C3-42A0-95E2-17BCD9959E7B}"/>
    <hyperlink ref="O69" r:id="rId28" xr:uid="{F782CF65-CEFA-4498-A295-C727292A8AB9}"/>
    <hyperlink ref="O42" r:id="rId29" xr:uid="{685A13F2-6BB6-4049-827A-70E983A7F08A}"/>
    <hyperlink ref="O7" r:id="rId30" xr:uid="{BD928A4B-88DE-4FAC-BEE1-4CA71B1C05EA}"/>
    <hyperlink ref="O5" r:id="rId31" xr:uid="{8D2BEAB1-3F5C-4555-B1B1-2D98596FA4DC}"/>
    <hyperlink ref="O52" r:id="rId32" xr:uid="{81997B7A-A125-486C-94FF-AFF4D37321DC}"/>
    <hyperlink ref="O51" r:id="rId33" xr:uid="{32D6D82D-100D-43F1-8F46-FF7679A2F18C}"/>
    <hyperlink ref="O59" r:id="rId34" xr:uid="{7966A974-4A86-4208-BE84-DF56A7C819F2}"/>
    <hyperlink ref="O58" r:id="rId35" xr:uid="{395AD7ED-F29C-430E-8EEA-624EE835179B}"/>
    <hyperlink ref="O57" r:id="rId36" xr:uid="{BA127372-C404-40E5-8DBF-FE6811A68EDD}"/>
    <hyperlink ref="O24:O25" r:id="rId37" display="https://www.naf-bus.de/" xr:uid="{00EFD789-948B-42A2-A737-2539DA9A8BBF}"/>
    <hyperlink ref="O23" r:id="rId38" xr:uid="{5F51EF28-334E-4626-9E2F-0DE54B5197FF}"/>
    <hyperlink ref="O54" r:id="rId39" xr:uid="{9DBBE722-5883-42AF-8C20-E37A1B7DDE04}"/>
    <hyperlink ref="O46" r:id="rId40" xr:uid="{0E6B5289-920B-432B-8D50-E6A16A04182B}"/>
    <hyperlink ref="P42" r:id="rId41" xr:uid="{7E105A7B-481C-4782-A4F5-81EA0A205A5D}"/>
    <hyperlink ref="P41" r:id="rId42" xr:uid="{DA4FEE40-E449-466B-86C6-0E281AFA9A7E}"/>
    <hyperlink ref="O20" r:id="rId43" xr:uid="{CB6D3B59-7F56-4370-AD0A-BDB43C4B2F9B}"/>
    <hyperlink ref="O14" r:id="rId44" xr:uid="{1BF0226E-4BE6-4FC4-86FA-A5800F22543E}"/>
    <hyperlink ref="O12" r:id="rId45" xr:uid="{394BBAAB-AEBF-46A1-94F6-5F7DA1B860FC}"/>
    <hyperlink ref="O9" r:id="rId46" xr:uid="{5693A882-DB5A-4EFC-BA84-2F00A6988AD1}"/>
    <hyperlink ref="O8" r:id="rId47" xr:uid="{FF34CFBC-8C70-4D9E-BD2A-EF56FFBB7988}"/>
    <hyperlink ref="O4" r:id="rId48" xr:uid="{3D7999BD-3156-4886-BFF8-279BA0A0C0CC}"/>
    <hyperlink ref="O19" r:id="rId49" xr:uid="{F285F7E1-F368-4E3D-B258-A617EB2D07A2}"/>
    <hyperlink ref="O6" r:id="rId50" xr:uid="{925DEBAF-A4DA-481B-8639-A075983E7C44}"/>
    <hyperlink ref="P2" r:id="rId51" xr:uid="{A52F9B7D-AB20-45D3-8110-FAC381092FF3}"/>
    <hyperlink ref="P21" r:id="rId52" xr:uid="{21EE8C22-F088-4C16-A56C-F0B74DF902EB}"/>
    <hyperlink ref="O13" r:id="rId53" xr:uid="{F37C1B9A-B3F7-4875-A11B-1C8E5E78151C}"/>
    <hyperlink ref="O2" r:id="rId54" xr:uid="{2DD07527-6BB2-4924-B518-1641F7369907}"/>
    <hyperlink ref="O22" r:id="rId55" xr:uid="{B873A09E-C7E0-47B3-9D6D-97CB4B61E294}"/>
    <hyperlink ref="O77" r:id="rId56" xr:uid="{F7B2FB02-DE06-4264-957D-975CC24C12A3}"/>
    <hyperlink ref="O81" r:id="rId57" xr:uid="{D44A7F7A-CEBE-4283-A603-BAD6C4972700}"/>
    <hyperlink ref="O83" r:id="rId58" xr:uid="{41C120B1-4BFC-4AF3-A4C2-EC8F0D1A63EE}"/>
    <hyperlink ref="O82" r:id="rId59" xr:uid="{0E798831-BC01-4D83-8811-697F8EF3128D}"/>
    <hyperlink ref="O80" r:id="rId60" xr:uid="{C3D50502-270C-40F6-95EE-C39A49C004ED}"/>
    <hyperlink ref="O79" r:id="rId61" xr:uid="{B79827BA-8E0E-4557-8BA5-C04183FD8437}"/>
    <hyperlink ref="P79" r:id="rId62" xr:uid="{A495B8F5-FC75-4B70-B32B-F1D20909BA67}"/>
    <hyperlink ref="P80" r:id="rId63" xr:uid="{E4954377-B17B-4EF0-8D9D-18FD055C0EA0}"/>
    <hyperlink ref="P81" r:id="rId64" xr:uid="{E4D9EBDD-87C9-4B89-BB0E-7D64E8C30284}"/>
  </hyperlinks>
  <pageMargins left="0.7" right="0.7" top="0.78740157499999996" bottom="0.78740157499999996" header="0.3" footer="0.3"/>
  <drawing r:id="rId65"/>
  <tableParts count="1">
    <tablePart r:id="rId6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 Projekte Neu</vt:lpstr>
      <vt:lpstr>Auswertung Zielgruppe Neu</vt:lpstr>
      <vt:lpstr>Ausw. Raumtyp x On-Demand Neu</vt:lpstr>
      <vt:lpstr>Ausw. Fahrzeugart x On-Demand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Bormann, Felix</dc:creator>
  <cp:lastModifiedBy>Sönke Beckmann</cp:lastModifiedBy>
  <dcterms:created xsi:type="dcterms:W3CDTF">2025-07-18T13:42:03Z</dcterms:created>
  <dcterms:modified xsi:type="dcterms:W3CDTF">2025-08-15T11:28:44Z</dcterms:modified>
</cp:coreProperties>
</file>