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4743A9DA-53B1-E845-A3E9-0E294B947486}" xr6:coauthVersionLast="47" xr6:coauthVersionMax="47" xr10:uidLastSave="{00000000-0000-0000-0000-000000000000}"/>
  <bookViews>
    <workbookView xWindow="1600" yWindow="1600" windowWidth="26440" windowHeight="15440" activeTab="2" xr2:uid="{E43C1B10-2724-3B48-B139-C51DD1AAAC6B}"/>
  </bookViews>
  <sheets>
    <sheet name="Wheat" sheetId="1" r:id="rId1"/>
    <sheet name="Maize" sheetId="4" r:id="rId2"/>
    <sheet name="So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BF21" i="1"/>
  <c r="BG21" i="1"/>
  <c r="BH21" i="1"/>
  <c r="BI21" i="1"/>
  <c r="BJ21" i="1"/>
  <c r="BK21" i="1"/>
  <c r="BL21" i="1"/>
  <c r="BE21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D19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Q17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D15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D13" i="1"/>
  <c r="E28" i="1" l="1"/>
  <c r="E29" i="1"/>
  <c r="E27" i="1"/>
  <c r="E26" i="1"/>
</calcChain>
</file>

<file path=xl/sharedStrings.xml><?xml version="1.0" encoding="utf-8"?>
<sst xmlns="http://schemas.openxmlformats.org/spreadsheetml/2006/main" count="25" uniqueCount="23">
  <si>
    <t>Nigeria</t>
  </si>
  <si>
    <t>Average of Value</t>
  </si>
  <si>
    <t>Column Labels</t>
  </si>
  <si>
    <t>Row Labels</t>
  </si>
  <si>
    <t>Grand Total</t>
  </si>
  <si>
    <t>Consumer Price</t>
  </si>
  <si>
    <t>Sum of Value</t>
  </si>
  <si>
    <t>Production Value</t>
  </si>
  <si>
    <t>Production Quantity</t>
  </si>
  <si>
    <t>Chg</t>
  </si>
  <si>
    <t>Price</t>
  </si>
  <si>
    <t>Correlation Production Value/Price</t>
  </si>
  <si>
    <t>Correlation Production Value/Quantity</t>
  </si>
  <si>
    <t>Imports</t>
  </si>
  <si>
    <t>Correlation Production Value/Imports</t>
  </si>
  <si>
    <t>Correlation Price/Imports</t>
  </si>
  <si>
    <t>Prod Chg</t>
  </si>
  <si>
    <t>Price Chg</t>
  </si>
  <si>
    <t>Imports Chg</t>
  </si>
  <si>
    <t>Correlation Wheat Price / Imports</t>
  </si>
  <si>
    <t>Correlation Wheat Price/ CPI</t>
  </si>
  <si>
    <t>Local Price</t>
  </si>
  <si>
    <t>Local Price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</si>
</sst>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2" fontId="0" fillId="0" borderId="0" xfId="0" applyNumberFormat="1"/>
    <xf numFmtId="0" fontId="1" fillId="2" borderId="0" xfId="0" applyFont="1" applyFill="1" applyBorder="1"/>
    <xf numFmtId="170" fontId="1" fillId="0" borderId="0" xfId="0" applyNumberFormat="1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over</a:t>
            </a:r>
            <a:r>
              <a:rPr lang="en-US" baseline="0"/>
              <a:t> Year (%) Change in Wheat Production, Imports, and CPI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Wheat!$B$19</c:f>
              <c:strCache>
                <c:ptCount val="1"/>
                <c:pt idx="0">
                  <c:v>Imports 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Wheat!$C$19:$BJ$19</c:f>
              <c:numCache>
                <c:formatCode>General</c:formatCode>
                <c:ptCount val="60"/>
                <c:pt idx="1">
                  <c:v>2.64</c:v>
                </c:pt>
                <c:pt idx="2">
                  <c:v>1.8371212121212122</c:v>
                </c:pt>
                <c:pt idx="3">
                  <c:v>0.74226804123711343</c:v>
                </c:pt>
                <c:pt idx="4">
                  <c:v>1.5027777777777778</c:v>
                </c:pt>
                <c:pt idx="5">
                  <c:v>3.2678188539741222</c:v>
                </c:pt>
                <c:pt idx="6">
                  <c:v>0.68873063369327281</c:v>
                </c:pt>
                <c:pt idx="7">
                  <c:v>0.86822437582128775</c:v>
                </c:pt>
                <c:pt idx="8">
                  <c:v>1.6596225701177694</c:v>
                </c:pt>
                <c:pt idx="9">
                  <c:v>1.4746960620586274</c:v>
                </c:pt>
                <c:pt idx="10">
                  <c:v>1.3654954373461239</c:v>
                </c:pt>
                <c:pt idx="11">
                  <c:v>0.83977741044336762</c:v>
                </c:pt>
                <c:pt idx="12">
                  <c:v>1.3342310155381036</c:v>
                </c:pt>
                <c:pt idx="13">
                  <c:v>0.80400805349460536</c:v>
                </c:pt>
                <c:pt idx="14">
                  <c:v>1.2797633448435128</c:v>
                </c:pt>
                <c:pt idx="15">
                  <c:v>1.7999430407872157</c:v>
                </c:pt>
                <c:pt idx="16">
                  <c:v>1.0871970024538522</c:v>
                </c:pt>
                <c:pt idx="17">
                  <c:v>1.1026183725190073</c:v>
                </c:pt>
                <c:pt idx="18">
                  <c:v>0.91579137808029332</c:v>
                </c:pt>
                <c:pt idx="19">
                  <c:v>1.3667210870154043</c:v>
                </c:pt>
                <c:pt idx="20">
                  <c:v>1.0145054545454546</c:v>
                </c:pt>
                <c:pt idx="21">
                  <c:v>1.109362734731477</c:v>
                </c:pt>
                <c:pt idx="22">
                  <c:v>0.66675525040387718</c:v>
                </c:pt>
                <c:pt idx="23">
                  <c:v>1.2710241652058349</c:v>
                </c:pt>
                <c:pt idx="24">
                  <c:v>1.3660821344354235</c:v>
                </c:pt>
                <c:pt idx="25">
                  <c:v>0.66395625005232917</c:v>
                </c:pt>
                <c:pt idx="26">
                  <c:v>0.12659020645098917</c:v>
                </c:pt>
                <c:pt idx="27">
                  <c:v>1.3697038119272147</c:v>
                </c:pt>
                <c:pt idx="28">
                  <c:v>0.96969696969696972</c:v>
                </c:pt>
                <c:pt idx="29">
                  <c:v>0.1875</c:v>
                </c:pt>
                <c:pt idx="30">
                  <c:v>7.666666666666667</c:v>
                </c:pt>
                <c:pt idx="31">
                  <c:v>1.2717652173913043</c:v>
                </c:pt>
                <c:pt idx="32">
                  <c:v>3.8467450240336949</c:v>
                </c:pt>
                <c:pt idx="33">
                  <c:v>0.60014610787809408</c:v>
                </c:pt>
                <c:pt idx="34">
                  <c:v>0.90126643387503291</c:v>
                </c:pt>
                <c:pt idx="35">
                  <c:v>1.3136841551800911</c:v>
                </c:pt>
                <c:pt idx="36">
                  <c:v>1.3368045827496498</c:v>
                </c:pt>
                <c:pt idx="37">
                  <c:v>1.3323412568464506</c:v>
                </c:pt>
                <c:pt idx="38">
                  <c:v>1.0350636828840267</c:v>
                </c:pt>
                <c:pt idx="39">
                  <c:v>1.5059690353745743</c:v>
                </c:pt>
                <c:pt idx="40">
                  <c:v>0.98670635957522346</c:v>
                </c:pt>
                <c:pt idx="41">
                  <c:v>1.094803670897635</c:v>
                </c:pt>
                <c:pt idx="42">
                  <c:v>0.92458250950126342</c:v>
                </c:pt>
                <c:pt idx="43">
                  <c:v>1.1767916102841678</c:v>
                </c:pt>
                <c:pt idx="44">
                  <c:v>1.4238246311634541</c:v>
                </c:pt>
                <c:pt idx="45">
                  <c:v>0.87329066840965974</c:v>
                </c:pt>
                <c:pt idx="46">
                  <c:v>0.9267166625873382</c:v>
                </c:pt>
                <c:pt idx="47">
                  <c:v>1.0244056831944734</c:v>
                </c:pt>
                <c:pt idx="48">
                  <c:v>1.2350871222809701</c:v>
                </c:pt>
                <c:pt idx="49">
                  <c:v>1.0442318107487079</c:v>
                </c:pt>
                <c:pt idx="50">
                  <c:v>1.0170720979409904</c:v>
                </c:pt>
                <c:pt idx="51">
                  <c:v>1.0068040228048387</c:v>
                </c:pt>
                <c:pt idx="52">
                  <c:v>1.0717228627873785</c:v>
                </c:pt>
                <c:pt idx="53">
                  <c:v>1.0560680617858373</c:v>
                </c:pt>
                <c:pt idx="54">
                  <c:v>0.95403449210732583</c:v>
                </c:pt>
                <c:pt idx="55">
                  <c:v>0.96562807044708554</c:v>
                </c:pt>
                <c:pt idx="56">
                  <c:v>1.3146544863307248</c:v>
                </c:pt>
                <c:pt idx="57">
                  <c:v>0.86284256265610781</c:v>
                </c:pt>
                <c:pt idx="58">
                  <c:v>0.96878500219939578</c:v>
                </c:pt>
                <c:pt idx="59">
                  <c:v>1.266567601987445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5-E440-BB8E-136CD936A5C7}"/>
            </c:ext>
          </c:extLst>
        </c:ser>
        <c:ser>
          <c:idx val="1"/>
          <c:order val="1"/>
          <c:tx>
            <c:strRef>
              <c:f>Wheat!$B$17</c:f>
              <c:strCache>
                <c:ptCount val="1"/>
                <c:pt idx="0">
                  <c:v>Price Chg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Wheat!$C$17:$BL$17</c:f>
              <c:numCache>
                <c:formatCode>General</c:formatCode>
                <c:ptCount val="62"/>
                <c:pt idx="40" formatCode="0.00">
                  <c:v>0.28581915304332473</c:v>
                </c:pt>
                <c:pt idx="41" formatCode="0.00">
                  <c:v>0.13897908333937048</c:v>
                </c:pt>
                <c:pt idx="42" formatCode="0.00">
                  <c:v>6.4009786691705983E-2</c:v>
                </c:pt>
                <c:pt idx="43" formatCode="0.00">
                  <c:v>0.14454032764243729</c:v>
                </c:pt>
                <c:pt idx="44" formatCode="0.00">
                  <c:v>0.22777019371524276</c:v>
                </c:pt>
                <c:pt idx="45" formatCode="0.00">
                  <c:v>5.5839826844798379E-2</c:v>
                </c:pt>
                <c:pt idx="46" formatCode="0.00">
                  <c:v>2.1309257306108886E-2</c:v>
                </c:pt>
                <c:pt idx="47" formatCode="0.00">
                  <c:v>0.15921973210097806</c:v>
                </c:pt>
                <c:pt idx="48" formatCode="0.00">
                  <c:v>0.14699003627631435</c:v>
                </c:pt>
                <c:pt idx="49" formatCode="0.00">
                  <c:v>0.14856412413501885</c:v>
                </c:pt>
                <c:pt idx="50" formatCode="0.00">
                  <c:v>0.10195686147862815</c:v>
                </c:pt>
                <c:pt idx="51" formatCode="0.00">
                  <c:v>0.11181619087823824</c:v>
                </c:pt>
                <c:pt idx="52" formatCode="0.00">
                  <c:v>9.5076422085303314E-2</c:v>
                </c:pt>
                <c:pt idx="53" formatCode="0.00">
                  <c:v>9.4471987989904749E-2</c:v>
                </c:pt>
                <c:pt idx="54" formatCode="0.00">
                  <c:v>9.8629155755371567E-2</c:v>
                </c:pt>
                <c:pt idx="55" formatCode="0.00">
                  <c:v>0.1483129602247133</c:v>
                </c:pt>
                <c:pt idx="56" formatCode="0.00">
                  <c:v>0.19446398881543647</c:v>
                </c:pt>
                <c:pt idx="57" formatCode="0.00">
                  <c:v>0.14317390524878282</c:v>
                </c:pt>
                <c:pt idx="58" formatCode="0.00">
                  <c:v>0.13681627675512309</c:v>
                </c:pt>
                <c:pt idx="59" formatCode="0.00">
                  <c:v>0.16082524035909662</c:v>
                </c:pt>
                <c:pt idx="60" formatCode="0.00">
                  <c:v>0.20302101259185523</c:v>
                </c:pt>
                <c:pt idx="61" formatCode="0.00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5-E440-BB8E-136CD936A5C7}"/>
            </c:ext>
          </c:extLst>
        </c:ser>
        <c:ser>
          <c:idx val="2"/>
          <c:order val="2"/>
          <c:tx>
            <c:strRef>
              <c:f>Wheat!$B$13</c:f>
              <c:strCache>
                <c:ptCount val="1"/>
                <c:pt idx="0">
                  <c:v>Prod Chg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Wheat!$C$13:$BJ$13</c:f>
              <c:numCache>
                <c:formatCode>0.00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5.0000000000000044E-2</c:v>
                </c:pt>
                <c:pt idx="7">
                  <c:v>-4.7619047619047672E-2</c:v>
                </c:pt>
                <c:pt idx="8">
                  <c:v>0</c:v>
                </c:pt>
                <c:pt idx="9">
                  <c:v>-5.0000000000000044E-2</c:v>
                </c:pt>
                <c:pt idx="10">
                  <c:v>5.2631578947368363E-2</c:v>
                </c:pt>
                <c:pt idx="11">
                  <c:v>0</c:v>
                </c:pt>
                <c:pt idx="12">
                  <c:v>-0.25</c:v>
                </c:pt>
                <c:pt idx="13">
                  <c:v>0.19999999999999996</c:v>
                </c:pt>
                <c:pt idx="14">
                  <c:v>0</c:v>
                </c:pt>
                <c:pt idx="15">
                  <c:v>0</c:v>
                </c:pt>
                <c:pt idx="16">
                  <c:v>0.11111111111111116</c:v>
                </c:pt>
                <c:pt idx="17">
                  <c:v>0</c:v>
                </c:pt>
                <c:pt idx="18">
                  <c:v>0.10000000000000009</c:v>
                </c:pt>
                <c:pt idx="19">
                  <c:v>9.0909090909090828E-2</c:v>
                </c:pt>
                <c:pt idx="20">
                  <c:v>8.3333333333333259E-2</c:v>
                </c:pt>
                <c:pt idx="21">
                  <c:v>0</c:v>
                </c:pt>
                <c:pt idx="22">
                  <c:v>0</c:v>
                </c:pt>
                <c:pt idx="23">
                  <c:v>3.8461538461538547E-2</c:v>
                </c:pt>
                <c:pt idx="24">
                  <c:v>3.1851851851851851</c:v>
                </c:pt>
                <c:pt idx="25">
                  <c:v>0.16814159292035402</c:v>
                </c:pt>
                <c:pt idx="26">
                  <c:v>5.3030303030302983E-2</c:v>
                </c:pt>
                <c:pt idx="27">
                  <c:v>-0.64028776978417268</c:v>
                </c:pt>
                <c:pt idx="28">
                  <c:v>0.19999999999999996</c:v>
                </c:pt>
                <c:pt idx="29">
                  <c:v>-0.16666666666666663</c:v>
                </c:pt>
                <c:pt idx="30">
                  <c:v>0.19999999999999996</c:v>
                </c:pt>
                <c:pt idx="31">
                  <c:v>-0.33333333333333337</c:v>
                </c:pt>
                <c:pt idx="32">
                  <c:v>-0.18500000000000005</c:v>
                </c:pt>
                <c:pt idx="33">
                  <c:v>7.9754601226993849E-2</c:v>
                </c:pt>
                <c:pt idx="34">
                  <c:v>0.23863636363636354</c:v>
                </c:pt>
                <c:pt idx="35">
                  <c:v>7.7981651376146877E-2</c:v>
                </c:pt>
                <c:pt idx="36">
                  <c:v>0.4042553191489362</c:v>
                </c:pt>
                <c:pt idx="37">
                  <c:v>0.48484848484848486</c:v>
                </c:pt>
                <c:pt idx="38">
                  <c:v>3.0612244897959107E-2</c:v>
                </c:pt>
                <c:pt idx="39">
                  <c:v>-0.27722772277227725</c:v>
                </c:pt>
                <c:pt idx="40">
                  <c:v>-0.30136986301369861</c:v>
                </c:pt>
                <c:pt idx="41">
                  <c:v>5.8823529411764719E-2</c:v>
                </c:pt>
                <c:pt idx="42">
                  <c:v>7.4074074074074181E-2</c:v>
                </c:pt>
                <c:pt idx="43">
                  <c:v>6.8965517241379226E-2</c:v>
                </c:pt>
                <c:pt idx="44">
                  <c:v>6.4516129032258007E-2</c:v>
                </c:pt>
                <c:pt idx="45">
                  <c:v>7.575757575757569E-2</c:v>
                </c:pt>
                <c:pt idx="46">
                  <c:v>-0.38028169014084512</c:v>
                </c:pt>
                <c:pt idx="47">
                  <c:v>0.20454545454545459</c:v>
                </c:pt>
                <c:pt idx="48">
                  <c:v>0.50943396226415105</c:v>
                </c:pt>
                <c:pt idx="49">
                  <c:v>0.38051250000000003</c:v>
                </c:pt>
                <c:pt idx="50">
                  <c:v>0.49401037658116098</c:v>
                </c:pt>
                <c:pt idx="51">
                  <c:v>-0.39393939393939392</c:v>
                </c:pt>
                <c:pt idx="52">
                  <c:v>-0.19999999999999996</c:v>
                </c:pt>
                <c:pt idx="53">
                  <c:v>0.1412500000000001</c:v>
                </c:pt>
                <c:pt idx="54">
                  <c:v>-0.34282584884994527</c:v>
                </c:pt>
                <c:pt idx="55">
                  <c:v>0</c:v>
                </c:pt>
                <c:pt idx="56">
                  <c:v>0.1166666666666667</c:v>
                </c:pt>
                <c:pt idx="57">
                  <c:v>-0.10447761194029848</c:v>
                </c:pt>
                <c:pt idx="58">
                  <c:v>0</c:v>
                </c:pt>
                <c:pt idx="59">
                  <c:v>-8.333333333333337E-2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5-E440-BB8E-136CD936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89583"/>
        <c:axId val="148513599"/>
      </c:lineChart>
      <c:catAx>
        <c:axId val="17707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3599"/>
        <c:crosses val="autoZero"/>
        <c:auto val="1"/>
        <c:lblAlgn val="ctr"/>
        <c:lblOffset val="100"/>
        <c:noMultiLvlLbl val="0"/>
      </c:catAx>
      <c:valAx>
        <c:axId val="148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 in</a:t>
            </a:r>
            <a:r>
              <a:rPr lang="en-US" baseline="0"/>
              <a:t> Imports, CPI, Local Bread Price</a:t>
            </a:r>
            <a:endParaRPr lang="en-US"/>
          </a:p>
        </c:rich>
      </c:tx>
      <c:layout>
        <c:manualLayout>
          <c:xMode val="edge"/>
          <c:yMode val="edge"/>
          <c:x val="0.1665901137357830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Local 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Wheat!$BD$17:$BL$17</c:f>
              <c:numCache>
                <c:formatCode>0.00</c:formatCode>
                <c:ptCount val="9"/>
                <c:pt idx="0">
                  <c:v>9.4471987989904749E-2</c:v>
                </c:pt>
                <c:pt idx="1">
                  <c:v>9.8629155755371567E-2</c:v>
                </c:pt>
                <c:pt idx="2">
                  <c:v>0.1483129602247133</c:v>
                </c:pt>
                <c:pt idx="3">
                  <c:v>0.19446398881543647</c:v>
                </c:pt>
                <c:pt idx="4">
                  <c:v>0.14317390524878282</c:v>
                </c:pt>
                <c:pt idx="5">
                  <c:v>0.13681627675512309</c:v>
                </c:pt>
                <c:pt idx="6">
                  <c:v>0.16082524035909662</c:v>
                </c:pt>
                <c:pt idx="7">
                  <c:v>0.20302101259185523</c:v>
                </c:pt>
                <c:pt idx="8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9847-A1AD-60AE52EEF61B}"/>
            </c:ext>
          </c:extLst>
        </c:ser>
        <c:ser>
          <c:idx val="4"/>
          <c:order val="1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Wheat!$BD$19:$BJ$19</c:f>
              <c:numCache>
                <c:formatCode>General</c:formatCode>
                <c:ptCount val="7"/>
                <c:pt idx="0">
                  <c:v>1.0560680617858373</c:v>
                </c:pt>
                <c:pt idx="1">
                  <c:v>0.95403449210732583</c:v>
                </c:pt>
                <c:pt idx="2">
                  <c:v>0.96562807044708554</c:v>
                </c:pt>
                <c:pt idx="3">
                  <c:v>1.3146544863307248</c:v>
                </c:pt>
                <c:pt idx="4">
                  <c:v>0.86284256265610781</c:v>
                </c:pt>
                <c:pt idx="5">
                  <c:v>0.96878500219939578</c:v>
                </c:pt>
                <c:pt idx="6">
                  <c:v>1.266567601987445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8-9847-A1AD-60AE52EEF61B}"/>
            </c:ext>
          </c:extLst>
        </c:ser>
        <c:ser>
          <c:idx val="5"/>
          <c:order val="2"/>
          <c:tx>
            <c:v>Local Wheat Price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Wheat!$BE$21:$BL$21</c:f>
              <c:numCache>
                <c:formatCode>General</c:formatCode>
                <c:ptCount val="8"/>
                <c:pt idx="0">
                  <c:v>9.6686481235705113E-2</c:v>
                </c:pt>
                <c:pt idx="1">
                  <c:v>-2.6854839186765123E-3</c:v>
                </c:pt>
                <c:pt idx="2">
                  <c:v>4.2536022945766305E-2</c:v>
                </c:pt>
                <c:pt idx="3">
                  <c:v>5.2776361400890703E-2</c:v>
                </c:pt>
                <c:pt idx="4">
                  <c:v>-6.8662624554536311E-3</c:v>
                </c:pt>
                <c:pt idx="5">
                  <c:v>-7.368263716615997E-2</c:v>
                </c:pt>
                <c:pt idx="6">
                  <c:v>-0.15367956212747846</c:v>
                </c:pt>
                <c:pt idx="7">
                  <c:v>6.7360635662374158E-2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8-9847-A1AD-60AE52EE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51615"/>
        <c:axId val="169358767"/>
      </c:lineChart>
      <c:catAx>
        <c:axId val="1693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8767"/>
        <c:crosses val="autoZero"/>
        <c:auto val="1"/>
        <c:lblAlgn val="ctr"/>
        <c:lblOffset val="100"/>
        <c:noMultiLvlLbl val="0"/>
      </c:catAx>
      <c:valAx>
        <c:axId val="1693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23</xdr:row>
      <xdr:rowOff>95250</xdr:rowOff>
    </xdr:from>
    <xdr:to>
      <xdr:col>18</xdr:col>
      <xdr:colOff>635000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5A94-7ABA-DC17-6CEC-A6DA4CB3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33</xdr:row>
      <xdr:rowOff>12700</xdr:rowOff>
    </xdr:from>
    <xdr:to>
      <xdr:col>5</xdr:col>
      <xdr:colOff>304800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FC8B7-77C0-1F4D-B7AE-79993B44E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4EB3-91BA-AA49-8F67-C4000039EA20}">
  <dimension ref="A3:BM32"/>
  <sheetViews>
    <sheetView workbookViewId="0">
      <selection activeCell="A34" sqref="A34"/>
    </sheetView>
  </sheetViews>
  <sheetFormatPr baseColWidth="10" defaultRowHeight="16" x14ac:dyDescent="0.2"/>
  <cols>
    <col min="2" max="2" width="17.5" bestFit="1" customWidth="1"/>
    <col min="5" max="5" width="13.6640625" bestFit="1" customWidth="1"/>
  </cols>
  <sheetData>
    <row r="3" spans="2:64" x14ac:dyDescent="0.2">
      <c r="B3" s="4" t="s">
        <v>0</v>
      </c>
    </row>
    <row r="6" spans="2:64" x14ac:dyDescent="0.2">
      <c r="B6" s="2" t="s">
        <v>1</v>
      </c>
      <c r="C6" s="2" t="s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64" x14ac:dyDescent="0.2">
      <c r="B7" s="3" t="s">
        <v>3</v>
      </c>
      <c r="C7" s="3">
        <v>2000</v>
      </c>
      <c r="D7" s="3">
        <v>2001</v>
      </c>
      <c r="E7" s="3">
        <v>2002</v>
      </c>
      <c r="F7" s="3">
        <v>2003</v>
      </c>
      <c r="G7" s="3">
        <v>2004</v>
      </c>
      <c r="H7" s="3">
        <v>2005</v>
      </c>
      <c r="I7" s="3">
        <v>2006</v>
      </c>
      <c r="J7" s="3">
        <v>2007</v>
      </c>
      <c r="K7" s="3">
        <v>2008</v>
      </c>
      <c r="L7" s="3">
        <v>2009</v>
      </c>
      <c r="M7" s="3">
        <v>2010</v>
      </c>
      <c r="N7" s="3">
        <v>2011</v>
      </c>
      <c r="O7" s="3">
        <v>2012</v>
      </c>
      <c r="P7" s="3">
        <v>2013</v>
      </c>
      <c r="Q7" s="3">
        <v>2014</v>
      </c>
      <c r="R7" s="3">
        <v>2015</v>
      </c>
      <c r="S7" s="3">
        <v>2016</v>
      </c>
      <c r="T7" s="3">
        <v>2017</v>
      </c>
      <c r="U7" s="3">
        <v>2018</v>
      </c>
      <c r="V7" s="3">
        <v>2019</v>
      </c>
      <c r="W7" s="3">
        <v>2020</v>
      </c>
      <c r="X7" s="3">
        <v>2021</v>
      </c>
      <c r="Y7" s="3">
        <v>2022</v>
      </c>
      <c r="Z7" s="3" t="s">
        <v>4</v>
      </c>
    </row>
    <row r="8" spans="2:64" x14ac:dyDescent="0.2">
      <c r="B8" s="1" t="s">
        <v>5</v>
      </c>
      <c r="C8">
        <v>17.196898916666669</v>
      </c>
      <c r="D8">
        <v>22.112102000000004</v>
      </c>
      <c r="E8">
        <v>25.185221666666664</v>
      </c>
      <c r="F8">
        <v>26.79732233333333</v>
      </c>
      <c r="G8">
        <v>30.670616083333332</v>
      </c>
      <c r="H8">
        <v>37.656468250000003</v>
      </c>
      <c r="I8">
        <v>39.759198916666655</v>
      </c>
      <c r="J8">
        <v>40.606437916666671</v>
      </c>
      <c r="K8">
        <v>47.071784083333334</v>
      </c>
      <c r="L8">
        <v>53.990867333333334</v>
      </c>
      <c r="M8">
        <v>62.011973250000004</v>
      </c>
      <c r="N8">
        <v>68.334519416666652</v>
      </c>
      <c r="O8">
        <v>75.975425083333334</v>
      </c>
      <c r="P8">
        <v>83.19889666666667</v>
      </c>
      <c r="Q8">
        <v>91.058861833333324</v>
      </c>
      <c r="R8">
        <v>100.03992050000001</v>
      </c>
      <c r="S8">
        <v>114.87713724999999</v>
      </c>
      <c r="T8">
        <v>137.21660358333335</v>
      </c>
      <c r="U8">
        <v>156.86244058333332</v>
      </c>
      <c r="V8">
        <v>178.32377566666671</v>
      </c>
      <c r="W8">
        <v>207.00273975000002</v>
      </c>
      <c r="X8">
        <v>249.02864558333332</v>
      </c>
      <c r="Y8">
        <v>284.60805549999998</v>
      </c>
      <c r="Z8">
        <v>89.21252819629629</v>
      </c>
    </row>
    <row r="10" spans="2:64" x14ac:dyDescent="0.2">
      <c r="B10" s="2" t="s">
        <v>6</v>
      </c>
      <c r="C10" s="2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2:64" x14ac:dyDescent="0.2">
      <c r="B11" s="3" t="s">
        <v>3</v>
      </c>
      <c r="C11" s="3">
        <v>1961</v>
      </c>
      <c r="D11" s="3">
        <v>1962</v>
      </c>
      <c r="E11" s="3">
        <v>1963</v>
      </c>
      <c r="F11" s="3">
        <v>1964</v>
      </c>
      <c r="G11" s="3">
        <v>1965</v>
      </c>
      <c r="H11" s="3">
        <v>1966</v>
      </c>
      <c r="I11" s="3">
        <v>1967</v>
      </c>
      <c r="J11" s="3">
        <v>1968</v>
      </c>
      <c r="K11" s="3">
        <v>1969</v>
      </c>
      <c r="L11" s="3">
        <v>1970</v>
      </c>
      <c r="M11" s="3">
        <v>1971</v>
      </c>
      <c r="N11" s="3">
        <v>1972</v>
      </c>
      <c r="O11" s="3">
        <v>1973</v>
      </c>
      <c r="P11" s="3">
        <v>1974</v>
      </c>
      <c r="Q11" s="3">
        <v>1975</v>
      </c>
      <c r="R11" s="3">
        <v>1976</v>
      </c>
      <c r="S11" s="3">
        <v>1977</v>
      </c>
      <c r="T11" s="3">
        <v>1978</v>
      </c>
      <c r="U11" s="3">
        <v>1979</v>
      </c>
      <c r="V11" s="3">
        <v>1980</v>
      </c>
      <c r="W11" s="3">
        <v>1981</v>
      </c>
      <c r="X11" s="3">
        <v>1982</v>
      </c>
      <c r="Y11" s="3">
        <v>1983</v>
      </c>
      <c r="Z11" s="3">
        <v>1984</v>
      </c>
      <c r="AA11" s="3">
        <v>1985</v>
      </c>
      <c r="AB11" s="3">
        <v>1986</v>
      </c>
      <c r="AC11" s="3">
        <v>1987</v>
      </c>
      <c r="AD11" s="3">
        <v>1988</v>
      </c>
      <c r="AE11" s="3">
        <v>1989</v>
      </c>
      <c r="AF11" s="3">
        <v>1990</v>
      </c>
      <c r="AG11" s="3">
        <v>1991</v>
      </c>
      <c r="AH11" s="3">
        <v>1992</v>
      </c>
      <c r="AI11" s="3">
        <v>1993</v>
      </c>
      <c r="AJ11" s="3">
        <v>1994</v>
      </c>
      <c r="AK11" s="3">
        <v>1995</v>
      </c>
      <c r="AL11" s="3">
        <v>1996</v>
      </c>
      <c r="AM11" s="3">
        <v>1997</v>
      </c>
      <c r="AN11" s="3">
        <v>1998</v>
      </c>
      <c r="AO11" s="3">
        <v>1999</v>
      </c>
      <c r="AP11" s="3">
        <v>2000</v>
      </c>
      <c r="AQ11" s="3">
        <v>2001</v>
      </c>
      <c r="AR11" s="3">
        <v>2002</v>
      </c>
      <c r="AS11" s="3">
        <v>2003</v>
      </c>
      <c r="AT11" s="3">
        <v>2004</v>
      </c>
      <c r="AU11" s="3">
        <v>2005</v>
      </c>
      <c r="AV11" s="3">
        <v>2006</v>
      </c>
      <c r="AW11" s="3">
        <v>2007</v>
      </c>
      <c r="AX11" s="3">
        <v>2008</v>
      </c>
      <c r="AY11" s="3">
        <v>2009</v>
      </c>
      <c r="AZ11" s="3">
        <v>2010</v>
      </c>
      <c r="BA11" s="3">
        <v>2011</v>
      </c>
      <c r="BB11" s="3">
        <v>2012</v>
      </c>
      <c r="BC11" s="3">
        <v>2013</v>
      </c>
      <c r="BD11" s="3">
        <v>2014</v>
      </c>
      <c r="BE11" s="3">
        <v>2015</v>
      </c>
      <c r="BF11" s="3">
        <v>2016</v>
      </c>
      <c r="BG11" s="3">
        <v>2017</v>
      </c>
      <c r="BH11" s="3">
        <v>2018</v>
      </c>
      <c r="BI11" s="3">
        <v>2019</v>
      </c>
      <c r="BJ11" s="3">
        <v>2020</v>
      </c>
      <c r="BK11" s="3">
        <v>2021</v>
      </c>
      <c r="BL11" s="6">
        <v>2022</v>
      </c>
    </row>
    <row r="12" spans="2:64" x14ac:dyDescent="0.2">
      <c r="B12" s="1" t="s">
        <v>8</v>
      </c>
      <c r="C12">
        <v>16000</v>
      </c>
      <c r="D12">
        <v>16000</v>
      </c>
      <c r="E12">
        <v>16000</v>
      </c>
      <c r="F12">
        <v>20000</v>
      </c>
      <c r="G12">
        <v>20000</v>
      </c>
      <c r="H12">
        <v>20000</v>
      </c>
      <c r="I12">
        <v>21000</v>
      </c>
      <c r="J12">
        <v>20000</v>
      </c>
      <c r="K12">
        <v>20000</v>
      </c>
      <c r="L12">
        <v>19000</v>
      </c>
      <c r="M12">
        <v>20000</v>
      </c>
      <c r="N12">
        <v>20000</v>
      </c>
      <c r="O12">
        <v>15000</v>
      </c>
      <c r="P12">
        <v>18000</v>
      </c>
      <c r="Q12">
        <v>18000</v>
      </c>
      <c r="R12">
        <v>18000</v>
      </c>
      <c r="S12">
        <v>20000</v>
      </c>
      <c r="T12">
        <v>20000</v>
      </c>
      <c r="U12">
        <v>22000</v>
      </c>
      <c r="V12">
        <v>24000</v>
      </c>
      <c r="W12">
        <v>26000</v>
      </c>
      <c r="X12">
        <v>26000</v>
      </c>
      <c r="Y12">
        <v>26000</v>
      </c>
      <c r="Z12">
        <v>27000</v>
      </c>
      <c r="AA12">
        <v>113000</v>
      </c>
      <c r="AB12">
        <v>132000</v>
      </c>
      <c r="AC12">
        <v>139000</v>
      </c>
      <c r="AD12">
        <v>50000</v>
      </c>
      <c r="AE12">
        <v>60000</v>
      </c>
      <c r="AF12">
        <v>50000</v>
      </c>
      <c r="AG12">
        <v>60000</v>
      </c>
      <c r="AH12">
        <v>40000</v>
      </c>
      <c r="AI12">
        <v>32600</v>
      </c>
      <c r="AJ12">
        <v>35200</v>
      </c>
      <c r="AK12">
        <v>43600</v>
      </c>
      <c r="AL12">
        <v>47000</v>
      </c>
      <c r="AM12">
        <v>66000</v>
      </c>
      <c r="AN12">
        <v>98000</v>
      </c>
      <c r="AO12">
        <v>101000</v>
      </c>
      <c r="AP12">
        <v>73000</v>
      </c>
      <c r="AQ12">
        <v>51000</v>
      </c>
      <c r="AR12">
        <v>54000</v>
      </c>
      <c r="AS12">
        <v>58000</v>
      </c>
      <c r="AT12">
        <v>62000</v>
      </c>
      <c r="AU12">
        <v>66000</v>
      </c>
      <c r="AV12">
        <v>71000</v>
      </c>
      <c r="AW12">
        <v>44000</v>
      </c>
      <c r="AX12">
        <v>53000</v>
      </c>
      <c r="AY12">
        <v>80000</v>
      </c>
      <c r="AZ12">
        <v>110441</v>
      </c>
      <c r="BA12">
        <v>165000</v>
      </c>
      <c r="BB12">
        <v>100000</v>
      </c>
      <c r="BC12">
        <v>80000</v>
      </c>
      <c r="BD12">
        <v>91300</v>
      </c>
      <c r="BE12">
        <v>60000</v>
      </c>
      <c r="BF12">
        <v>60000</v>
      </c>
      <c r="BG12">
        <v>67000</v>
      </c>
      <c r="BH12">
        <v>60000</v>
      </c>
      <c r="BI12">
        <v>60000</v>
      </c>
      <c r="BJ12">
        <v>55000</v>
      </c>
    </row>
    <row r="13" spans="2:64" x14ac:dyDescent="0.2">
      <c r="B13" t="s">
        <v>16</v>
      </c>
      <c r="D13" s="5">
        <f>(D12/C12)-1</f>
        <v>0</v>
      </c>
      <c r="E13" s="5">
        <f t="shared" ref="E13:BJ13" si="0">(E12/D12)-1</f>
        <v>0</v>
      </c>
      <c r="F13" s="5">
        <f t="shared" si="0"/>
        <v>0.25</v>
      </c>
      <c r="G13" s="5">
        <f t="shared" si="0"/>
        <v>0</v>
      </c>
      <c r="H13" s="5">
        <f t="shared" si="0"/>
        <v>0</v>
      </c>
      <c r="I13" s="5">
        <f t="shared" si="0"/>
        <v>5.0000000000000044E-2</v>
      </c>
      <c r="J13" s="5">
        <f t="shared" si="0"/>
        <v>-4.7619047619047672E-2</v>
      </c>
      <c r="K13" s="5">
        <f t="shared" si="0"/>
        <v>0</v>
      </c>
      <c r="L13" s="5">
        <f t="shared" si="0"/>
        <v>-5.0000000000000044E-2</v>
      </c>
      <c r="M13" s="5">
        <f t="shared" si="0"/>
        <v>5.2631578947368363E-2</v>
      </c>
      <c r="N13" s="5">
        <f t="shared" si="0"/>
        <v>0</v>
      </c>
      <c r="O13" s="5">
        <f t="shared" si="0"/>
        <v>-0.25</v>
      </c>
      <c r="P13" s="5">
        <f t="shared" si="0"/>
        <v>0.19999999999999996</v>
      </c>
      <c r="Q13" s="5">
        <f t="shared" si="0"/>
        <v>0</v>
      </c>
      <c r="R13" s="5">
        <f t="shared" si="0"/>
        <v>0</v>
      </c>
      <c r="S13" s="5">
        <f t="shared" si="0"/>
        <v>0.11111111111111116</v>
      </c>
      <c r="T13" s="5">
        <f t="shared" si="0"/>
        <v>0</v>
      </c>
      <c r="U13" s="5">
        <f t="shared" si="0"/>
        <v>0.10000000000000009</v>
      </c>
      <c r="V13" s="5">
        <f t="shared" si="0"/>
        <v>9.0909090909090828E-2</v>
      </c>
      <c r="W13" s="5">
        <f t="shared" si="0"/>
        <v>8.3333333333333259E-2</v>
      </c>
      <c r="X13" s="5">
        <f t="shared" si="0"/>
        <v>0</v>
      </c>
      <c r="Y13" s="5">
        <f t="shared" si="0"/>
        <v>0</v>
      </c>
      <c r="Z13" s="5">
        <f t="shared" si="0"/>
        <v>3.8461538461538547E-2</v>
      </c>
      <c r="AA13" s="5">
        <f t="shared" si="0"/>
        <v>3.1851851851851851</v>
      </c>
      <c r="AB13" s="5">
        <f t="shared" si="0"/>
        <v>0.16814159292035402</v>
      </c>
      <c r="AC13" s="5">
        <f t="shared" si="0"/>
        <v>5.3030303030302983E-2</v>
      </c>
      <c r="AD13" s="5">
        <f t="shared" si="0"/>
        <v>-0.64028776978417268</v>
      </c>
      <c r="AE13" s="5">
        <f t="shared" si="0"/>
        <v>0.19999999999999996</v>
      </c>
      <c r="AF13" s="5">
        <f t="shared" si="0"/>
        <v>-0.16666666666666663</v>
      </c>
      <c r="AG13" s="5">
        <f t="shared" si="0"/>
        <v>0.19999999999999996</v>
      </c>
      <c r="AH13" s="5">
        <f t="shared" si="0"/>
        <v>-0.33333333333333337</v>
      </c>
      <c r="AI13" s="5">
        <f t="shared" si="0"/>
        <v>-0.18500000000000005</v>
      </c>
      <c r="AJ13" s="5">
        <f t="shared" si="0"/>
        <v>7.9754601226993849E-2</v>
      </c>
      <c r="AK13" s="5">
        <f t="shared" si="0"/>
        <v>0.23863636363636354</v>
      </c>
      <c r="AL13" s="5">
        <f t="shared" si="0"/>
        <v>7.7981651376146877E-2</v>
      </c>
      <c r="AM13" s="5">
        <f t="shared" si="0"/>
        <v>0.4042553191489362</v>
      </c>
      <c r="AN13" s="5">
        <f t="shared" si="0"/>
        <v>0.48484848484848486</v>
      </c>
      <c r="AO13" s="5">
        <f t="shared" si="0"/>
        <v>3.0612244897959107E-2</v>
      </c>
      <c r="AP13" s="5">
        <f t="shared" si="0"/>
        <v>-0.27722772277227725</v>
      </c>
      <c r="AQ13" s="5">
        <f t="shared" si="0"/>
        <v>-0.30136986301369861</v>
      </c>
      <c r="AR13" s="5">
        <f t="shared" si="0"/>
        <v>5.8823529411764719E-2</v>
      </c>
      <c r="AS13" s="5">
        <f t="shared" si="0"/>
        <v>7.4074074074074181E-2</v>
      </c>
      <c r="AT13" s="5">
        <f t="shared" si="0"/>
        <v>6.8965517241379226E-2</v>
      </c>
      <c r="AU13" s="5">
        <f t="shared" si="0"/>
        <v>6.4516129032258007E-2</v>
      </c>
      <c r="AV13" s="5">
        <f t="shared" si="0"/>
        <v>7.575757575757569E-2</v>
      </c>
      <c r="AW13" s="5">
        <f t="shared" si="0"/>
        <v>-0.38028169014084512</v>
      </c>
      <c r="AX13" s="5">
        <f t="shared" si="0"/>
        <v>0.20454545454545459</v>
      </c>
      <c r="AY13" s="5">
        <f t="shared" si="0"/>
        <v>0.50943396226415105</v>
      </c>
      <c r="AZ13" s="5">
        <f t="shared" si="0"/>
        <v>0.38051250000000003</v>
      </c>
      <c r="BA13" s="5">
        <f t="shared" si="0"/>
        <v>0.49401037658116098</v>
      </c>
      <c r="BB13" s="5">
        <f t="shared" si="0"/>
        <v>-0.39393939393939392</v>
      </c>
      <c r="BC13" s="5">
        <f t="shared" si="0"/>
        <v>-0.19999999999999996</v>
      </c>
      <c r="BD13" s="5">
        <f t="shared" si="0"/>
        <v>0.1412500000000001</v>
      </c>
      <c r="BE13" s="5">
        <f t="shared" si="0"/>
        <v>-0.34282584884994527</v>
      </c>
      <c r="BF13" s="5">
        <f t="shared" si="0"/>
        <v>0</v>
      </c>
      <c r="BG13" s="5">
        <f t="shared" si="0"/>
        <v>0.1166666666666667</v>
      </c>
      <c r="BH13" s="5">
        <f t="shared" si="0"/>
        <v>-0.10447761194029848</v>
      </c>
      <c r="BI13" s="5">
        <f t="shared" si="0"/>
        <v>0</v>
      </c>
      <c r="BJ13" s="5">
        <f t="shared" si="0"/>
        <v>-8.333333333333337E-2</v>
      </c>
    </row>
    <row r="14" spans="2:64" x14ac:dyDescent="0.2">
      <c r="B14" s="1" t="s">
        <v>7</v>
      </c>
      <c r="C14">
        <v>3789</v>
      </c>
      <c r="D14">
        <v>3789</v>
      </c>
      <c r="E14">
        <v>3789</v>
      </c>
      <c r="F14">
        <v>4737</v>
      </c>
      <c r="G14">
        <v>4737</v>
      </c>
      <c r="H14">
        <v>4737</v>
      </c>
      <c r="I14">
        <v>4973</v>
      </c>
      <c r="J14">
        <v>4737</v>
      </c>
      <c r="K14">
        <v>4737</v>
      </c>
      <c r="L14">
        <v>4500</v>
      </c>
      <c r="M14">
        <v>4737</v>
      </c>
      <c r="N14">
        <v>4737</v>
      </c>
      <c r="O14">
        <v>3552</v>
      </c>
      <c r="P14">
        <v>4263</v>
      </c>
      <c r="Q14">
        <v>4263</v>
      </c>
      <c r="R14">
        <v>4263</v>
      </c>
      <c r="S14">
        <v>4737</v>
      </c>
      <c r="T14">
        <v>4737</v>
      </c>
      <c r="U14">
        <v>5210</v>
      </c>
      <c r="V14">
        <v>5684</v>
      </c>
      <c r="W14">
        <v>6158</v>
      </c>
      <c r="X14">
        <v>6158</v>
      </c>
      <c r="Y14">
        <v>6158</v>
      </c>
      <c r="Z14">
        <v>6394</v>
      </c>
      <c r="AA14">
        <v>26762</v>
      </c>
      <c r="AB14">
        <v>31262</v>
      </c>
      <c r="AC14">
        <v>32919</v>
      </c>
      <c r="AD14">
        <v>11842</v>
      </c>
      <c r="AE14">
        <v>14210</v>
      </c>
      <c r="AF14">
        <v>11842</v>
      </c>
      <c r="AG14">
        <v>14210</v>
      </c>
      <c r="AH14">
        <v>9473</v>
      </c>
      <c r="AI14">
        <v>7721</v>
      </c>
      <c r="AJ14">
        <v>8336</v>
      </c>
      <c r="AK14">
        <v>10326</v>
      </c>
      <c r="AL14">
        <v>11131</v>
      </c>
      <c r="AM14">
        <v>15631</v>
      </c>
      <c r="AN14">
        <v>23209</v>
      </c>
      <c r="AO14">
        <v>23920</v>
      </c>
      <c r="AP14">
        <v>17289</v>
      </c>
      <c r="AQ14">
        <v>12078</v>
      </c>
      <c r="AR14">
        <v>12789</v>
      </c>
      <c r="AS14">
        <v>13736</v>
      </c>
      <c r="AT14">
        <v>14684</v>
      </c>
      <c r="AU14">
        <v>15631</v>
      </c>
      <c r="AV14">
        <v>16815</v>
      </c>
      <c r="AW14">
        <v>10421</v>
      </c>
      <c r="AX14">
        <v>12552</v>
      </c>
      <c r="AY14">
        <v>18946</v>
      </c>
      <c r="AZ14">
        <v>26156</v>
      </c>
      <c r="BA14">
        <v>39077</v>
      </c>
      <c r="BB14">
        <v>23683</v>
      </c>
      <c r="BC14">
        <v>18946</v>
      </c>
      <c r="BD14">
        <v>21623</v>
      </c>
      <c r="BE14">
        <v>14210</v>
      </c>
      <c r="BF14">
        <v>14210</v>
      </c>
      <c r="BG14">
        <v>15868</v>
      </c>
      <c r="BH14">
        <v>14210</v>
      </c>
      <c r="BI14">
        <v>14210</v>
      </c>
      <c r="BJ14">
        <v>13026</v>
      </c>
    </row>
    <row r="15" spans="2:64" x14ac:dyDescent="0.2">
      <c r="B15" t="s">
        <v>9</v>
      </c>
      <c r="D15" s="5">
        <f>(D14/C14) -1</f>
        <v>0</v>
      </c>
      <c r="E15" s="5">
        <f t="shared" ref="E15:BJ15" si="1">(E14/D14) -1</f>
        <v>0</v>
      </c>
      <c r="F15" s="5">
        <f t="shared" si="1"/>
        <v>0.25019794140934293</v>
      </c>
      <c r="G15" s="5">
        <f t="shared" si="1"/>
        <v>0</v>
      </c>
      <c r="H15" s="5">
        <f t="shared" si="1"/>
        <v>0</v>
      </c>
      <c r="I15" s="5">
        <f t="shared" si="1"/>
        <v>4.9820561536837671E-2</v>
      </c>
      <c r="J15" s="5">
        <f t="shared" si="1"/>
        <v>-4.7456263824653178E-2</v>
      </c>
      <c r="K15" s="5">
        <f t="shared" si="1"/>
        <v>0</v>
      </c>
      <c r="L15" s="5">
        <f t="shared" si="1"/>
        <v>-5.0031665611146248E-2</v>
      </c>
      <c r="M15" s="5">
        <f t="shared" si="1"/>
        <v>5.2666666666666639E-2</v>
      </c>
      <c r="N15" s="5">
        <f t="shared" si="1"/>
        <v>0</v>
      </c>
      <c r="O15" s="5">
        <f t="shared" si="1"/>
        <v>-0.25015832805573146</v>
      </c>
      <c r="P15" s="5">
        <f t="shared" si="1"/>
        <v>0.20016891891891886</v>
      </c>
      <c r="Q15" s="5">
        <f t="shared" si="1"/>
        <v>0</v>
      </c>
      <c r="R15" s="5">
        <f t="shared" si="1"/>
        <v>0</v>
      </c>
      <c r="S15" s="5">
        <f t="shared" si="1"/>
        <v>0.11118930330752996</v>
      </c>
      <c r="T15" s="5">
        <f t="shared" si="1"/>
        <v>0</v>
      </c>
      <c r="U15" s="5">
        <f t="shared" si="1"/>
        <v>9.985222714798403E-2</v>
      </c>
      <c r="V15" s="5">
        <f t="shared" si="1"/>
        <v>9.0978886756237998E-2</v>
      </c>
      <c r="W15" s="5">
        <f t="shared" si="1"/>
        <v>8.3391977480647528E-2</v>
      </c>
      <c r="X15" s="5">
        <f t="shared" si="1"/>
        <v>0</v>
      </c>
      <c r="Y15" s="5">
        <f t="shared" si="1"/>
        <v>0</v>
      </c>
      <c r="Z15" s="5">
        <f t="shared" si="1"/>
        <v>3.8324131211432189E-2</v>
      </c>
      <c r="AA15" s="5">
        <f t="shared" si="1"/>
        <v>3.1854863934939006</v>
      </c>
      <c r="AB15" s="5">
        <f t="shared" si="1"/>
        <v>0.1681488677976235</v>
      </c>
      <c r="AC15" s="5">
        <f t="shared" si="1"/>
        <v>5.3003646599705689E-2</v>
      </c>
      <c r="AD15" s="5">
        <f t="shared" si="1"/>
        <v>-0.64026853792642546</v>
      </c>
      <c r="AE15" s="5">
        <f t="shared" si="1"/>
        <v>0.19996622192197266</v>
      </c>
      <c r="AF15" s="5">
        <f t="shared" si="1"/>
        <v>-0.16664320900774099</v>
      </c>
      <c r="AG15" s="5">
        <f t="shared" si="1"/>
        <v>0.19996622192197266</v>
      </c>
      <c r="AH15" s="5">
        <f t="shared" si="1"/>
        <v>-0.33335679099225901</v>
      </c>
      <c r="AI15" s="5">
        <f t="shared" si="1"/>
        <v>-0.18494669059432067</v>
      </c>
      <c r="AJ15" s="5">
        <f t="shared" si="1"/>
        <v>7.9652894702758603E-2</v>
      </c>
      <c r="AK15" s="5">
        <f t="shared" si="1"/>
        <v>0.2387236084452975</v>
      </c>
      <c r="AL15" s="5">
        <f t="shared" si="1"/>
        <v>7.7958551229905027E-2</v>
      </c>
      <c r="AM15" s="5">
        <f t="shared" si="1"/>
        <v>0.40427634534183809</v>
      </c>
      <c r="AN15" s="5">
        <f t="shared" si="1"/>
        <v>0.48480583455952919</v>
      </c>
      <c r="AO15" s="5">
        <f t="shared" si="1"/>
        <v>3.0634667585850206E-2</v>
      </c>
      <c r="AP15" s="5">
        <f t="shared" si="1"/>
        <v>-0.27721571906354514</v>
      </c>
      <c r="AQ15" s="5">
        <f t="shared" si="1"/>
        <v>-0.30140551795939619</v>
      </c>
      <c r="AR15" s="5">
        <f t="shared" si="1"/>
        <v>5.8867362146050706E-2</v>
      </c>
      <c r="AS15" s="5">
        <f t="shared" si="1"/>
        <v>7.4048010008601173E-2</v>
      </c>
      <c r="AT15" s="5">
        <f t="shared" si="1"/>
        <v>6.9015725101921888E-2</v>
      </c>
      <c r="AU15" s="5">
        <f t="shared" si="1"/>
        <v>6.4491964042495242E-2</v>
      </c>
      <c r="AV15" s="5">
        <f t="shared" si="1"/>
        <v>7.5746913185336773E-2</v>
      </c>
      <c r="AW15" s="5">
        <f t="shared" si="1"/>
        <v>-0.38025572405590247</v>
      </c>
      <c r="AX15" s="5">
        <f t="shared" si="1"/>
        <v>0.20449093177238264</v>
      </c>
      <c r="AY15" s="5">
        <f t="shared" si="1"/>
        <v>0.5094008922880815</v>
      </c>
      <c r="AZ15" s="5">
        <f t="shared" si="1"/>
        <v>0.38055526232450121</v>
      </c>
      <c r="BA15" s="5">
        <f t="shared" si="1"/>
        <v>0.49399755314268234</v>
      </c>
      <c r="BB15" s="5">
        <f t="shared" si="1"/>
        <v>-0.39394016940911536</v>
      </c>
      <c r="BC15" s="5">
        <f t="shared" si="1"/>
        <v>-0.20001688975214293</v>
      </c>
      <c r="BD15" s="5">
        <f t="shared" si="1"/>
        <v>0.14129631584503333</v>
      </c>
      <c r="BE15" s="5">
        <f t="shared" si="1"/>
        <v>-0.34282939462609263</v>
      </c>
      <c r="BF15" s="5">
        <f t="shared" si="1"/>
        <v>0</v>
      </c>
      <c r="BG15" s="5">
        <f t="shared" si="1"/>
        <v>0.11667839549612946</v>
      </c>
      <c r="BH15" s="5">
        <f t="shared" si="1"/>
        <v>-0.10448701789765569</v>
      </c>
      <c r="BI15" s="5">
        <f t="shared" si="1"/>
        <v>0</v>
      </c>
      <c r="BJ15" s="5">
        <f t="shared" si="1"/>
        <v>-8.3321604503870494E-2</v>
      </c>
    </row>
    <row r="16" spans="2:64" x14ac:dyDescent="0.2">
      <c r="B16" t="s">
        <v>10</v>
      </c>
      <c r="AP16">
        <v>17.196898916666669</v>
      </c>
      <c r="AQ16">
        <v>22.112102000000004</v>
      </c>
      <c r="AR16">
        <v>25.185221666666664</v>
      </c>
      <c r="AS16">
        <v>26.79732233333333</v>
      </c>
      <c r="AT16">
        <v>30.670616083333332</v>
      </c>
      <c r="AU16">
        <v>37.656468250000003</v>
      </c>
      <c r="AV16">
        <v>39.759198916666655</v>
      </c>
      <c r="AW16">
        <v>40.606437916666671</v>
      </c>
      <c r="AX16">
        <v>47.071784083333334</v>
      </c>
      <c r="AY16">
        <v>53.990867333333334</v>
      </c>
      <c r="AZ16">
        <v>62.011973250000004</v>
      </c>
      <c r="BA16">
        <v>68.334519416666652</v>
      </c>
      <c r="BB16">
        <v>75.975425083333334</v>
      </c>
      <c r="BC16">
        <v>83.19889666666667</v>
      </c>
      <c r="BD16">
        <v>91.058861833333324</v>
      </c>
      <c r="BE16">
        <v>100.03992050000001</v>
      </c>
      <c r="BF16">
        <v>114.87713724999999</v>
      </c>
      <c r="BG16">
        <v>137.21660358333335</v>
      </c>
      <c r="BH16">
        <v>156.86244058333332</v>
      </c>
      <c r="BI16">
        <v>178.32377566666671</v>
      </c>
      <c r="BJ16">
        <v>207.00273975000002</v>
      </c>
      <c r="BK16">
        <v>249.02864558333332</v>
      </c>
      <c r="BL16">
        <v>284.60805549999998</v>
      </c>
    </row>
    <row r="17" spans="1:65" x14ac:dyDescent="0.2">
      <c r="B17" t="s">
        <v>17</v>
      </c>
      <c r="AQ17" s="5">
        <f>(AQ16/AP16) -1</f>
        <v>0.28581915304332473</v>
      </c>
      <c r="AR17" s="5">
        <f t="shared" ref="AR17:BL17" si="2">(AR16/AQ16) -1</f>
        <v>0.13897908333937048</v>
      </c>
      <c r="AS17" s="5">
        <f t="shared" si="2"/>
        <v>6.4009786691705983E-2</v>
      </c>
      <c r="AT17" s="5">
        <f t="shared" si="2"/>
        <v>0.14454032764243729</v>
      </c>
      <c r="AU17" s="5">
        <f t="shared" si="2"/>
        <v>0.22777019371524276</v>
      </c>
      <c r="AV17" s="5">
        <f t="shared" si="2"/>
        <v>5.5839826844798379E-2</v>
      </c>
      <c r="AW17" s="5">
        <f t="shared" si="2"/>
        <v>2.1309257306108886E-2</v>
      </c>
      <c r="AX17" s="5">
        <f t="shared" si="2"/>
        <v>0.15921973210097806</v>
      </c>
      <c r="AY17" s="5">
        <f t="shared" si="2"/>
        <v>0.14699003627631435</v>
      </c>
      <c r="AZ17" s="5">
        <f t="shared" si="2"/>
        <v>0.14856412413501885</v>
      </c>
      <c r="BA17" s="5">
        <f t="shared" si="2"/>
        <v>0.10195686147862815</v>
      </c>
      <c r="BB17" s="5">
        <f t="shared" si="2"/>
        <v>0.11181619087823824</v>
      </c>
      <c r="BC17" s="5">
        <f t="shared" si="2"/>
        <v>9.5076422085303314E-2</v>
      </c>
      <c r="BD17" s="5">
        <f t="shared" si="2"/>
        <v>9.4471987989904749E-2</v>
      </c>
      <c r="BE17" s="5">
        <f t="shared" si="2"/>
        <v>9.8629155755371567E-2</v>
      </c>
      <c r="BF17" s="5">
        <f t="shared" si="2"/>
        <v>0.1483129602247133</v>
      </c>
      <c r="BG17" s="5">
        <f t="shared" si="2"/>
        <v>0.19446398881543647</v>
      </c>
      <c r="BH17" s="5">
        <f t="shared" si="2"/>
        <v>0.14317390524878282</v>
      </c>
      <c r="BI17" s="5">
        <f t="shared" si="2"/>
        <v>0.13681627675512309</v>
      </c>
      <c r="BJ17" s="5">
        <f t="shared" si="2"/>
        <v>0.16082524035909662</v>
      </c>
      <c r="BK17" s="5">
        <f t="shared" si="2"/>
        <v>0.20302101259185523</v>
      </c>
      <c r="BL17" s="5">
        <f t="shared" si="2"/>
        <v>0.1428727600125046</v>
      </c>
      <c r="BM17" s="5"/>
    </row>
    <row r="18" spans="1:65" x14ac:dyDescent="0.2">
      <c r="B18" s="1" t="s">
        <v>13</v>
      </c>
      <c r="C18">
        <v>10000</v>
      </c>
      <c r="D18">
        <v>26400</v>
      </c>
      <c r="E18">
        <v>48500</v>
      </c>
      <c r="F18">
        <v>36000</v>
      </c>
      <c r="G18">
        <v>54100</v>
      </c>
      <c r="H18">
        <v>176789</v>
      </c>
      <c r="I18">
        <v>121760</v>
      </c>
      <c r="J18">
        <v>105715</v>
      </c>
      <c r="K18">
        <v>175447</v>
      </c>
      <c r="L18">
        <v>258731</v>
      </c>
      <c r="M18">
        <v>353296</v>
      </c>
      <c r="N18">
        <v>296690</v>
      </c>
      <c r="O18">
        <v>395853</v>
      </c>
      <c r="P18">
        <v>318269</v>
      </c>
      <c r="Q18">
        <v>407309</v>
      </c>
      <c r="R18">
        <v>733133</v>
      </c>
      <c r="S18">
        <v>797060</v>
      </c>
      <c r="T18">
        <v>878853</v>
      </c>
      <c r="U18">
        <v>804846</v>
      </c>
      <c r="V18">
        <v>1100000</v>
      </c>
      <c r="W18">
        <v>1115956</v>
      </c>
      <c r="X18">
        <v>1238000</v>
      </c>
      <c r="Y18">
        <v>825443</v>
      </c>
      <c r="Z18">
        <v>1049158</v>
      </c>
      <c r="AA18">
        <v>1433236</v>
      </c>
      <c r="AB18">
        <v>951606</v>
      </c>
      <c r="AC18">
        <v>120464</v>
      </c>
      <c r="AD18">
        <v>165000</v>
      </c>
      <c r="AE18">
        <v>160000</v>
      </c>
      <c r="AF18">
        <v>30000</v>
      </c>
      <c r="AG18">
        <v>230000</v>
      </c>
      <c r="AH18">
        <v>292506</v>
      </c>
      <c r="AI18">
        <v>1125196</v>
      </c>
      <c r="AJ18">
        <v>675282</v>
      </c>
      <c r="AK18">
        <v>608609</v>
      </c>
      <c r="AL18">
        <v>799520</v>
      </c>
      <c r="AM18">
        <v>1068802</v>
      </c>
      <c r="AN18">
        <v>1424009</v>
      </c>
      <c r="AO18">
        <v>1473940</v>
      </c>
      <c r="AP18">
        <v>2219708</v>
      </c>
      <c r="AQ18">
        <v>2190200</v>
      </c>
      <c r="AR18">
        <v>2397839</v>
      </c>
      <c r="AS18">
        <v>2217000</v>
      </c>
      <c r="AT18">
        <v>2608947</v>
      </c>
      <c r="AU18">
        <v>3714683</v>
      </c>
      <c r="AV18">
        <v>3243998</v>
      </c>
      <c r="AW18">
        <v>3006267</v>
      </c>
      <c r="AX18">
        <v>3079637</v>
      </c>
      <c r="AY18">
        <v>3803620</v>
      </c>
      <c r="AZ18">
        <v>3971861</v>
      </c>
      <c r="BA18">
        <v>4039669</v>
      </c>
      <c r="BB18">
        <v>4067155</v>
      </c>
      <c r="BC18">
        <v>4358863</v>
      </c>
      <c r="BD18">
        <v>4603256</v>
      </c>
      <c r="BE18">
        <v>4391665</v>
      </c>
      <c r="BF18">
        <v>4240715</v>
      </c>
      <c r="BG18">
        <v>5575075</v>
      </c>
      <c r="BH18">
        <v>4810412</v>
      </c>
      <c r="BI18">
        <v>4660255</v>
      </c>
      <c r="BJ18">
        <v>5902528</v>
      </c>
      <c r="BK18">
        <v>100988831</v>
      </c>
    </row>
    <row r="19" spans="1:65" x14ac:dyDescent="0.2">
      <c r="B19" t="s">
        <v>18</v>
      </c>
      <c r="D19">
        <f>(D18/C18)/1</f>
        <v>2.64</v>
      </c>
      <c r="E19">
        <f t="shared" ref="E19:BJ19" si="3">(E18/D18)/1</f>
        <v>1.8371212121212122</v>
      </c>
      <c r="F19">
        <f t="shared" si="3"/>
        <v>0.74226804123711343</v>
      </c>
      <c r="G19">
        <f t="shared" si="3"/>
        <v>1.5027777777777778</v>
      </c>
      <c r="H19">
        <f t="shared" si="3"/>
        <v>3.2678188539741222</v>
      </c>
      <c r="I19">
        <f t="shared" si="3"/>
        <v>0.68873063369327281</v>
      </c>
      <c r="J19">
        <f t="shared" si="3"/>
        <v>0.86822437582128775</v>
      </c>
      <c r="K19">
        <f t="shared" si="3"/>
        <v>1.6596225701177694</v>
      </c>
      <c r="L19">
        <f t="shared" si="3"/>
        <v>1.4746960620586274</v>
      </c>
      <c r="M19">
        <f t="shared" si="3"/>
        <v>1.3654954373461239</v>
      </c>
      <c r="N19">
        <f t="shared" si="3"/>
        <v>0.83977741044336762</v>
      </c>
      <c r="O19">
        <f t="shared" si="3"/>
        <v>1.3342310155381036</v>
      </c>
      <c r="P19">
        <f t="shared" si="3"/>
        <v>0.80400805349460536</v>
      </c>
      <c r="Q19">
        <f t="shared" si="3"/>
        <v>1.2797633448435128</v>
      </c>
      <c r="R19">
        <f t="shared" si="3"/>
        <v>1.7999430407872157</v>
      </c>
      <c r="S19">
        <f t="shared" si="3"/>
        <v>1.0871970024538522</v>
      </c>
      <c r="T19">
        <f t="shared" si="3"/>
        <v>1.1026183725190073</v>
      </c>
      <c r="U19">
        <f t="shared" si="3"/>
        <v>0.91579137808029332</v>
      </c>
      <c r="V19">
        <f t="shared" si="3"/>
        <v>1.3667210870154043</v>
      </c>
      <c r="W19">
        <f t="shared" si="3"/>
        <v>1.0145054545454546</v>
      </c>
      <c r="X19">
        <f t="shared" si="3"/>
        <v>1.109362734731477</v>
      </c>
      <c r="Y19">
        <f t="shared" si="3"/>
        <v>0.66675525040387718</v>
      </c>
      <c r="Z19">
        <f t="shared" si="3"/>
        <v>1.2710241652058349</v>
      </c>
      <c r="AA19">
        <f t="shared" si="3"/>
        <v>1.3660821344354235</v>
      </c>
      <c r="AB19">
        <f t="shared" si="3"/>
        <v>0.66395625005232917</v>
      </c>
      <c r="AC19">
        <f t="shared" si="3"/>
        <v>0.12659020645098917</v>
      </c>
      <c r="AD19">
        <f t="shared" si="3"/>
        <v>1.3697038119272147</v>
      </c>
      <c r="AE19">
        <f t="shared" si="3"/>
        <v>0.96969696969696972</v>
      </c>
      <c r="AF19">
        <f t="shared" si="3"/>
        <v>0.1875</v>
      </c>
      <c r="AG19">
        <f t="shared" si="3"/>
        <v>7.666666666666667</v>
      </c>
      <c r="AH19">
        <f t="shared" si="3"/>
        <v>1.2717652173913043</v>
      </c>
      <c r="AI19">
        <f t="shared" si="3"/>
        <v>3.8467450240336949</v>
      </c>
      <c r="AJ19">
        <f t="shared" si="3"/>
        <v>0.60014610787809408</v>
      </c>
      <c r="AK19">
        <f t="shared" si="3"/>
        <v>0.90126643387503291</v>
      </c>
      <c r="AL19">
        <f t="shared" si="3"/>
        <v>1.3136841551800911</v>
      </c>
      <c r="AM19">
        <f t="shared" si="3"/>
        <v>1.3368045827496498</v>
      </c>
      <c r="AN19">
        <f t="shared" si="3"/>
        <v>1.3323412568464506</v>
      </c>
      <c r="AO19">
        <f t="shared" si="3"/>
        <v>1.0350636828840267</v>
      </c>
      <c r="AP19">
        <f t="shared" si="3"/>
        <v>1.5059690353745743</v>
      </c>
      <c r="AQ19">
        <f t="shared" si="3"/>
        <v>0.98670635957522346</v>
      </c>
      <c r="AR19">
        <f t="shared" si="3"/>
        <v>1.094803670897635</v>
      </c>
      <c r="AS19">
        <f t="shared" si="3"/>
        <v>0.92458250950126342</v>
      </c>
      <c r="AT19">
        <f t="shared" si="3"/>
        <v>1.1767916102841678</v>
      </c>
      <c r="AU19">
        <f t="shared" si="3"/>
        <v>1.4238246311634541</v>
      </c>
      <c r="AV19">
        <f t="shared" si="3"/>
        <v>0.87329066840965974</v>
      </c>
      <c r="AW19">
        <f t="shared" si="3"/>
        <v>0.9267166625873382</v>
      </c>
      <c r="AX19">
        <f t="shared" si="3"/>
        <v>1.0244056831944734</v>
      </c>
      <c r="AY19">
        <f t="shared" si="3"/>
        <v>1.2350871222809701</v>
      </c>
      <c r="AZ19">
        <f t="shared" si="3"/>
        <v>1.0442318107487079</v>
      </c>
      <c r="BA19">
        <f t="shared" si="3"/>
        <v>1.0170720979409904</v>
      </c>
      <c r="BB19">
        <f t="shared" si="3"/>
        <v>1.0068040228048387</v>
      </c>
      <c r="BC19">
        <f t="shared" si="3"/>
        <v>1.0717228627873785</v>
      </c>
      <c r="BD19">
        <f t="shared" si="3"/>
        <v>1.0560680617858373</v>
      </c>
      <c r="BE19">
        <f t="shared" si="3"/>
        <v>0.95403449210732583</v>
      </c>
      <c r="BF19">
        <f t="shared" si="3"/>
        <v>0.96562807044708554</v>
      </c>
      <c r="BG19">
        <f t="shared" si="3"/>
        <v>1.3146544863307248</v>
      </c>
      <c r="BH19">
        <f t="shared" si="3"/>
        <v>0.86284256265610781</v>
      </c>
      <c r="BI19">
        <f t="shared" si="3"/>
        <v>0.96878500219939578</v>
      </c>
      <c r="BJ19">
        <f t="shared" si="3"/>
        <v>1.266567601987445</v>
      </c>
    </row>
    <row r="20" spans="1:65" x14ac:dyDescent="0.2">
      <c r="B20" t="s">
        <v>21</v>
      </c>
      <c r="BD20" s="8">
        <v>223.00200000000001</v>
      </c>
      <c r="BE20" s="8">
        <v>244.56327868852472</v>
      </c>
      <c r="BF20" s="8">
        <v>243.90650793650789</v>
      </c>
      <c r="BG20" s="8">
        <v>254.28132075471694</v>
      </c>
      <c r="BH20" s="8">
        <v>267.70136363636368</v>
      </c>
      <c r="BI20" s="8">
        <v>265.86325581395357</v>
      </c>
      <c r="BJ20" s="8">
        <v>246.27375000000006</v>
      </c>
      <c r="BK20" s="8">
        <v>208.42650793650796</v>
      </c>
      <c r="BL20" s="8">
        <v>222.46625</v>
      </c>
      <c r="BM20" s="8"/>
    </row>
    <row r="21" spans="1:65" x14ac:dyDescent="0.2">
      <c r="B21" t="s">
        <v>22</v>
      </c>
      <c r="BE21">
        <f>(BE20/BD20)-1</f>
        <v>9.6686481235705113E-2</v>
      </c>
      <c r="BF21">
        <f t="shared" ref="BF21:BL21" si="4">(BF20/BE20)-1</f>
        <v>-2.6854839186765123E-3</v>
      </c>
      <c r="BG21">
        <f t="shared" si="4"/>
        <v>4.2536022945766305E-2</v>
      </c>
      <c r="BH21">
        <f t="shared" si="4"/>
        <v>5.2776361400890703E-2</v>
      </c>
      <c r="BI21">
        <f t="shared" si="4"/>
        <v>-6.8662624554536311E-3</v>
      </c>
      <c r="BJ21">
        <f t="shared" si="4"/>
        <v>-7.368263716615997E-2</v>
      </c>
      <c r="BK21">
        <f t="shared" si="4"/>
        <v>-0.15367956212747846</v>
      </c>
      <c r="BL21">
        <f t="shared" si="4"/>
        <v>6.7360635662374158E-2</v>
      </c>
    </row>
    <row r="23" spans="1:6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6" spans="1:65" x14ac:dyDescent="0.2">
      <c r="B26" s="4" t="s">
        <v>12</v>
      </c>
      <c r="C26" s="4"/>
      <c r="D26" s="4"/>
      <c r="E26" s="7">
        <f>CORREL(D13:BJ13,D15:BJ15)</f>
        <v>0.99999998954575997</v>
      </c>
    </row>
    <row r="27" spans="1:65" x14ac:dyDescent="0.2">
      <c r="B27" s="4" t="s">
        <v>11</v>
      </c>
      <c r="C27" s="4"/>
      <c r="D27" s="4"/>
      <c r="E27" s="7">
        <f>CORREL(AQ15:BJ15,AQ17:BJ17)</f>
        <v>7.2555327556505789E-2</v>
      </c>
    </row>
    <row r="28" spans="1:65" x14ac:dyDescent="0.2">
      <c r="B28" s="4" t="s">
        <v>14</v>
      </c>
      <c r="C28" s="4"/>
      <c r="D28" s="4"/>
      <c r="E28" s="7">
        <f>CORREL(D15:BJ15,D19:BJ19)</f>
        <v>1.7480384352670828E-2</v>
      </c>
    </row>
    <row r="29" spans="1:65" x14ac:dyDescent="0.2">
      <c r="B29" s="4" t="s">
        <v>15</v>
      </c>
      <c r="C29" s="4"/>
      <c r="D29" s="4"/>
      <c r="E29" s="7">
        <f>CORREL(AQ17:BJ17,AQ19:BJ19)</f>
        <v>0.51529356569434026</v>
      </c>
    </row>
    <row r="31" spans="1:65" x14ac:dyDescent="0.2">
      <c r="B31" s="4" t="s">
        <v>19</v>
      </c>
      <c r="E31">
        <f>CORREL(BE21:BJ21,BE19:BJ19)</f>
        <v>-0.4284573077715384</v>
      </c>
    </row>
    <row r="32" spans="1:65" x14ac:dyDescent="0.2">
      <c r="B32" s="4" t="s">
        <v>20</v>
      </c>
      <c r="E32">
        <f>CORREL(BE21:BL21,BE17:BL17)</f>
        <v>-0.67069465194199074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FA28-8DA5-DF42-A7D0-874DF0EF493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E9A-C829-174F-85B0-824797FC1D8C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</vt:lpstr>
      <vt:lpstr>Maize</vt:lpstr>
      <vt:lpstr>Soy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2022-10-12T11:22:02Z</dcterms:created>
  <dcterms:modified xsi:type="dcterms:W3CDTF">2022-10-12T13:15:56Z</dcterms:modified>
</cp:coreProperties>
</file>