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streeck\Documents\GitHub\DLS_material_stocks\input\2023_Velez\"/>
    </mc:Choice>
  </mc:AlternateContent>
  <xr:revisionPtr revIDLastSave="0" documentId="13_ncr:1_{F977D5C4-2C2A-424E-B98E-9EBBDBDE4B0A}" xr6:coauthVersionLast="47" xr6:coauthVersionMax="47" xr10:uidLastSave="{00000000-0000-0000-0000-000000000000}"/>
  <bookViews>
    <workbookView xWindow="-120" yWindow="-120" windowWidth="29040" windowHeight="15720" activeTab="11" xr2:uid="{EB9B185C-6E0B-491D-8711-12AFE77CB8A2}"/>
  </bookViews>
  <sheets>
    <sheet name="lamp" sheetId="45" r:id="rId1"/>
    <sheet name="cookstove" sheetId="47" r:id="rId2"/>
    <sheet name="refrigerator" sheetId="46" r:id="rId3"/>
    <sheet name="phone" sheetId="49" r:id="rId4"/>
    <sheet name="educ_build" sheetId="50" r:id="rId5"/>
    <sheet name="health_build" sheetId="51" r:id="rId6"/>
    <sheet name="car" sheetId="41" r:id="rId7"/>
    <sheet name="bus" sheetId="42" r:id="rId8"/>
    <sheet name="train" sheetId="43" r:id="rId9"/>
    <sheet name="scooter" sheetId="44" r:id="rId10"/>
    <sheet name="ReadMe" sheetId="19" r:id="rId11"/>
    <sheet name="S4.1_Direct_stocks_summary" sheetId="1" r:id="rId12"/>
    <sheet name="S4.2_Lamp" sheetId="2" r:id="rId13"/>
    <sheet name="S4.3_Refrigerator" sheetId="3" r:id="rId14"/>
    <sheet name="S4.4_Stove" sheetId="4" r:id="rId15"/>
    <sheet name="S4.5_Washingmachine" sheetId="5" r:id="rId16"/>
    <sheet name="S4.6_Smartphone" sheetId="6" r:id="rId17"/>
    <sheet name="S4.7_Laptop" sheetId="7" r:id="rId18"/>
    <sheet name="S4.8_Router,internet" sheetId="8" r:id="rId19"/>
    <sheet name="S4.9_Bicycle" sheetId="9" r:id="rId20"/>
    <sheet name="S4.10_Motor scooter" sheetId="10" r:id="rId21"/>
    <sheet name="S4.11_car" sheetId="13" r:id="rId22"/>
    <sheet name="S4.12_Bus" sheetId="11" r:id="rId23"/>
    <sheet name="S4.13_Train" sheetId="12" r:id="rId24"/>
    <sheet name="S4.14_Airplain" sheetId="14" r:id="rId25"/>
    <sheet name="S4.15_Residence_building" sheetId="15" r:id="rId26"/>
    <sheet name="S4.16_Education_building" sheetId="16" r:id="rId27"/>
    <sheet name="S4.17_Healthcare_building" sheetId="17" r:id="rId28"/>
    <sheet name="S4.18_Collective_services_build" sheetId="18" r:id="rId29"/>
    <sheet name="S4.19_indirect_stocks_summary" sheetId="20" r:id="rId30"/>
    <sheet name="S4.20_indirect_stocks_Shelter" sheetId="21" r:id="rId31"/>
    <sheet name="S4.21_indirect_stocks_Nutrition" sheetId="22" r:id="rId32"/>
    <sheet name="S4.22_indirect_stocks_Hygiene" sheetId="23" r:id="rId33"/>
    <sheet name="S4.23_indirect_stocks_Clothing" sheetId="24" r:id="rId34"/>
    <sheet name="S4.24_indirect_stocks_Education" sheetId="25" r:id="rId35"/>
    <sheet name="S4.25_indirect_stocks_Healtcare" sheetId="26" r:id="rId36"/>
    <sheet name="S4.26_indirect_stocks_Communica" sheetId="27" r:id="rId37"/>
    <sheet name="S4.27_indirect_stocks_Mobility" sheetId="28" r:id="rId38"/>
    <sheet name="S4.28_indirect_stocks_colle_ser" sheetId="29" r:id="rId39"/>
    <sheet name="S4.29_IndStocks_industrial_cap" sheetId="30" r:id="rId40"/>
    <sheet name="S4.30_summary_indirect_ISIC" sheetId="31" r:id="rId41"/>
    <sheet name="S4.31_ISIC_26" sheetId="32" r:id="rId42"/>
    <sheet name="S4.32_ISIC_27" sheetId="33" r:id="rId43"/>
    <sheet name="S4.33_ISIC_28" sheetId="34" r:id="rId44"/>
    <sheet name="S4.34_ISIC_29" sheetId="35" r:id="rId45"/>
    <sheet name="S4.35_ISIC_30" sheetId="36" r:id="rId46"/>
    <sheet name="S4.36_ISIC_31" sheetId="37" r:id="rId47"/>
    <sheet name="S4.37_ISIC_41" sheetId="38" r:id="rId48"/>
    <sheet name="S4.38_ISIC_42" sheetId="39" r:id="rId49"/>
    <sheet name="S4.39_ISIC_43" sheetId="40" r:id="rId5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4" l="1"/>
  <c r="A4" i="44"/>
  <c r="A5" i="44"/>
  <c r="A6" i="44"/>
  <c r="A7" i="44"/>
  <c r="A8" i="44"/>
  <c r="A9" i="44"/>
  <c r="A10" i="44"/>
  <c r="A11" i="44"/>
  <c r="A12" i="44"/>
  <c r="A2" i="44"/>
  <c r="A3" i="43"/>
  <c r="A4" i="43"/>
  <c r="A5" i="43"/>
  <c r="A6" i="43"/>
  <c r="A7" i="43"/>
  <c r="A8" i="43"/>
  <c r="A9" i="43"/>
  <c r="A10" i="43"/>
  <c r="A11" i="43"/>
  <c r="A12" i="43"/>
  <c r="A2" i="43"/>
  <c r="A2" i="42"/>
  <c r="A3" i="42"/>
  <c r="A4" i="42"/>
  <c r="A5" i="42"/>
  <c r="A6" i="42"/>
  <c r="A7" i="42"/>
  <c r="A8" i="42"/>
  <c r="A9" i="42"/>
  <c r="A10" i="42"/>
  <c r="A11" i="42"/>
  <c r="A12" i="42"/>
  <c r="A3" i="41"/>
  <c r="A4" i="41"/>
  <c r="A5" i="41"/>
  <c r="A6" i="41"/>
  <c r="A7" i="41"/>
  <c r="A8" i="41"/>
  <c r="A9" i="41"/>
  <c r="A10" i="41"/>
  <c r="A2" i="41"/>
  <c r="G2" i="13"/>
  <c r="A3" i="49"/>
  <c r="A4" i="49"/>
  <c r="A5" i="49"/>
  <c r="A6" i="49"/>
  <c r="A7" i="49"/>
  <c r="A8" i="49"/>
  <c r="A2" i="49"/>
  <c r="A3" i="46"/>
  <c r="A4" i="46"/>
  <c r="A5" i="46"/>
  <c r="A6" i="46"/>
  <c r="A2" i="46"/>
  <c r="A3" i="45"/>
  <c r="A4" i="45"/>
  <c r="A5" i="45"/>
  <c r="A6" i="45"/>
  <c r="A7" i="45"/>
  <c r="A2" i="45"/>
  <c r="A3" i="47"/>
  <c r="A4" i="47"/>
  <c r="A5" i="47"/>
  <c r="A6" i="47"/>
  <c r="A7" i="47"/>
  <c r="A2" i="47"/>
  <c r="K4" i="4"/>
  <c r="K9" i="4"/>
  <c r="K10" i="4"/>
  <c r="B5" i="50" l="1"/>
  <c r="D5" i="50" s="1"/>
  <c r="A2" i="51"/>
  <c r="B4" i="51"/>
  <c r="D4" i="51" s="1"/>
  <c r="B5" i="51"/>
  <c r="D5" i="51" s="1"/>
  <c r="B4" i="50"/>
  <c r="D4" i="50" s="1"/>
  <c r="A2" i="50"/>
  <c r="G8" i="2"/>
  <c r="G9" i="2"/>
  <c r="G10" i="2"/>
  <c r="G11" i="2"/>
  <c r="G12" i="2"/>
  <c r="G39" i="2"/>
  <c r="G38" i="2"/>
  <c r="G37" i="2"/>
  <c r="G36" i="2"/>
  <c r="G35" i="2"/>
  <c r="G34" i="2"/>
  <c r="G33" i="2"/>
  <c r="G32" i="2"/>
  <c r="G31" i="2"/>
  <c r="G30" i="2"/>
  <c r="G29" i="2"/>
  <c r="G28" i="2"/>
  <c r="G27" i="2"/>
  <c r="G26" i="2"/>
  <c r="G25" i="2"/>
  <c r="G24" i="2"/>
  <c r="G7" i="2"/>
  <c r="G6" i="2"/>
  <c r="G5" i="2"/>
  <c r="G4" i="2"/>
  <c r="G3" i="2"/>
  <c r="G2" i="2"/>
  <c r="G39" i="18"/>
  <c r="G38" i="18"/>
  <c r="G37" i="18"/>
  <c r="G36" i="18"/>
  <c r="G35" i="18"/>
  <c r="G34" i="18"/>
  <c r="G33" i="18"/>
  <c r="G32" i="18"/>
  <c r="G31" i="18"/>
  <c r="G30" i="18"/>
  <c r="G29" i="18"/>
  <c r="G28" i="18"/>
  <c r="G27" i="18"/>
  <c r="G26" i="18"/>
  <c r="G25" i="18"/>
  <c r="G24" i="18"/>
  <c r="G7" i="18"/>
  <c r="G6" i="18"/>
  <c r="G5" i="18"/>
  <c r="G4" i="18"/>
  <c r="G3" i="18"/>
  <c r="G2" i="18"/>
  <c r="G39" i="17"/>
  <c r="G38" i="17"/>
  <c r="G37" i="17"/>
  <c r="G36" i="17"/>
  <c r="G35" i="17"/>
  <c r="G34" i="17"/>
  <c r="G33" i="17"/>
  <c r="G32" i="17"/>
  <c r="G31" i="17"/>
  <c r="G30" i="17"/>
  <c r="G29" i="17"/>
  <c r="G28" i="17"/>
  <c r="G27" i="17"/>
  <c r="G26" i="17"/>
  <c r="G25" i="17"/>
  <c r="G24" i="17"/>
  <c r="G7" i="17"/>
  <c r="G6" i="17"/>
  <c r="G5" i="17"/>
  <c r="A5" i="51" s="1"/>
  <c r="G4" i="17"/>
  <c r="A4" i="51" s="1"/>
  <c r="G3" i="17"/>
  <c r="A3" i="51" s="1"/>
  <c r="G2" i="17"/>
  <c r="G39" i="16"/>
  <c r="G38" i="16"/>
  <c r="G37" i="16"/>
  <c r="G36" i="16"/>
  <c r="G35" i="16"/>
  <c r="G34" i="16"/>
  <c r="G33" i="16"/>
  <c r="G32" i="16"/>
  <c r="G31" i="16"/>
  <c r="G30" i="16"/>
  <c r="G29" i="16"/>
  <c r="G28" i="16"/>
  <c r="G27" i="16"/>
  <c r="G26" i="16"/>
  <c r="G25" i="16"/>
  <c r="G24" i="16"/>
  <c r="G7" i="16"/>
  <c r="G6" i="16"/>
  <c r="G5" i="16"/>
  <c r="A5" i="50" s="1"/>
  <c r="G4" i="16"/>
  <c r="A4" i="50" s="1"/>
  <c r="G3" i="16"/>
  <c r="A3" i="50" s="1"/>
  <c r="G2" i="16"/>
  <c r="G39" i="15"/>
  <c r="G38" i="15"/>
  <c r="G37" i="15"/>
  <c r="G36" i="15"/>
  <c r="G35" i="15"/>
  <c r="G34" i="15"/>
  <c r="G33" i="15"/>
  <c r="G32" i="15"/>
  <c r="G31" i="15"/>
  <c r="G30" i="15"/>
  <c r="G29" i="15"/>
  <c r="G28" i="15"/>
  <c r="G27" i="15"/>
  <c r="G26" i="15"/>
  <c r="G25" i="15"/>
  <c r="G24" i="15"/>
  <c r="G7" i="15"/>
  <c r="G6" i="15"/>
  <c r="G5" i="15"/>
  <c r="G4" i="15"/>
  <c r="G3" i="15"/>
  <c r="G2" i="15"/>
  <c r="G2" i="14"/>
  <c r="G39" i="14"/>
  <c r="G38" i="14"/>
  <c r="G37" i="14"/>
  <c r="G36" i="14"/>
  <c r="G35" i="14"/>
  <c r="G34" i="14"/>
  <c r="G33" i="14"/>
  <c r="G32" i="14"/>
  <c r="G31" i="14"/>
  <c r="G30" i="14"/>
  <c r="G29" i="14"/>
  <c r="G28" i="14"/>
  <c r="G27" i="14"/>
  <c r="G26" i="14"/>
  <c r="G25" i="14"/>
  <c r="G24" i="14"/>
  <c r="G23" i="14"/>
  <c r="G22" i="14"/>
  <c r="G21" i="14"/>
  <c r="G20" i="14"/>
  <c r="G19" i="14"/>
  <c r="G18" i="14"/>
  <c r="G17" i="14"/>
  <c r="G16" i="14"/>
  <c r="G15" i="14"/>
  <c r="G14" i="14"/>
  <c r="G13" i="14"/>
  <c r="G12" i="14"/>
  <c r="G11" i="14"/>
  <c r="G10" i="14"/>
  <c r="G9" i="14"/>
  <c r="G8" i="14"/>
  <c r="G7" i="14"/>
  <c r="G6" i="14"/>
  <c r="G5" i="14"/>
  <c r="G4" i="14"/>
  <c r="G3" i="14"/>
  <c r="G39"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3" i="12"/>
  <c r="G36" i="11"/>
  <c r="G37" i="11"/>
  <c r="G38" i="11"/>
  <c r="G39"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3" i="11"/>
  <c r="G2" i="11"/>
  <c r="G27" i="13"/>
  <c r="G28" i="13"/>
  <c r="G29" i="13"/>
  <c r="G30" i="13"/>
  <c r="G31" i="13"/>
  <c r="G32" i="13"/>
  <c r="G33" i="13"/>
  <c r="G34" i="13"/>
  <c r="G35" i="13"/>
  <c r="G26" i="13"/>
  <c r="G25" i="13"/>
  <c r="G24" i="13"/>
  <c r="G23" i="13"/>
  <c r="G22" i="13"/>
  <c r="G21" i="13"/>
  <c r="G20" i="13"/>
  <c r="G19" i="13"/>
  <c r="G18" i="13"/>
  <c r="G17" i="13"/>
  <c r="G16" i="13"/>
  <c r="G15" i="13"/>
  <c r="G14" i="13"/>
  <c r="G13" i="13"/>
  <c r="G12" i="13"/>
  <c r="G11" i="13"/>
  <c r="G10" i="13"/>
  <c r="G9" i="13"/>
  <c r="G8" i="13"/>
  <c r="G7" i="13"/>
  <c r="G6" i="13"/>
  <c r="G5" i="13"/>
  <c r="G4" i="13"/>
  <c r="G3" i="13"/>
  <c r="G26" i="10"/>
  <c r="G25" i="10"/>
  <c r="G24" i="10"/>
  <c r="G23" i="10"/>
  <c r="G22" i="10"/>
  <c r="G21" i="10"/>
  <c r="G20" i="10"/>
  <c r="G19" i="10"/>
  <c r="G18" i="10"/>
  <c r="G17" i="10"/>
  <c r="G16" i="10"/>
  <c r="G15" i="10"/>
  <c r="G14" i="10"/>
  <c r="G13" i="10"/>
  <c r="G12" i="10"/>
  <c r="G11" i="10"/>
  <c r="G10" i="10"/>
  <c r="G9" i="10"/>
  <c r="G8" i="10"/>
  <c r="G7" i="10"/>
  <c r="G6" i="10"/>
  <c r="G5" i="10"/>
  <c r="G4" i="10"/>
  <c r="G3" i="10"/>
  <c r="G2" i="10"/>
  <c r="G26" i="9"/>
  <c r="G25" i="9"/>
  <c r="G24" i="9"/>
  <c r="G23" i="9"/>
  <c r="G22" i="9"/>
  <c r="G21" i="9"/>
  <c r="G20" i="9"/>
  <c r="G19" i="9"/>
  <c r="G18" i="9"/>
  <c r="G17" i="9"/>
  <c r="G16" i="9"/>
  <c r="G15" i="9"/>
  <c r="G14" i="9"/>
  <c r="G13" i="9"/>
  <c r="G12" i="9"/>
  <c r="G11" i="9"/>
  <c r="G10" i="9"/>
  <c r="G9" i="9"/>
  <c r="G8" i="9"/>
  <c r="G7" i="9"/>
  <c r="G6" i="9"/>
  <c r="G5" i="9"/>
  <c r="G4" i="9"/>
  <c r="G3" i="9"/>
  <c r="G2" i="9"/>
  <c r="G26" i="8"/>
  <c r="G25" i="8"/>
  <c r="G24" i="8"/>
  <c r="G23" i="8"/>
  <c r="G22" i="8"/>
  <c r="G21" i="8"/>
  <c r="G20" i="8"/>
  <c r="G19" i="8"/>
  <c r="G18" i="8"/>
  <c r="G17" i="8"/>
  <c r="G16" i="8"/>
  <c r="G15" i="8"/>
  <c r="G14" i="8"/>
  <c r="G13" i="8"/>
  <c r="G12" i="8"/>
  <c r="G11" i="8"/>
  <c r="G10" i="8"/>
  <c r="G9" i="8"/>
  <c r="G8" i="8"/>
  <c r="G7" i="8"/>
  <c r="G6" i="8"/>
  <c r="G5" i="8"/>
  <c r="G4" i="8"/>
  <c r="G3" i="8"/>
  <c r="G2" i="8"/>
  <c r="G26" i="7"/>
  <c r="G25" i="7"/>
  <c r="G24" i="7"/>
  <c r="G23" i="7"/>
  <c r="G22" i="7"/>
  <c r="G21" i="7"/>
  <c r="G20" i="7"/>
  <c r="G19" i="7"/>
  <c r="G18" i="7"/>
  <c r="G17" i="7"/>
  <c r="G16" i="7"/>
  <c r="G15" i="7"/>
  <c r="G14" i="7"/>
  <c r="G13" i="7"/>
  <c r="G12" i="7"/>
  <c r="G11" i="7"/>
  <c r="G10" i="7"/>
  <c r="G9" i="7"/>
  <c r="G8" i="7"/>
  <c r="G7" i="7"/>
  <c r="G6" i="7"/>
  <c r="G5" i="7"/>
  <c r="G4" i="7"/>
  <c r="G3" i="7"/>
  <c r="G2" i="7"/>
  <c r="G26" i="6"/>
  <c r="G25" i="6"/>
  <c r="G24" i="6"/>
  <c r="G23" i="6"/>
  <c r="G22" i="6"/>
  <c r="G21" i="6"/>
  <c r="G20" i="6"/>
  <c r="G19" i="6"/>
  <c r="G18" i="6"/>
  <c r="G17" i="6"/>
  <c r="G16" i="6"/>
  <c r="G15" i="6"/>
  <c r="G14" i="6"/>
  <c r="G13" i="6"/>
  <c r="G12" i="6"/>
  <c r="G11" i="6"/>
  <c r="G10" i="6"/>
  <c r="G9" i="6"/>
  <c r="G8" i="6"/>
  <c r="G7" i="6"/>
  <c r="G6" i="6"/>
  <c r="G5" i="6"/>
  <c r="G4" i="6"/>
  <c r="G3" i="6"/>
  <c r="G2" i="6"/>
  <c r="G24" i="5"/>
  <c r="G25" i="5"/>
  <c r="G26" i="5"/>
  <c r="G23" i="5"/>
  <c r="G22" i="5"/>
  <c r="G21" i="5"/>
  <c r="G20" i="5"/>
  <c r="G19" i="5"/>
  <c r="G18" i="5"/>
  <c r="G17" i="5"/>
  <c r="G16" i="5"/>
  <c r="G15" i="5"/>
  <c r="G14" i="5"/>
  <c r="G13" i="5"/>
  <c r="G12" i="5"/>
  <c r="G11" i="5"/>
  <c r="G10" i="5"/>
  <c r="G9" i="5"/>
  <c r="G8" i="5"/>
  <c r="G7" i="5"/>
  <c r="G6" i="5"/>
  <c r="G5" i="5"/>
  <c r="G4" i="5"/>
  <c r="G3" i="5"/>
  <c r="G2" i="5"/>
  <c r="G12" i="4"/>
  <c r="G23" i="4"/>
  <c r="G22" i="4"/>
  <c r="G21" i="4"/>
  <c r="G20" i="4"/>
  <c r="G19" i="4"/>
  <c r="G18" i="4"/>
  <c r="G17" i="4"/>
  <c r="G16" i="4"/>
  <c r="G15" i="4"/>
  <c r="G14" i="4"/>
  <c r="G13" i="4"/>
  <c r="G11" i="4"/>
  <c r="G10" i="4"/>
  <c r="G9" i="4"/>
  <c r="G8" i="4"/>
  <c r="G7" i="4"/>
  <c r="G6" i="4"/>
  <c r="G5" i="4"/>
  <c r="G4" i="4"/>
  <c r="G3" i="4"/>
  <c r="G2" i="4"/>
  <c r="G3" i="3"/>
  <c r="G4" i="3"/>
  <c r="G5" i="3"/>
  <c r="G6" i="3"/>
  <c r="G7" i="3"/>
  <c r="G8" i="3"/>
  <c r="G9" i="3"/>
  <c r="G10" i="3"/>
  <c r="G11" i="3"/>
  <c r="G12" i="3"/>
  <c r="G13" i="3"/>
  <c r="G14" i="3"/>
  <c r="G15" i="3"/>
  <c r="G16" i="3"/>
  <c r="G17" i="3"/>
  <c r="G18" i="3"/>
  <c r="G19" i="3"/>
  <c r="G20" i="3"/>
  <c r="G21" i="3"/>
  <c r="G22" i="3"/>
  <c r="G23" i="3"/>
  <c r="G2" i="3"/>
  <c r="K22" i="6" l="1"/>
  <c r="B8" i="49" s="1"/>
  <c r="D8" i="49" s="1"/>
  <c r="K16" i="6"/>
  <c r="K21" i="6"/>
  <c r="B7" i="49" s="1"/>
  <c r="D7" i="49" s="1"/>
  <c r="K20" i="6"/>
  <c r="B6" i="49" s="1"/>
  <c r="D6" i="49" s="1"/>
  <c r="K17" i="6"/>
  <c r="B3" i="49" s="1"/>
  <c r="D3" i="49" s="1"/>
  <c r="K18" i="6"/>
  <c r="B4" i="49" s="1"/>
  <c r="D4" i="49" s="1"/>
  <c r="K19" i="6"/>
  <c r="B5" i="49" s="1"/>
  <c r="D5" i="49" s="1"/>
  <c r="K18" i="4"/>
  <c r="B3" i="47" s="1"/>
  <c r="D3" i="47" s="1"/>
  <c r="K19" i="4"/>
  <c r="B4" i="47" s="1"/>
  <c r="D4" i="47" s="1"/>
  <c r="K20" i="4"/>
  <c r="B5" i="47" s="1"/>
  <c r="D5" i="47" s="1"/>
  <c r="K17" i="4"/>
  <c r="B2" i="47" s="1"/>
  <c r="K21" i="4"/>
  <c r="B6" i="47" s="1"/>
  <c r="D6" i="47" s="1"/>
  <c r="K22" i="4"/>
  <c r="B7" i="47" s="1"/>
  <c r="D7" i="47" s="1"/>
  <c r="K24" i="10"/>
  <c r="B6" i="44" s="1"/>
  <c r="K23" i="10"/>
  <c r="B5" i="44" s="1"/>
  <c r="K22" i="10"/>
  <c r="B4" i="44" s="1"/>
  <c r="K21" i="10"/>
  <c r="B3" i="44" s="1"/>
  <c r="K30" i="10"/>
  <c r="B12" i="44" s="1"/>
  <c r="D12" i="44" s="1"/>
  <c r="K25" i="10"/>
  <c r="B7" i="44" s="1"/>
  <c r="K29" i="10"/>
  <c r="B11" i="44" s="1"/>
  <c r="D11" i="44" s="1"/>
  <c r="K28" i="10"/>
  <c r="B10" i="44" s="1"/>
  <c r="D10" i="44" s="1"/>
  <c r="K20" i="10"/>
  <c r="K27" i="10"/>
  <c r="B9" i="44" s="1"/>
  <c r="D9" i="44" s="1"/>
  <c r="K26" i="10"/>
  <c r="B8" i="44" s="1"/>
  <c r="K25" i="12"/>
  <c r="B7" i="43" s="1"/>
  <c r="K24" i="12"/>
  <c r="B6" i="43" s="1"/>
  <c r="K23" i="12"/>
  <c r="B5" i="43" s="1"/>
  <c r="K30" i="12"/>
  <c r="B12" i="43" s="1"/>
  <c r="D12" i="43" s="1"/>
  <c r="K22" i="12"/>
  <c r="B4" i="43" s="1"/>
  <c r="K26" i="12"/>
  <c r="B8" i="43" s="1"/>
  <c r="D8" i="43" s="1"/>
  <c r="K29" i="12"/>
  <c r="B11" i="43" s="1"/>
  <c r="D11" i="43" s="1"/>
  <c r="K21" i="12"/>
  <c r="B3" i="43" s="1"/>
  <c r="K28" i="12"/>
  <c r="B10" i="43" s="1"/>
  <c r="D10" i="43" s="1"/>
  <c r="K20" i="12"/>
  <c r="K27" i="12"/>
  <c r="B9" i="43" s="1"/>
  <c r="D9" i="43" s="1"/>
  <c r="K19" i="3"/>
  <c r="B5" i="46" s="1"/>
  <c r="D5" i="46" s="1"/>
  <c r="K16" i="3"/>
  <c r="K18" i="3"/>
  <c r="B4" i="46" s="1"/>
  <c r="D4" i="46" s="1"/>
  <c r="K20" i="3"/>
  <c r="B6" i="46" s="1"/>
  <c r="D6" i="46" s="1"/>
  <c r="K17" i="3"/>
  <c r="B3" i="46" s="1"/>
  <c r="D3" i="46" s="1"/>
  <c r="K22" i="13"/>
  <c r="B4" i="41" s="1"/>
  <c r="D4" i="41" s="1"/>
  <c r="K23" i="13"/>
  <c r="B5" i="41" s="1"/>
  <c r="D5" i="41" s="1"/>
  <c r="K21" i="13"/>
  <c r="B3" i="41" s="1"/>
  <c r="D3" i="41" s="1"/>
  <c r="K20" i="13"/>
  <c r="B2" i="41" s="1"/>
  <c r="D2" i="41" s="1"/>
  <c r="K28" i="13"/>
  <c r="K25" i="13"/>
  <c r="B7" i="41" s="1"/>
  <c r="D7" i="41" s="1"/>
  <c r="K26" i="13"/>
  <c r="B8" i="41" s="1"/>
  <c r="D8" i="41" s="1"/>
  <c r="K27" i="13"/>
  <c r="B9" i="41" s="1"/>
  <c r="D9" i="41" s="1"/>
  <c r="K24" i="13"/>
  <c r="B6" i="41" s="1"/>
  <c r="D6" i="41" s="1"/>
  <c r="K17" i="2"/>
  <c r="B3" i="45" s="1"/>
  <c r="D3" i="45" s="1"/>
  <c r="K18" i="2"/>
  <c r="B4" i="45" s="1"/>
  <c r="D4" i="45" s="1"/>
  <c r="K20" i="2"/>
  <c r="B6" i="45" s="1"/>
  <c r="D6" i="45" s="1"/>
  <c r="K21" i="2"/>
  <c r="B7" i="45" s="1"/>
  <c r="D7" i="45" s="1"/>
  <c r="K19" i="2"/>
  <c r="B5" i="45" s="1"/>
  <c r="D5" i="45" s="1"/>
  <c r="K16" i="2"/>
  <c r="K28" i="11"/>
  <c r="B10" i="42" s="1"/>
  <c r="D10" i="42" s="1"/>
  <c r="K20" i="11"/>
  <c r="B2" i="42" s="1"/>
  <c r="D2" i="42" s="1"/>
  <c r="K27" i="11"/>
  <c r="B9" i="42" s="1"/>
  <c r="D9" i="42" s="1"/>
  <c r="K26" i="11"/>
  <c r="B8" i="42" s="1"/>
  <c r="D8" i="42" s="1"/>
  <c r="K25" i="11"/>
  <c r="B7" i="42" s="1"/>
  <c r="D7" i="42" s="1"/>
  <c r="K29" i="11"/>
  <c r="B11" i="42" s="1"/>
  <c r="D11" i="42" s="1"/>
  <c r="K21" i="11"/>
  <c r="B3" i="42" s="1"/>
  <c r="D3" i="42" s="1"/>
  <c r="K24" i="11"/>
  <c r="B6" i="42" s="1"/>
  <c r="D6" i="42" s="1"/>
  <c r="K23" i="11"/>
  <c r="B5" i="42" s="1"/>
  <c r="D5" i="42" s="1"/>
  <c r="K30" i="11"/>
  <c r="K22" i="11"/>
  <c r="B4" i="42" s="1"/>
  <c r="D4" i="42" s="1"/>
  <c r="K9" i="3"/>
  <c r="K32" i="11" l="1"/>
  <c r="B12" i="42"/>
  <c r="D12" i="42" s="1"/>
  <c r="K32" i="10"/>
  <c r="B2" i="44"/>
  <c r="K30" i="13"/>
  <c r="B10" i="41"/>
  <c r="D10" i="41" s="1"/>
  <c r="K22" i="3"/>
  <c r="B2" i="46"/>
  <c r="D2" i="46" s="1"/>
  <c r="B2" i="45"/>
  <c r="K23" i="2"/>
  <c r="B2" i="49"/>
  <c r="D2" i="49" s="1"/>
  <c r="K24" i="6"/>
  <c r="K32" i="12"/>
  <c r="B2" i="43"/>
  <c r="K9" i="15"/>
  <c r="E2" i="1" l="1"/>
  <c r="J20" i="15"/>
  <c r="J23" i="15"/>
  <c r="A1" i="51" l="1"/>
  <c r="B1" i="51"/>
  <c r="A1" i="50"/>
  <c r="B1" i="50"/>
  <c r="C1" i="50"/>
  <c r="C1" i="51"/>
  <c r="A1" i="49" l="1"/>
  <c r="B1" i="49"/>
  <c r="C1" i="49"/>
  <c r="A1" i="46"/>
  <c r="B1" i="46"/>
  <c r="C1" i="46"/>
  <c r="D2" i="47"/>
  <c r="A1" i="47"/>
  <c r="B1" i="47"/>
  <c r="C1" i="47"/>
  <c r="D2" i="45"/>
  <c r="A1" i="45"/>
  <c r="B1" i="45"/>
  <c r="C1" i="45"/>
  <c r="D8" i="44" l="1"/>
  <c r="D7" i="44"/>
  <c r="D6" i="44"/>
  <c r="D5" i="44"/>
  <c r="D4" i="44"/>
  <c r="D3" i="44"/>
  <c r="D2" i="44"/>
  <c r="D7" i="43"/>
  <c r="D6" i="43"/>
  <c r="D5" i="43"/>
  <c r="D4" i="43"/>
  <c r="D3" i="43"/>
  <c r="D2" i="43"/>
  <c r="A1" i="41"/>
  <c r="B1" i="41"/>
  <c r="C1" i="41"/>
  <c r="A1" i="42"/>
  <c r="B1" i="42"/>
  <c r="C1" i="42"/>
  <c r="A1" i="43"/>
  <c r="B1" i="43"/>
  <c r="C1" i="43"/>
  <c r="C1" i="44"/>
  <c r="B1" i="44"/>
  <c r="A1" i="44"/>
  <c r="H49" i="40" l="1"/>
  <c r="H48" i="40"/>
  <c r="H47" i="40"/>
  <c r="H46" i="40"/>
  <c r="H45" i="40"/>
  <c r="H44" i="40"/>
  <c r="H43" i="40"/>
  <c r="H42" i="40"/>
  <c r="H41" i="40"/>
  <c r="H40" i="40"/>
  <c r="H39" i="40"/>
  <c r="H38" i="40"/>
  <c r="H37" i="40"/>
  <c r="H36" i="40"/>
  <c r="H35" i="40"/>
  <c r="H34" i="40"/>
  <c r="H33" i="40"/>
  <c r="H32" i="40"/>
  <c r="H31" i="40"/>
  <c r="H30" i="40"/>
  <c r="H29" i="40"/>
  <c r="H28" i="40"/>
  <c r="H27" i="40"/>
  <c r="H26" i="40"/>
  <c r="H25" i="40"/>
  <c r="H24" i="40"/>
  <c r="H23" i="40"/>
  <c r="H22" i="40"/>
  <c r="H21" i="40"/>
  <c r="H20" i="40"/>
  <c r="H19" i="40"/>
  <c r="H18" i="40"/>
  <c r="H17" i="40"/>
  <c r="L16" i="40"/>
  <c r="H16" i="40"/>
  <c r="H15" i="40"/>
  <c r="H14" i="40"/>
  <c r="L13" i="40"/>
  <c r="H13" i="40"/>
  <c r="H12" i="40"/>
  <c r="H11" i="40"/>
  <c r="L10" i="40"/>
  <c r="H10" i="40"/>
  <c r="H9" i="40"/>
  <c r="H8" i="40"/>
  <c r="L12" i="40" s="1"/>
  <c r="H7" i="40"/>
  <c r="H6" i="40"/>
  <c r="H5" i="40"/>
  <c r="L11" i="40" s="1"/>
  <c r="H4" i="40"/>
  <c r="L15" i="40" s="1"/>
  <c r="H3" i="40"/>
  <c r="H200" i="39"/>
  <c r="H199" i="39"/>
  <c r="H198" i="39"/>
  <c r="H197" i="39"/>
  <c r="H196" i="39"/>
  <c r="H195" i="39"/>
  <c r="H194" i="39"/>
  <c r="H193" i="39"/>
  <c r="H192" i="39"/>
  <c r="H191" i="39"/>
  <c r="H190" i="39"/>
  <c r="H189" i="39"/>
  <c r="H188" i="39"/>
  <c r="H187" i="39"/>
  <c r="H186" i="39"/>
  <c r="H185" i="39"/>
  <c r="H184" i="39"/>
  <c r="H183" i="39"/>
  <c r="H182" i="39"/>
  <c r="H181" i="39"/>
  <c r="H180" i="39"/>
  <c r="H179" i="39"/>
  <c r="H178" i="39"/>
  <c r="H177" i="39"/>
  <c r="H176" i="39"/>
  <c r="H175" i="39"/>
  <c r="H174" i="39"/>
  <c r="H173" i="39"/>
  <c r="H172" i="39"/>
  <c r="H171" i="39"/>
  <c r="H170" i="39"/>
  <c r="H169" i="39"/>
  <c r="H168" i="39"/>
  <c r="H167" i="39"/>
  <c r="H166" i="39"/>
  <c r="H165" i="39"/>
  <c r="H164" i="39"/>
  <c r="H163" i="39"/>
  <c r="H162" i="39"/>
  <c r="H161" i="39"/>
  <c r="H160" i="39"/>
  <c r="H159" i="39"/>
  <c r="H158" i="39"/>
  <c r="H157" i="39"/>
  <c r="H156" i="39"/>
  <c r="H155" i="39"/>
  <c r="H154" i="39"/>
  <c r="H153" i="39"/>
  <c r="H152" i="39"/>
  <c r="H151" i="39"/>
  <c r="H150" i="39"/>
  <c r="H149" i="39"/>
  <c r="H148" i="39"/>
  <c r="H147" i="39"/>
  <c r="H146" i="39"/>
  <c r="H145" i="39"/>
  <c r="H144" i="39"/>
  <c r="H143" i="39"/>
  <c r="H142" i="39"/>
  <c r="H141" i="39"/>
  <c r="H140" i="39"/>
  <c r="H139" i="39"/>
  <c r="H138" i="39"/>
  <c r="H137" i="39"/>
  <c r="H136" i="39"/>
  <c r="H135" i="39"/>
  <c r="H134" i="39"/>
  <c r="H133" i="39"/>
  <c r="H132" i="39"/>
  <c r="H131" i="39"/>
  <c r="H130" i="39"/>
  <c r="H129" i="39"/>
  <c r="H128" i="39"/>
  <c r="H127" i="39"/>
  <c r="H126" i="39"/>
  <c r="H125" i="39"/>
  <c r="H124" i="39"/>
  <c r="H123" i="39"/>
  <c r="H122" i="39"/>
  <c r="H121" i="39"/>
  <c r="H120" i="39"/>
  <c r="H119" i="39"/>
  <c r="H118" i="39"/>
  <c r="H117" i="39"/>
  <c r="H116" i="39"/>
  <c r="H115" i="39"/>
  <c r="H114" i="39"/>
  <c r="H113" i="39"/>
  <c r="H112" i="39"/>
  <c r="H111" i="39"/>
  <c r="H110" i="39"/>
  <c r="H109" i="39"/>
  <c r="H108" i="39"/>
  <c r="H107" i="39"/>
  <c r="H106" i="39"/>
  <c r="H105" i="39"/>
  <c r="H104" i="39"/>
  <c r="H103" i="39"/>
  <c r="H102" i="39"/>
  <c r="H101" i="39"/>
  <c r="H100" i="39"/>
  <c r="H99" i="39"/>
  <c r="H98" i="39"/>
  <c r="H97" i="39"/>
  <c r="H96" i="39"/>
  <c r="H95" i="39"/>
  <c r="H94" i="39"/>
  <c r="H93" i="39"/>
  <c r="H92" i="39"/>
  <c r="H91" i="39"/>
  <c r="H90" i="39"/>
  <c r="H89" i="39"/>
  <c r="H88" i="39"/>
  <c r="H87" i="39"/>
  <c r="H86" i="39"/>
  <c r="H85" i="39"/>
  <c r="H84" i="39"/>
  <c r="H83" i="39"/>
  <c r="H82" i="39"/>
  <c r="H81" i="39"/>
  <c r="H80" i="39"/>
  <c r="H79" i="39"/>
  <c r="H78" i="39"/>
  <c r="H77" i="39"/>
  <c r="H76" i="39"/>
  <c r="H75" i="39"/>
  <c r="H74" i="39"/>
  <c r="H73" i="39"/>
  <c r="H72" i="39"/>
  <c r="H71" i="39"/>
  <c r="H70" i="39"/>
  <c r="H69" i="39"/>
  <c r="H68" i="39"/>
  <c r="H67" i="39"/>
  <c r="H66" i="39"/>
  <c r="H65" i="39"/>
  <c r="H64" i="39"/>
  <c r="H63" i="39"/>
  <c r="H62" i="39"/>
  <c r="H61" i="39"/>
  <c r="H60" i="39"/>
  <c r="H59" i="39"/>
  <c r="H58" i="39"/>
  <c r="H57" i="39"/>
  <c r="H56" i="39"/>
  <c r="H55" i="39"/>
  <c r="H54" i="39"/>
  <c r="H53" i="39"/>
  <c r="H52" i="39"/>
  <c r="H51" i="39"/>
  <c r="H50" i="39"/>
  <c r="H49" i="39"/>
  <c r="H48" i="39"/>
  <c r="H47" i="39"/>
  <c r="H46" i="39"/>
  <c r="L13" i="39" s="1"/>
  <c r="H45" i="39"/>
  <c r="H44" i="39"/>
  <c r="H43" i="39"/>
  <c r="H42" i="39"/>
  <c r="H41" i="39"/>
  <c r="H40" i="39"/>
  <c r="H39" i="39"/>
  <c r="H38" i="39"/>
  <c r="H37" i="39"/>
  <c r="H36" i="39"/>
  <c r="H35" i="39"/>
  <c r="H34" i="39"/>
  <c r="H33" i="39"/>
  <c r="H32" i="39"/>
  <c r="H31" i="39"/>
  <c r="H30" i="39"/>
  <c r="H29" i="39"/>
  <c r="H28" i="39"/>
  <c r="H27" i="39"/>
  <c r="H26" i="39"/>
  <c r="H25" i="39"/>
  <c r="H24" i="39"/>
  <c r="H23" i="39"/>
  <c r="H22" i="39"/>
  <c r="H21" i="39"/>
  <c r="H20" i="39"/>
  <c r="H19" i="39"/>
  <c r="H18" i="39"/>
  <c r="H17" i="39"/>
  <c r="H16" i="39"/>
  <c r="H15" i="39"/>
  <c r="H14" i="39"/>
  <c r="H13" i="39"/>
  <c r="H12" i="39"/>
  <c r="H11" i="39"/>
  <c r="H10" i="39"/>
  <c r="H9" i="39"/>
  <c r="H8" i="39"/>
  <c r="H7" i="39"/>
  <c r="H6" i="39"/>
  <c r="H5" i="39"/>
  <c r="H4" i="39"/>
  <c r="H3" i="39"/>
  <c r="L15" i="39" s="1"/>
  <c r="H145" i="38"/>
  <c r="H144" i="38"/>
  <c r="H143" i="38"/>
  <c r="H142" i="38"/>
  <c r="H141" i="38"/>
  <c r="H140" i="38"/>
  <c r="H139" i="38"/>
  <c r="H138" i="38"/>
  <c r="H137" i="38"/>
  <c r="H136" i="38"/>
  <c r="H135" i="38"/>
  <c r="H134" i="38"/>
  <c r="H133" i="38"/>
  <c r="H132" i="38"/>
  <c r="H131" i="38"/>
  <c r="H130" i="38"/>
  <c r="H129" i="38"/>
  <c r="H128" i="38"/>
  <c r="H127" i="38"/>
  <c r="H126" i="38"/>
  <c r="H125" i="38"/>
  <c r="H124" i="38"/>
  <c r="H123" i="38"/>
  <c r="H122" i="38"/>
  <c r="H121" i="38"/>
  <c r="H120" i="38"/>
  <c r="H119" i="38"/>
  <c r="H118" i="38"/>
  <c r="H117" i="38"/>
  <c r="H116" i="38"/>
  <c r="H115" i="38"/>
  <c r="H114" i="38"/>
  <c r="H113" i="38"/>
  <c r="H112" i="38"/>
  <c r="H111" i="38"/>
  <c r="H110" i="38"/>
  <c r="H109" i="38"/>
  <c r="H108" i="38"/>
  <c r="H107" i="38"/>
  <c r="H106" i="38"/>
  <c r="H105" i="38"/>
  <c r="H104" i="38"/>
  <c r="H103" i="38"/>
  <c r="H102" i="38"/>
  <c r="H101" i="38"/>
  <c r="H100" i="38"/>
  <c r="H99" i="38"/>
  <c r="H98" i="38"/>
  <c r="H97" i="38"/>
  <c r="H96" i="38"/>
  <c r="H95" i="38"/>
  <c r="H94" i="38"/>
  <c r="H93" i="38"/>
  <c r="H92" i="38"/>
  <c r="H91" i="38"/>
  <c r="H90" i="38"/>
  <c r="H89" i="38"/>
  <c r="H88" i="38"/>
  <c r="H87" i="38"/>
  <c r="H86" i="38"/>
  <c r="H85" i="38"/>
  <c r="H84" i="38"/>
  <c r="H83" i="38"/>
  <c r="H82" i="38"/>
  <c r="H81" i="38"/>
  <c r="H80" i="38"/>
  <c r="H79" i="38"/>
  <c r="H78" i="38"/>
  <c r="H77" i="38"/>
  <c r="H76" i="38"/>
  <c r="H75" i="38"/>
  <c r="H74" i="38"/>
  <c r="H73" i="38"/>
  <c r="H72" i="38"/>
  <c r="H71" i="38"/>
  <c r="H70" i="38"/>
  <c r="H69" i="38"/>
  <c r="H68" i="38"/>
  <c r="H67" i="38"/>
  <c r="H66" i="38"/>
  <c r="H65" i="38"/>
  <c r="H64" i="38"/>
  <c r="H63" i="38"/>
  <c r="H62" i="38"/>
  <c r="H61" i="38"/>
  <c r="H60" i="38"/>
  <c r="H59" i="38"/>
  <c r="H58" i="38"/>
  <c r="H57" i="38"/>
  <c r="H56" i="38"/>
  <c r="H55" i="38"/>
  <c r="H54" i="38"/>
  <c r="H53" i="38"/>
  <c r="H52" i="38"/>
  <c r="H51" i="38"/>
  <c r="H50" i="38"/>
  <c r="H49" i="38"/>
  <c r="H48" i="38"/>
  <c r="H47" i="38"/>
  <c r="H46" i="38"/>
  <c r="H45" i="38"/>
  <c r="H44" i="38"/>
  <c r="H43" i="38"/>
  <c r="H42" i="38"/>
  <c r="H41" i="38"/>
  <c r="H40" i="38"/>
  <c r="H39" i="38"/>
  <c r="H38" i="38"/>
  <c r="H37" i="38"/>
  <c r="H36" i="38"/>
  <c r="H35" i="38"/>
  <c r="H34" i="38"/>
  <c r="H33" i="38"/>
  <c r="H32" i="38"/>
  <c r="H31" i="38"/>
  <c r="H30" i="38"/>
  <c r="H29" i="38"/>
  <c r="H28" i="38"/>
  <c r="H27" i="38"/>
  <c r="H26" i="38"/>
  <c r="L13" i="38" s="1"/>
  <c r="H25" i="38"/>
  <c r="H24" i="38"/>
  <c r="H23" i="38"/>
  <c r="H22" i="38"/>
  <c r="H21" i="38"/>
  <c r="H20" i="38"/>
  <c r="H19" i="38"/>
  <c r="L16" i="38" s="1"/>
  <c r="H18" i="38"/>
  <c r="H17" i="38"/>
  <c r="H16" i="38"/>
  <c r="H15" i="38"/>
  <c r="H14" i="38"/>
  <c r="H13" i="38"/>
  <c r="H12" i="38"/>
  <c r="L11" i="38"/>
  <c r="H11" i="38"/>
  <c r="H10" i="38"/>
  <c r="H9" i="38"/>
  <c r="H8" i="38"/>
  <c r="H7" i="38"/>
  <c r="H6" i="38"/>
  <c r="H5" i="38"/>
  <c r="H4" i="38"/>
  <c r="H3" i="38"/>
  <c r="H26" i="37"/>
  <c r="H25" i="37"/>
  <c r="H24" i="37"/>
  <c r="H23" i="37"/>
  <c r="H22" i="37"/>
  <c r="H21" i="37"/>
  <c r="H20" i="37"/>
  <c r="H19" i="37"/>
  <c r="H18" i="37"/>
  <c r="H17" i="37"/>
  <c r="L13" i="37" s="1"/>
  <c r="L16" i="37"/>
  <c r="H16" i="37"/>
  <c r="H15" i="37"/>
  <c r="L14" i="37"/>
  <c r="H14" i="37"/>
  <c r="H13" i="37"/>
  <c r="H12" i="37"/>
  <c r="H11" i="37"/>
  <c r="H10" i="37"/>
  <c r="H9" i="37"/>
  <c r="H8" i="37"/>
  <c r="H7" i="37"/>
  <c r="H6" i="37"/>
  <c r="L10" i="37" s="1"/>
  <c r="H5" i="37"/>
  <c r="L11" i="37" s="1"/>
  <c r="H4" i="37"/>
  <c r="L15" i="37" s="1"/>
  <c r="H3" i="37"/>
  <c r="L12" i="37" s="1"/>
  <c r="H54" i="36"/>
  <c r="H53" i="36"/>
  <c r="H52" i="36"/>
  <c r="H51" i="36"/>
  <c r="H50" i="36"/>
  <c r="H49" i="36"/>
  <c r="H48" i="36"/>
  <c r="H47" i="36"/>
  <c r="H46" i="36"/>
  <c r="H45" i="36"/>
  <c r="H44" i="36"/>
  <c r="H43" i="36"/>
  <c r="H42" i="36"/>
  <c r="H41" i="36"/>
  <c r="H40" i="36"/>
  <c r="H39" i="36"/>
  <c r="H38" i="36"/>
  <c r="H37" i="36"/>
  <c r="H36" i="36"/>
  <c r="H35" i="36"/>
  <c r="H34" i="36"/>
  <c r="H33" i="36"/>
  <c r="H32" i="36"/>
  <c r="H31" i="36"/>
  <c r="H30" i="36"/>
  <c r="H29" i="36"/>
  <c r="H28" i="36"/>
  <c r="H27" i="36"/>
  <c r="H26" i="36"/>
  <c r="L13" i="36" s="1"/>
  <c r="H25" i="36"/>
  <c r="H24" i="36"/>
  <c r="H23" i="36"/>
  <c r="H22" i="36"/>
  <c r="H21" i="36"/>
  <c r="H20" i="36"/>
  <c r="H19" i="36"/>
  <c r="H18" i="36"/>
  <c r="H17" i="36"/>
  <c r="L16" i="36"/>
  <c r="H16" i="36"/>
  <c r="H15" i="36"/>
  <c r="H14" i="36"/>
  <c r="H13" i="36"/>
  <c r="H12" i="36"/>
  <c r="L11" i="36"/>
  <c r="H11" i="36"/>
  <c r="L10" i="36"/>
  <c r="H10" i="36"/>
  <c r="H9" i="36"/>
  <c r="H8" i="36"/>
  <c r="H7" i="36"/>
  <c r="H6" i="36"/>
  <c r="L14" i="36" s="1"/>
  <c r="H5" i="36"/>
  <c r="H4" i="36"/>
  <c r="L15" i="36" s="1"/>
  <c r="H3" i="36"/>
  <c r="L12" i="36" s="1"/>
  <c r="H83" i="35"/>
  <c r="H82" i="35"/>
  <c r="H81" i="35"/>
  <c r="H80" i="35"/>
  <c r="H79" i="35"/>
  <c r="H78" i="35"/>
  <c r="H77" i="35"/>
  <c r="H76" i="35"/>
  <c r="H75" i="35"/>
  <c r="H74" i="35"/>
  <c r="H73" i="35"/>
  <c r="H72" i="35"/>
  <c r="H71" i="35"/>
  <c r="H70" i="35"/>
  <c r="H69" i="35"/>
  <c r="H68" i="35"/>
  <c r="H67" i="35"/>
  <c r="H66" i="35"/>
  <c r="H65" i="35"/>
  <c r="H64" i="35"/>
  <c r="H63" i="35"/>
  <c r="H62" i="35"/>
  <c r="H61" i="35"/>
  <c r="H60" i="35"/>
  <c r="H59" i="35"/>
  <c r="H58" i="35"/>
  <c r="H57" i="35"/>
  <c r="H56" i="35"/>
  <c r="H55" i="35"/>
  <c r="H54" i="35"/>
  <c r="H53" i="35"/>
  <c r="H52" i="35"/>
  <c r="H51" i="35"/>
  <c r="H50" i="35"/>
  <c r="H49" i="35"/>
  <c r="H48" i="35"/>
  <c r="H47" i="35"/>
  <c r="H46" i="35"/>
  <c r="H45" i="35"/>
  <c r="H44" i="35"/>
  <c r="H43" i="35"/>
  <c r="H42" i="35"/>
  <c r="H41" i="35"/>
  <c r="H40" i="35"/>
  <c r="H39" i="35"/>
  <c r="H38" i="35"/>
  <c r="H37" i="35"/>
  <c r="H36" i="35"/>
  <c r="L13" i="35" s="1"/>
  <c r="H35" i="35"/>
  <c r="H34" i="35"/>
  <c r="H33" i="35"/>
  <c r="H32" i="35"/>
  <c r="H31" i="35"/>
  <c r="H30" i="35"/>
  <c r="H29" i="35"/>
  <c r="H28" i="35"/>
  <c r="H27" i="35"/>
  <c r="H26" i="35"/>
  <c r="H25" i="35"/>
  <c r="H24" i="35"/>
  <c r="H23" i="35"/>
  <c r="H22" i="35"/>
  <c r="L16" i="35" s="1"/>
  <c r="H21" i="35"/>
  <c r="H20" i="35"/>
  <c r="H19" i="35"/>
  <c r="H18" i="35"/>
  <c r="H17" i="35"/>
  <c r="H16" i="35"/>
  <c r="H15" i="35"/>
  <c r="H14" i="35"/>
  <c r="H13" i="35"/>
  <c r="H12" i="35"/>
  <c r="H11" i="35"/>
  <c r="L10" i="35"/>
  <c r="H10" i="35"/>
  <c r="H9" i="35"/>
  <c r="H8" i="35"/>
  <c r="L11" i="35" s="1"/>
  <c r="H7" i="35"/>
  <c r="H6" i="35"/>
  <c r="H5" i="35"/>
  <c r="H4" i="35"/>
  <c r="H3" i="35"/>
  <c r="H144" i="34"/>
  <c r="H143" i="34"/>
  <c r="H142" i="34"/>
  <c r="H141" i="34"/>
  <c r="H140" i="34"/>
  <c r="H139" i="34"/>
  <c r="H138" i="34"/>
  <c r="H137" i="34"/>
  <c r="H136" i="34"/>
  <c r="H135" i="34"/>
  <c r="H134" i="34"/>
  <c r="H133" i="34"/>
  <c r="H132" i="34"/>
  <c r="H131" i="34"/>
  <c r="H130" i="34"/>
  <c r="H129" i="34"/>
  <c r="L10" i="34" s="1"/>
  <c r="H128" i="34"/>
  <c r="H127" i="34"/>
  <c r="H126" i="34"/>
  <c r="H125" i="34"/>
  <c r="H124" i="34"/>
  <c r="H123" i="34"/>
  <c r="H122" i="34"/>
  <c r="H121" i="34"/>
  <c r="H120" i="34"/>
  <c r="H119" i="34"/>
  <c r="H118" i="34"/>
  <c r="H117" i="34"/>
  <c r="H116" i="34"/>
  <c r="H115" i="34"/>
  <c r="H114" i="34"/>
  <c r="H113" i="34"/>
  <c r="H112" i="34"/>
  <c r="H111" i="34"/>
  <c r="H110" i="34"/>
  <c r="H109" i="34"/>
  <c r="H108" i="34"/>
  <c r="H107" i="34"/>
  <c r="H106" i="34"/>
  <c r="H105" i="34"/>
  <c r="H104" i="34"/>
  <c r="H103" i="34"/>
  <c r="H102" i="34"/>
  <c r="H101" i="34"/>
  <c r="H100" i="34"/>
  <c r="H99" i="34"/>
  <c r="H98" i="34"/>
  <c r="H97" i="34"/>
  <c r="H96" i="34"/>
  <c r="H95" i="34"/>
  <c r="H94" i="34"/>
  <c r="H93" i="34"/>
  <c r="H92" i="34"/>
  <c r="H91" i="34"/>
  <c r="H90" i="34"/>
  <c r="H89" i="34"/>
  <c r="H88" i="34"/>
  <c r="H87" i="34"/>
  <c r="H86" i="34"/>
  <c r="H85" i="34"/>
  <c r="H84" i="34"/>
  <c r="H83" i="34"/>
  <c r="H82" i="34"/>
  <c r="H81" i="34"/>
  <c r="H80" i="34"/>
  <c r="H79" i="34"/>
  <c r="H78" i="34"/>
  <c r="H77" i="34"/>
  <c r="H76" i="34"/>
  <c r="H75" i="34"/>
  <c r="H74" i="34"/>
  <c r="H73" i="34"/>
  <c r="H72" i="34"/>
  <c r="H71" i="34"/>
  <c r="H70" i="34"/>
  <c r="H69" i="34"/>
  <c r="H68" i="34"/>
  <c r="H67" i="34"/>
  <c r="H66" i="34"/>
  <c r="H65" i="34"/>
  <c r="H64" i="34"/>
  <c r="H63" i="34"/>
  <c r="H62" i="34"/>
  <c r="H61" i="34"/>
  <c r="H60" i="34"/>
  <c r="H59" i="34"/>
  <c r="H58" i="34"/>
  <c r="H57" i="34"/>
  <c r="H56" i="34"/>
  <c r="H55" i="34"/>
  <c r="H54" i="34"/>
  <c r="H53" i="34"/>
  <c r="H52" i="34"/>
  <c r="H51" i="34"/>
  <c r="H50" i="34"/>
  <c r="H49" i="34"/>
  <c r="H48" i="34"/>
  <c r="H47" i="34"/>
  <c r="H46" i="34"/>
  <c r="H45" i="34"/>
  <c r="H44" i="34"/>
  <c r="H43" i="34"/>
  <c r="H42" i="34"/>
  <c r="H41" i="34"/>
  <c r="H40" i="34"/>
  <c r="H39" i="34"/>
  <c r="H38" i="34"/>
  <c r="H37" i="34"/>
  <c r="L13" i="34" s="1"/>
  <c r="H36" i="34"/>
  <c r="H35" i="34"/>
  <c r="H34" i="34"/>
  <c r="H33" i="34"/>
  <c r="H32" i="34"/>
  <c r="H31" i="34"/>
  <c r="H30" i="34"/>
  <c r="H29" i="34"/>
  <c r="H28" i="34"/>
  <c r="H27" i="34"/>
  <c r="H26" i="34"/>
  <c r="H25" i="34"/>
  <c r="H24" i="34"/>
  <c r="H23" i="34"/>
  <c r="H22" i="34"/>
  <c r="H21" i="34"/>
  <c r="H20" i="34"/>
  <c r="H19" i="34"/>
  <c r="H18" i="34"/>
  <c r="H17" i="34"/>
  <c r="L14" i="34" s="1"/>
  <c r="H16" i="34"/>
  <c r="H15" i="34"/>
  <c r="H14" i="34"/>
  <c r="H13" i="34"/>
  <c r="H12" i="34"/>
  <c r="L11" i="34"/>
  <c r="H11" i="34"/>
  <c r="H10" i="34"/>
  <c r="H9" i="34"/>
  <c r="H8" i="34"/>
  <c r="H7" i="34"/>
  <c r="H6" i="34"/>
  <c r="H5" i="34"/>
  <c r="H4" i="34"/>
  <c r="H3" i="34"/>
  <c r="H141" i="33"/>
  <c r="H140" i="33"/>
  <c r="H139" i="33"/>
  <c r="H138" i="33"/>
  <c r="H137" i="33"/>
  <c r="H136" i="33"/>
  <c r="H135" i="33"/>
  <c r="H134" i="33"/>
  <c r="H133" i="33"/>
  <c r="H132" i="33"/>
  <c r="H131" i="33"/>
  <c r="H130" i="33"/>
  <c r="H129" i="33"/>
  <c r="H128" i="33"/>
  <c r="H127" i="33"/>
  <c r="H126" i="33"/>
  <c r="H125" i="33"/>
  <c r="H124" i="33"/>
  <c r="H123" i="33"/>
  <c r="H122" i="33"/>
  <c r="H121" i="33"/>
  <c r="H120" i="33"/>
  <c r="H119" i="33"/>
  <c r="H118" i="33"/>
  <c r="H117" i="33"/>
  <c r="H116" i="33"/>
  <c r="H115" i="33"/>
  <c r="H114" i="33"/>
  <c r="H113" i="33"/>
  <c r="H112" i="33"/>
  <c r="H111" i="33"/>
  <c r="H110" i="33"/>
  <c r="H109" i="33"/>
  <c r="H108" i="33"/>
  <c r="H107" i="33"/>
  <c r="H106" i="33"/>
  <c r="H105" i="33"/>
  <c r="H104" i="33"/>
  <c r="H103" i="33"/>
  <c r="H102" i="33"/>
  <c r="H101" i="33"/>
  <c r="H100" i="33"/>
  <c r="H99" i="33"/>
  <c r="H98" i="33"/>
  <c r="H97" i="33"/>
  <c r="H96" i="33"/>
  <c r="H95" i="33"/>
  <c r="H94" i="33"/>
  <c r="H93" i="33"/>
  <c r="H92" i="33"/>
  <c r="H91" i="33"/>
  <c r="H90" i="33"/>
  <c r="H89" i="33"/>
  <c r="H88" i="33"/>
  <c r="H87" i="33"/>
  <c r="H86" i="33"/>
  <c r="H85" i="33"/>
  <c r="H84" i="33"/>
  <c r="H83" i="33"/>
  <c r="H82" i="33"/>
  <c r="H81" i="33"/>
  <c r="H80" i="33"/>
  <c r="H79" i="33"/>
  <c r="H78" i="33"/>
  <c r="H77" i="33"/>
  <c r="H76" i="33"/>
  <c r="H75" i="33"/>
  <c r="H74" i="33"/>
  <c r="H73" i="33"/>
  <c r="H72" i="33"/>
  <c r="H71" i="33"/>
  <c r="H70" i="33"/>
  <c r="H69" i="33"/>
  <c r="H68" i="33"/>
  <c r="H67" i="33"/>
  <c r="H66" i="33"/>
  <c r="H65" i="33"/>
  <c r="H64" i="33"/>
  <c r="H63" i="33"/>
  <c r="H62" i="33"/>
  <c r="H61" i="33"/>
  <c r="H60" i="33"/>
  <c r="H59" i="33"/>
  <c r="H58" i="33"/>
  <c r="H57" i="33"/>
  <c r="H56" i="33"/>
  <c r="H55" i="33"/>
  <c r="H54" i="33"/>
  <c r="H53" i="33"/>
  <c r="H52" i="33"/>
  <c r="L13" i="33" s="1"/>
  <c r="H51" i="33"/>
  <c r="H50" i="33"/>
  <c r="H49" i="33"/>
  <c r="H48" i="33"/>
  <c r="H47" i="33"/>
  <c r="H46" i="33"/>
  <c r="H45" i="33"/>
  <c r="H44" i="33"/>
  <c r="H43" i="33"/>
  <c r="H42" i="33"/>
  <c r="H41" i="33"/>
  <c r="H40" i="33"/>
  <c r="H39" i="33"/>
  <c r="H38" i="33"/>
  <c r="H37" i="33"/>
  <c r="H36" i="33"/>
  <c r="H35" i="33"/>
  <c r="H34" i="33"/>
  <c r="H33" i="33"/>
  <c r="H32" i="33"/>
  <c r="H31" i="33"/>
  <c r="H30" i="33"/>
  <c r="H29" i="33"/>
  <c r="H28" i="33"/>
  <c r="H27" i="33"/>
  <c r="H26" i="33"/>
  <c r="H25" i="33"/>
  <c r="H24" i="33"/>
  <c r="H23" i="33"/>
  <c r="H22" i="33"/>
  <c r="H21" i="33"/>
  <c r="H20" i="33"/>
  <c r="L16" i="33" s="1"/>
  <c r="H19" i="33"/>
  <c r="H18" i="33"/>
  <c r="H17" i="33"/>
  <c r="H16" i="33"/>
  <c r="H15" i="33"/>
  <c r="H14" i="33"/>
  <c r="L14" i="33" s="1"/>
  <c r="H13" i="33"/>
  <c r="H12" i="33"/>
  <c r="L11" i="33"/>
  <c r="H11" i="33"/>
  <c r="L10" i="33"/>
  <c r="H10" i="33"/>
  <c r="H9" i="33"/>
  <c r="H8" i="33"/>
  <c r="H7" i="33"/>
  <c r="H6" i="33"/>
  <c r="H5" i="33"/>
  <c r="H4" i="33"/>
  <c r="H3" i="33"/>
  <c r="H281" i="32"/>
  <c r="H280" i="32"/>
  <c r="H279" i="32"/>
  <c r="H278" i="32"/>
  <c r="H277" i="32"/>
  <c r="H276" i="32"/>
  <c r="H275" i="32"/>
  <c r="H274" i="32"/>
  <c r="H273" i="32"/>
  <c r="H272" i="32"/>
  <c r="H271" i="32"/>
  <c r="H270" i="32"/>
  <c r="H269" i="32"/>
  <c r="H268" i="32"/>
  <c r="H267" i="32"/>
  <c r="H266" i="32"/>
  <c r="H265" i="32"/>
  <c r="H264" i="32"/>
  <c r="H263" i="32"/>
  <c r="H262" i="32"/>
  <c r="H261" i="32"/>
  <c r="H260" i="32"/>
  <c r="H259" i="32"/>
  <c r="H258" i="32"/>
  <c r="H257" i="32"/>
  <c r="H256" i="32"/>
  <c r="H255" i="32"/>
  <c r="H254" i="32"/>
  <c r="H253" i="32"/>
  <c r="H252" i="32"/>
  <c r="H251" i="32"/>
  <c r="H250" i="32"/>
  <c r="H249" i="32"/>
  <c r="H248" i="32"/>
  <c r="H247" i="32"/>
  <c r="H246" i="32"/>
  <c r="H245" i="32"/>
  <c r="H244" i="32"/>
  <c r="H243" i="32"/>
  <c r="H242" i="32"/>
  <c r="H241" i="32"/>
  <c r="H240" i="32"/>
  <c r="H239" i="32"/>
  <c r="H238" i="32"/>
  <c r="H237" i="32"/>
  <c r="H236" i="32"/>
  <c r="H235" i="32"/>
  <c r="H234" i="32"/>
  <c r="H233" i="32"/>
  <c r="H232" i="32"/>
  <c r="H231" i="32"/>
  <c r="H230" i="32"/>
  <c r="H229" i="32"/>
  <c r="H228" i="32"/>
  <c r="H227" i="32"/>
  <c r="H226" i="32"/>
  <c r="H225" i="32"/>
  <c r="H224" i="32"/>
  <c r="H223" i="32"/>
  <c r="H222" i="32"/>
  <c r="H221" i="32"/>
  <c r="H220" i="32"/>
  <c r="H219" i="32"/>
  <c r="H218" i="32"/>
  <c r="H217" i="32"/>
  <c r="H216" i="32"/>
  <c r="H215" i="32"/>
  <c r="H214" i="32"/>
  <c r="H213" i="32"/>
  <c r="H212" i="32"/>
  <c r="H211" i="32"/>
  <c r="H210" i="32"/>
  <c r="H209" i="32"/>
  <c r="H208" i="32"/>
  <c r="H207" i="32"/>
  <c r="H206" i="32"/>
  <c r="H205" i="32"/>
  <c r="H204" i="32"/>
  <c r="H203" i="32"/>
  <c r="H202" i="32"/>
  <c r="H201" i="32"/>
  <c r="H200" i="32"/>
  <c r="H199" i="32"/>
  <c r="H198" i="32"/>
  <c r="H197" i="32"/>
  <c r="H196" i="32"/>
  <c r="H195" i="32"/>
  <c r="H194" i="32"/>
  <c r="H193" i="32"/>
  <c r="H192" i="32"/>
  <c r="H191" i="32"/>
  <c r="H190" i="32"/>
  <c r="H189" i="32"/>
  <c r="H188" i="32"/>
  <c r="H187" i="32"/>
  <c r="H186" i="32"/>
  <c r="H185" i="32"/>
  <c r="H184" i="32"/>
  <c r="H183" i="32"/>
  <c r="H182" i="32"/>
  <c r="H181" i="32"/>
  <c r="H180" i="32"/>
  <c r="H179" i="32"/>
  <c r="H178" i="32"/>
  <c r="H177" i="32"/>
  <c r="H176" i="32"/>
  <c r="H175" i="32"/>
  <c r="H174" i="32"/>
  <c r="H173" i="32"/>
  <c r="H172" i="32"/>
  <c r="H171" i="32"/>
  <c r="H170" i="32"/>
  <c r="H169" i="32"/>
  <c r="H168" i="32"/>
  <c r="H167" i="32"/>
  <c r="H166" i="32"/>
  <c r="H165" i="32"/>
  <c r="H164" i="32"/>
  <c r="H163" i="32"/>
  <c r="H162" i="32"/>
  <c r="H161" i="32"/>
  <c r="H160" i="32"/>
  <c r="H159" i="32"/>
  <c r="H158" i="32"/>
  <c r="H157" i="32"/>
  <c r="H156" i="32"/>
  <c r="H155" i="32"/>
  <c r="H154" i="32"/>
  <c r="H153" i="32"/>
  <c r="H152" i="32"/>
  <c r="H151" i="32"/>
  <c r="H150" i="32"/>
  <c r="H149" i="32"/>
  <c r="H148" i="32"/>
  <c r="H147" i="32"/>
  <c r="H146" i="32"/>
  <c r="H145" i="32"/>
  <c r="H144" i="32"/>
  <c r="H143" i="32"/>
  <c r="H142" i="32"/>
  <c r="H141" i="32"/>
  <c r="H140" i="32"/>
  <c r="H139" i="32"/>
  <c r="H138" i="32"/>
  <c r="H137" i="32"/>
  <c r="H136" i="32"/>
  <c r="H135" i="32"/>
  <c r="H134" i="32"/>
  <c r="H133" i="32"/>
  <c r="H132" i="32"/>
  <c r="H131" i="32"/>
  <c r="H130" i="32"/>
  <c r="H129" i="32"/>
  <c r="H128" i="32"/>
  <c r="H127" i="32"/>
  <c r="H126" i="32"/>
  <c r="H125" i="32"/>
  <c r="H124" i="32"/>
  <c r="H123" i="32"/>
  <c r="H122" i="32"/>
  <c r="H121" i="32"/>
  <c r="H120" i="32"/>
  <c r="H119" i="32"/>
  <c r="H118" i="32"/>
  <c r="H117" i="32"/>
  <c r="H116" i="32"/>
  <c r="H115" i="32"/>
  <c r="H114" i="32"/>
  <c r="H113" i="32"/>
  <c r="H112" i="32"/>
  <c r="H111" i="32"/>
  <c r="H110" i="32"/>
  <c r="H109" i="32"/>
  <c r="H108" i="32"/>
  <c r="H107" i="32"/>
  <c r="H106" i="32"/>
  <c r="H105" i="32"/>
  <c r="H104" i="32"/>
  <c r="H103" i="32"/>
  <c r="H102" i="32"/>
  <c r="H101" i="32"/>
  <c r="H100" i="32"/>
  <c r="H99" i="32"/>
  <c r="H98" i="32"/>
  <c r="H97" i="32"/>
  <c r="H96" i="32"/>
  <c r="H95" i="32"/>
  <c r="H94" i="32"/>
  <c r="H93" i="32"/>
  <c r="H92" i="32"/>
  <c r="H91" i="32"/>
  <c r="H90" i="32"/>
  <c r="H89" i="32"/>
  <c r="H88" i="32"/>
  <c r="H87" i="32"/>
  <c r="H86" i="32"/>
  <c r="H85" i="32"/>
  <c r="H84" i="32"/>
  <c r="H83" i="32"/>
  <c r="H82" i="32"/>
  <c r="H81" i="32"/>
  <c r="H80" i="32"/>
  <c r="H79" i="32"/>
  <c r="L13" i="32" s="1"/>
  <c r="H78" i="32"/>
  <c r="H77" i="32"/>
  <c r="H76" i="32"/>
  <c r="H75" i="32"/>
  <c r="H74" i="32"/>
  <c r="H73" i="32"/>
  <c r="H72" i="32"/>
  <c r="H71" i="32"/>
  <c r="H70" i="32"/>
  <c r="H69" i="32"/>
  <c r="H68" i="32"/>
  <c r="H67" i="32"/>
  <c r="H66" i="32"/>
  <c r="H65" i="32"/>
  <c r="H64" i="32"/>
  <c r="H63" i="32"/>
  <c r="H62" i="32"/>
  <c r="H61"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H35" i="32"/>
  <c r="H34" i="32"/>
  <c r="H33" i="32"/>
  <c r="H32" i="32"/>
  <c r="H31" i="32"/>
  <c r="H30" i="32"/>
  <c r="H29" i="32"/>
  <c r="H28" i="32"/>
  <c r="H27" i="32"/>
  <c r="H26" i="32"/>
  <c r="H25" i="32"/>
  <c r="H24" i="32"/>
  <c r="L14" i="32" s="1"/>
  <c r="H23" i="32"/>
  <c r="H22" i="32"/>
  <c r="H21" i="32"/>
  <c r="H20" i="32"/>
  <c r="H19" i="32"/>
  <c r="H18" i="32"/>
  <c r="H17" i="32"/>
  <c r="L16" i="32"/>
  <c r="H16" i="32"/>
  <c r="H15" i="32"/>
  <c r="H14" i="32"/>
  <c r="H13" i="32"/>
  <c r="H12" i="32"/>
  <c r="H11" i="32"/>
  <c r="L10" i="32"/>
  <c r="H10" i="32"/>
  <c r="H9" i="32"/>
  <c r="H8" i="32"/>
  <c r="H7" i="32"/>
  <c r="H6" i="32"/>
  <c r="H5" i="32"/>
  <c r="H4" i="32"/>
  <c r="L12" i="32" s="1"/>
  <c r="H3" i="32"/>
  <c r="L10" i="31"/>
  <c r="L9" i="31"/>
  <c r="L8" i="31"/>
  <c r="L7" i="31"/>
  <c r="L6" i="31"/>
  <c r="L5" i="31"/>
  <c r="L4" i="31"/>
  <c r="L10" i="39" l="1"/>
  <c r="L11" i="32"/>
  <c r="L12" i="33"/>
  <c r="L15" i="34"/>
  <c r="L15" i="38"/>
  <c r="L16" i="39"/>
  <c r="L15" i="35"/>
  <c r="L15" i="33"/>
  <c r="L12" i="35"/>
  <c r="L14" i="35"/>
  <c r="L12" i="38"/>
  <c r="L15" i="32"/>
  <c r="L16" i="34"/>
  <c r="L12" i="34"/>
  <c r="L17" i="34" s="1"/>
  <c r="L12" i="39"/>
  <c r="L11" i="31"/>
  <c r="L10" i="38"/>
  <c r="L14" i="39"/>
  <c r="L11" i="39"/>
  <c r="L17" i="39" s="1"/>
  <c r="L14" i="40"/>
  <c r="L14" i="38"/>
  <c r="L17" i="40"/>
  <c r="L17" i="37"/>
  <c r="L17" i="36"/>
  <c r="L17" i="35"/>
  <c r="L17" i="33"/>
  <c r="L17" i="32"/>
  <c r="L17" i="38" l="1"/>
  <c r="H501" i="29"/>
  <c r="H500" i="29"/>
  <c r="H499" i="29"/>
  <c r="H498" i="29"/>
  <c r="H497" i="29"/>
  <c r="H496" i="29"/>
  <c r="H495" i="29"/>
  <c r="H494" i="29"/>
  <c r="H493" i="29"/>
  <c r="H492" i="29"/>
  <c r="H491" i="29"/>
  <c r="H490" i="29"/>
  <c r="H489" i="29"/>
  <c r="H488" i="29"/>
  <c r="H487" i="29"/>
  <c r="H486" i="29"/>
  <c r="H485" i="29"/>
  <c r="H484" i="29"/>
  <c r="H483" i="29"/>
  <c r="H482" i="29"/>
  <c r="H481" i="29"/>
  <c r="H480" i="29"/>
  <c r="H479" i="29"/>
  <c r="H478" i="29"/>
  <c r="H477" i="29"/>
  <c r="H476" i="29"/>
  <c r="H475" i="29"/>
  <c r="H474" i="29"/>
  <c r="H473" i="29"/>
  <c r="H472" i="29"/>
  <c r="H471" i="29"/>
  <c r="H470" i="29"/>
  <c r="H469" i="29"/>
  <c r="H468" i="29"/>
  <c r="H467" i="29"/>
  <c r="H466" i="29"/>
  <c r="H465" i="29"/>
  <c r="H464" i="29"/>
  <c r="H463" i="29"/>
  <c r="H462" i="29"/>
  <c r="H461" i="29"/>
  <c r="H460" i="29"/>
  <c r="H459" i="29"/>
  <c r="H458" i="29"/>
  <c r="H457" i="29"/>
  <c r="H456" i="29"/>
  <c r="H455" i="29"/>
  <c r="H454" i="29"/>
  <c r="H453" i="29"/>
  <c r="H452" i="29"/>
  <c r="H451" i="29"/>
  <c r="H450" i="29"/>
  <c r="H449" i="29"/>
  <c r="H448" i="29"/>
  <c r="H447" i="29"/>
  <c r="H446" i="29"/>
  <c r="H445" i="29"/>
  <c r="H444" i="29"/>
  <c r="H443" i="29"/>
  <c r="H442" i="29"/>
  <c r="H441" i="29"/>
  <c r="H440" i="29"/>
  <c r="H439" i="29"/>
  <c r="H438" i="29"/>
  <c r="H437" i="29"/>
  <c r="H436" i="29"/>
  <c r="H435" i="29"/>
  <c r="H434" i="29"/>
  <c r="H433" i="29"/>
  <c r="H432" i="29"/>
  <c r="H431" i="29"/>
  <c r="H430" i="29"/>
  <c r="H429" i="29"/>
  <c r="H428" i="29"/>
  <c r="H427" i="29"/>
  <c r="H426" i="29"/>
  <c r="H425" i="29"/>
  <c r="H424" i="29"/>
  <c r="H423" i="29"/>
  <c r="H422" i="29"/>
  <c r="H421" i="29"/>
  <c r="H420" i="29"/>
  <c r="H419" i="29"/>
  <c r="H418" i="29"/>
  <c r="H417" i="29"/>
  <c r="H416" i="29"/>
  <c r="H415" i="29"/>
  <c r="H414" i="29"/>
  <c r="H413" i="29"/>
  <c r="H412" i="29"/>
  <c r="H411" i="29"/>
  <c r="H410" i="29"/>
  <c r="H409" i="29"/>
  <c r="H408" i="29"/>
  <c r="H407" i="29"/>
  <c r="H406" i="29"/>
  <c r="H405" i="29"/>
  <c r="H404" i="29"/>
  <c r="H403" i="29"/>
  <c r="H402" i="29"/>
  <c r="H401" i="29"/>
  <c r="H400" i="29"/>
  <c r="H399" i="29"/>
  <c r="H398" i="29"/>
  <c r="H397" i="29"/>
  <c r="H396" i="29"/>
  <c r="H395" i="29"/>
  <c r="H394" i="29"/>
  <c r="H393" i="29"/>
  <c r="H392" i="29"/>
  <c r="H391" i="29"/>
  <c r="H390" i="29"/>
  <c r="H389" i="29"/>
  <c r="H388" i="29"/>
  <c r="H387" i="29"/>
  <c r="H386" i="29"/>
  <c r="H385" i="29"/>
  <c r="H384" i="29"/>
  <c r="H383" i="29"/>
  <c r="H382" i="29"/>
  <c r="H381" i="29"/>
  <c r="H380" i="29"/>
  <c r="H379" i="29"/>
  <c r="H378" i="29"/>
  <c r="H377" i="29"/>
  <c r="H376" i="29"/>
  <c r="H375" i="29"/>
  <c r="H374" i="29"/>
  <c r="H373" i="29"/>
  <c r="H372" i="29"/>
  <c r="H371" i="29"/>
  <c r="H370" i="29"/>
  <c r="H369" i="29"/>
  <c r="H368" i="29"/>
  <c r="H367" i="29"/>
  <c r="H366" i="29"/>
  <c r="H365" i="29"/>
  <c r="H364" i="29"/>
  <c r="H363" i="29"/>
  <c r="H362" i="29"/>
  <c r="H361" i="29"/>
  <c r="H360" i="29"/>
  <c r="H359" i="29"/>
  <c r="H358" i="29"/>
  <c r="H357" i="29"/>
  <c r="H356" i="29"/>
  <c r="H355" i="29"/>
  <c r="H354" i="29"/>
  <c r="H353" i="29"/>
  <c r="H352" i="29"/>
  <c r="H351" i="29"/>
  <c r="H350" i="29"/>
  <c r="H349" i="29"/>
  <c r="H348" i="29"/>
  <c r="H347" i="29"/>
  <c r="H346" i="29"/>
  <c r="H345" i="29"/>
  <c r="H344" i="29"/>
  <c r="H343" i="29"/>
  <c r="H342" i="29"/>
  <c r="H341" i="29"/>
  <c r="H340" i="29"/>
  <c r="H339" i="29"/>
  <c r="H338" i="29"/>
  <c r="H337" i="29"/>
  <c r="H336" i="29"/>
  <c r="H335" i="29"/>
  <c r="H334" i="29"/>
  <c r="H333" i="29"/>
  <c r="H332" i="29"/>
  <c r="H331" i="29"/>
  <c r="H330" i="29"/>
  <c r="H329" i="29"/>
  <c r="H328" i="29"/>
  <c r="H327" i="29"/>
  <c r="H326" i="29"/>
  <c r="H325" i="29"/>
  <c r="H324" i="29"/>
  <c r="H323" i="29"/>
  <c r="H322" i="29"/>
  <c r="H321" i="29"/>
  <c r="H320" i="29"/>
  <c r="H319" i="29"/>
  <c r="H318" i="29"/>
  <c r="H317" i="29"/>
  <c r="H316" i="29"/>
  <c r="H315" i="29"/>
  <c r="H314" i="29"/>
  <c r="H313" i="29"/>
  <c r="H312" i="29"/>
  <c r="H311" i="29"/>
  <c r="H310" i="29"/>
  <c r="H309" i="29"/>
  <c r="H308" i="29"/>
  <c r="H307" i="29"/>
  <c r="H306" i="29"/>
  <c r="H305" i="29"/>
  <c r="H304" i="29"/>
  <c r="H303" i="29"/>
  <c r="H302" i="29"/>
  <c r="H301" i="29"/>
  <c r="H300" i="29"/>
  <c r="H299" i="29"/>
  <c r="H298" i="29"/>
  <c r="H297" i="29"/>
  <c r="H296" i="29"/>
  <c r="H295" i="29"/>
  <c r="H294" i="29"/>
  <c r="H293" i="29"/>
  <c r="H292" i="29"/>
  <c r="H291" i="29"/>
  <c r="H290" i="29"/>
  <c r="H289" i="29"/>
  <c r="H288" i="29"/>
  <c r="H287" i="29"/>
  <c r="H286" i="29"/>
  <c r="H285" i="29"/>
  <c r="H284" i="29"/>
  <c r="H283" i="29"/>
  <c r="H282" i="29"/>
  <c r="H281" i="29"/>
  <c r="H280" i="29"/>
  <c r="H279" i="29"/>
  <c r="H278" i="29"/>
  <c r="H277" i="29"/>
  <c r="H276" i="29"/>
  <c r="H275" i="29"/>
  <c r="H274" i="29"/>
  <c r="H273" i="29"/>
  <c r="H272" i="29"/>
  <c r="H271" i="29"/>
  <c r="H270" i="29"/>
  <c r="H269" i="29"/>
  <c r="H268" i="29"/>
  <c r="H267" i="29"/>
  <c r="H266" i="29"/>
  <c r="H265" i="29"/>
  <c r="H264" i="29"/>
  <c r="H263" i="29"/>
  <c r="H262" i="29"/>
  <c r="H261" i="29"/>
  <c r="H260" i="29"/>
  <c r="H259" i="29"/>
  <c r="H258" i="29"/>
  <c r="H257" i="29"/>
  <c r="H256" i="29"/>
  <c r="H255" i="29"/>
  <c r="H254" i="29"/>
  <c r="H253" i="29"/>
  <c r="H252" i="29"/>
  <c r="H251" i="29"/>
  <c r="H250" i="29"/>
  <c r="H249" i="29"/>
  <c r="H248" i="29"/>
  <c r="H247" i="29"/>
  <c r="H246" i="29"/>
  <c r="H245" i="29"/>
  <c r="H244" i="29"/>
  <c r="H243" i="29"/>
  <c r="H242" i="29"/>
  <c r="H241" i="29"/>
  <c r="H240" i="29"/>
  <c r="H239" i="29"/>
  <c r="H238" i="29"/>
  <c r="H237" i="29"/>
  <c r="H236" i="29"/>
  <c r="H235" i="29"/>
  <c r="H234" i="29"/>
  <c r="H233" i="29"/>
  <c r="H232" i="29"/>
  <c r="H231" i="29"/>
  <c r="H230" i="29"/>
  <c r="H229" i="29"/>
  <c r="H228" i="29"/>
  <c r="H227" i="29"/>
  <c r="H226" i="29"/>
  <c r="H225" i="29"/>
  <c r="H224" i="29"/>
  <c r="H223" i="29"/>
  <c r="H222" i="29"/>
  <c r="H221" i="29"/>
  <c r="H220" i="29"/>
  <c r="H219" i="29"/>
  <c r="H218" i="29"/>
  <c r="H217" i="29"/>
  <c r="H216" i="29"/>
  <c r="H215" i="29"/>
  <c r="H214" i="29"/>
  <c r="H213" i="29"/>
  <c r="H212" i="29"/>
  <c r="H211" i="29"/>
  <c r="H210" i="29"/>
  <c r="H209" i="29"/>
  <c r="H208" i="29"/>
  <c r="H207" i="29"/>
  <c r="H206" i="29"/>
  <c r="H205" i="29"/>
  <c r="H204" i="29"/>
  <c r="H203" i="29"/>
  <c r="H202" i="29"/>
  <c r="H201" i="29"/>
  <c r="H200" i="29"/>
  <c r="H199" i="29"/>
  <c r="H198" i="29"/>
  <c r="H197" i="29"/>
  <c r="H196" i="29"/>
  <c r="H195" i="29"/>
  <c r="H194" i="29"/>
  <c r="H193" i="29"/>
  <c r="H192" i="29"/>
  <c r="H191" i="29"/>
  <c r="H190" i="29"/>
  <c r="H189" i="29"/>
  <c r="H188" i="29"/>
  <c r="H187" i="29"/>
  <c r="H186" i="29"/>
  <c r="H185" i="29"/>
  <c r="H184" i="29"/>
  <c r="H183" i="29"/>
  <c r="H182" i="29"/>
  <c r="H181" i="29"/>
  <c r="H180" i="29"/>
  <c r="H179" i="29"/>
  <c r="H178" i="29"/>
  <c r="H177" i="29"/>
  <c r="H176" i="29"/>
  <c r="H175" i="29"/>
  <c r="H174" i="29"/>
  <c r="H173" i="29"/>
  <c r="H172" i="29"/>
  <c r="H171" i="29"/>
  <c r="H170" i="29"/>
  <c r="H169" i="29"/>
  <c r="H168" i="29"/>
  <c r="H167" i="29"/>
  <c r="H166" i="29"/>
  <c r="H165" i="29"/>
  <c r="H164" i="29"/>
  <c r="H163" i="29"/>
  <c r="H162" i="29"/>
  <c r="H161" i="29"/>
  <c r="H160" i="29"/>
  <c r="H159" i="29"/>
  <c r="H158" i="29"/>
  <c r="H157" i="29"/>
  <c r="H156" i="29"/>
  <c r="H155" i="29"/>
  <c r="H154" i="29"/>
  <c r="H153" i="29"/>
  <c r="H152" i="29"/>
  <c r="H151" i="29"/>
  <c r="H150" i="29"/>
  <c r="H149" i="29"/>
  <c r="H148" i="29"/>
  <c r="H147" i="29"/>
  <c r="H146" i="29"/>
  <c r="H145" i="29"/>
  <c r="H144" i="29"/>
  <c r="H143" i="29"/>
  <c r="H142" i="29"/>
  <c r="H141" i="29"/>
  <c r="H140" i="29"/>
  <c r="H139" i="29"/>
  <c r="H138" i="29"/>
  <c r="H137" i="29"/>
  <c r="H136" i="29"/>
  <c r="H135" i="29"/>
  <c r="H134" i="29"/>
  <c r="H133" i="29"/>
  <c r="H132" i="29"/>
  <c r="H131" i="29"/>
  <c r="H130" i="29"/>
  <c r="H129" i="29"/>
  <c r="H128" i="29"/>
  <c r="H127" i="29"/>
  <c r="H126" i="29"/>
  <c r="H125" i="29"/>
  <c r="H124" i="29"/>
  <c r="H123" i="29"/>
  <c r="H122" i="29"/>
  <c r="H121" i="29"/>
  <c r="H120" i="29"/>
  <c r="H119" i="29"/>
  <c r="H118" i="29"/>
  <c r="H117" i="29"/>
  <c r="H116" i="29"/>
  <c r="H115" i="29"/>
  <c r="H114" i="29"/>
  <c r="H113" i="29"/>
  <c r="H112" i="29"/>
  <c r="H111" i="29"/>
  <c r="H110" i="29"/>
  <c r="H109" i="29"/>
  <c r="H108" i="29"/>
  <c r="H107" i="29"/>
  <c r="H106" i="29"/>
  <c r="H105" i="29"/>
  <c r="H104" i="29"/>
  <c r="H103" i="29"/>
  <c r="H102" i="29"/>
  <c r="H101" i="29"/>
  <c r="H100" i="29"/>
  <c r="H99" i="29"/>
  <c r="H98" i="29"/>
  <c r="H97" i="29"/>
  <c r="H96" i="29"/>
  <c r="H95" i="29"/>
  <c r="H94" i="29"/>
  <c r="H93" i="29"/>
  <c r="H92" i="29"/>
  <c r="H91" i="29"/>
  <c r="H90" i="29"/>
  <c r="H89" i="29"/>
  <c r="H88" i="29"/>
  <c r="H87" i="29"/>
  <c r="H86" i="29"/>
  <c r="H85" i="29"/>
  <c r="H84" i="29"/>
  <c r="H83" i="29"/>
  <c r="H82" i="29"/>
  <c r="H81" i="29"/>
  <c r="H80" i="29"/>
  <c r="H79" i="29"/>
  <c r="H78" i="29"/>
  <c r="H77" i="29"/>
  <c r="H76" i="29"/>
  <c r="H75" i="29"/>
  <c r="H74" i="29"/>
  <c r="H73" i="29"/>
  <c r="H72" i="29"/>
  <c r="H71" i="29"/>
  <c r="H70" i="29"/>
  <c r="H69" i="29"/>
  <c r="H68" i="29"/>
  <c r="H67" i="29"/>
  <c r="H66" i="29"/>
  <c r="H65" i="29"/>
  <c r="H64" i="29"/>
  <c r="H63" i="29"/>
  <c r="H62" i="29"/>
  <c r="H61" i="29"/>
  <c r="H60" i="29"/>
  <c r="H59" i="29"/>
  <c r="H58" i="29"/>
  <c r="H57" i="29"/>
  <c r="H56" i="29"/>
  <c r="H55" i="29"/>
  <c r="H54" i="29"/>
  <c r="H53" i="29"/>
  <c r="H52" i="29"/>
  <c r="H51" i="29"/>
  <c r="H50" i="29"/>
  <c r="H49" i="29"/>
  <c r="H48" i="29"/>
  <c r="H47" i="29"/>
  <c r="H46" i="29"/>
  <c r="H45" i="29"/>
  <c r="H44" i="29"/>
  <c r="H43" i="29"/>
  <c r="H42" i="29"/>
  <c r="H41" i="29"/>
  <c r="H40" i="29"/>
  <c r="H39" i="29"/>
  <c r="H38" i="29"/>
  <c r="H37" i="29"/>
  <c r="H36" i="29"/>
  <c r="H35" i="29"/>
  <c r="H34" i="29"/>
  <c r="H33" i="29"/>
  <c r="H32" i="29"/>
  <c r="H31" i="29"/>
  <c r="H30" i="29"/>
  <c r="H29" i="29"/>
  <c r="H28" i="29"/>
  <c r="H27" i="29"/>
  <c r="H26" i="29"/>
  <c r="H25" i="29"/>
  <c r="H24" i="29"/>
  <c r="H23" i="29"/>
  <c r="H22" i="29"/>
  <c r="H21" i="29"/>
  <c r="H20" i="29"/>
  <c r="H19" i="29"/>
  <c r="H18" i="29"/>
  <c r="H17" i="29"/>
  <c r="H16" i="29"/>
  <c r="H15" i="29"/>
  <c r="H14" i="29"/>
  <c r="H13" i="29"/>
  <c r="H12" i="29"/>
  <c r="H11" i="29"/>
  <c r="H10" i="29"/>
  <c r="H9" i="29"/>
  <c r="H8" i="29"/>
  <c r="H7" i="29"/>
  <c r="H6" i="29"/>
  <c r="H5" i="29"/>
  <c r="H4" i="29"/>
  <c r="H3" i="29"/>
  <c r="H489" i="28"/>
  <c r="H488" i="28"/>
  <c r="H487" i="28"/>
  <c r="H486" i="28"/>
  <c r="H485" i="28"/>
  <c r="H484" i="28"/>
  <c r="H483" i="28"/>
  <c r="H482" i="28"/>
  <c r="H481" i="28"/>
  <c r="H480" i="28"/>
  <c r="H479" i="28"/>
  <c r="H478" i="28"/>
  <c r="H477" i="28"/>
  <c r="H476" i="28"/>
  <c r="H475" i="28"/>
  <c r="H474" i="28"/>
  <c r="H473" i="28"/>
  <c r="H472" i="28"/>
  <c r="H471" i="28"/>
  <c r="H470" i="28"/>
  <c r="H469" i="28"/>
  <c r="H468" i="28"/>
  <c r="H467" i="28"/>
  <c r="H466" i="28"/>
  <c r="H465" i="28"/>
  <c r="H464" i="28"/>
  <c r="H463" i="28"/>
  <c r="H462" i="28"/>
  <c r="H461" i="28"/>
  <c r="H460" i="28"/>
  <c r="H459" i="28"/>
  <c r="H458" i="28"/>
  <c r="H457" i="28"/>
  <c r="H456" i="28"/>
  <c r="H455" i="28"/>
  <c r="H454" i="28"/>
  <c r="H453" i="28"/>
  <c r="H452" i="28"/>
  <c r="H451" i="28"/>
  <c r="H450" i="28"/>
  <c r="H449" i="28"/>
  <c r="H448" i="28"/>
  <c r="H447" i="28"/>
  <c r="H446" i="28"/>
  <c r="H445" i="28"/>
  <c r="H444" i="28"/>
  <c r="H443" i="28"/>
  <c r="H442" i="28"/>
  <c r="H441" i="28"/>
  <c r="H440" i="28"/>
  <c r="H439" i="28"/>
  <c r="H438" i="28"/>
  <c r="H437" i="28"/>
  <c r="H436" i="28"/>
  <c r="H435" i="28"/>
  <c r="H434" i="28"/>
  <c r="H433" i="28"/>
  <c r="H432" i="28"/>
  <c r="H431" i="28"/>
  <c r="H430" i="28"/>
  <c r="H429" i="28"/>
  <c r="H428" i="28"/>
  <c r="H427" i="28"/>
  <c r="H426" i="28"/>
  <c r="H425" i="28"/>
  <c r="H424" i="28"/>
  <c r="H423" i="28"/>
  <c r="H422" i="28"/>
  <c r="H421" i="28"/>
  <c r="H420" i="28"/>
  <c r="H419" i="28"/>
  <c r="H418" i="28"/>
  <c r="H417" i="28"/>
  <c r="H416" i="28"/>
  <c r="H415" i="28"/>
  <c r="H414" i="28"/>
  <c r="H413" i="28"/>
  <c r="H412" i="28"/>
  <c r="H411" i="28"/>
  <c r="H410" i="28"/>
  <c r="H409" i="28"/>
  <c r="H408" i="28"/>
  <c r="H407" i="28"/>
  <c r="H406" i="28"/>
  <c r="H405" i="28"/>
  <c r="H404" i="28"/>
  <c r="H403" i="28"/>
  <c r="H402" i="28"/>
  <c r="H401" i="28"/>
  <c r="H400" i="28"/>
  <c r="H399" i="28"/>
  <c r="H398" i="28"/>
  <c r="H397" i="28"/>
  <c r="H396" i="28"/>
  <c r="H395" i="28"/>
  <c r="H394" i="28"/>
  <c r="H393" i="28"/>
  <c r="H392" i="28"/>
  <c r="H391" i="28"/>
  <c r="H390" i="28"/>
  <c r="H389" i="28"/>
  <c r="H388" i="28"/>
  <c r="H387" i="28"/>
  <c r="H386" i="28"/>
  <c r="H385" i="28"/>
  <c r="H384" i="28"/>
  <c r="H383" i="28"/>
  <c r="H382" i="28"/>
  <c r="H381" i="28"/>
  <c r="H380" i="28"/>
  <c r="H379" i="28"/>
  <c r="H378" i="28"/>
  <c r="H377" i="28"/>
  <c r="H376" i="28"/>
  <c r="H375" i="28"/>
  <c r="H374" i="28"/>
  <c r="H373" i="28"/>
  <c r="H372" i="28"/>
  <c r="H371" i="28"/>
  <c r="H370" i="28"/>
  <c r="H369" i="28"/>
  <c r="H368" i="28"/>
  <c r="H367" i="28"/>
  <c r="H366" i="28"/>
  <c r="H365" i="28"/>
  <c r="H364" i="28"/>
  <c r="H363" i="28"/>
  <c r="H362" i="28"/>
  <c r="H361" i="28"/>
  <c r="H360" i="28"/>
  <c r="H359" i="28"/>
  <c r="H358" i="28"/>
  <c r="H357" i="28"/>
  <c r="H356" i="28"/>
  <c r="H355" i="28"/>
  <c r="H354" i="28"/>
  <c r="H353" i="28"/>
  <c r="H352" i="28"/>
  <c r="H351" i="28"/>
  <c r="H350" i="28"/>
  <c r="H349" i="28"/>
  <c r="H348" i="28"/>
  <c r="H347" i="28"/>
  <c r="H346" i="28"/>
  <c r="H345" i="28"/>
  <c r="H344" i="28"/>
  <c r="H343" i="28"/>
  <c r="H342" i="28"/>
  <c r="H341" i="28"/>
  <c r="H340" i="28"/>
  <c r="H339" i="28"/>
  <c r="H338" i="28"/>
  <c r="H337" i="28"/>
  <c r="H336" i="28"/>
  <c r="H335" i="28"/>
  <c r="H334" i="28"/>
  <c r="H333" i="28"/>
  <c r="H332" i="28"/>
  <c r="H331" i="28"/>
  <c r="H330" i="28"/>
  <c r="H329" i="28"/>
  <c r="H328" i="28"/>
  <c r="H327" i="28"/>
  <c r="H326" i="28"/>
  <c r="H325" i="28"/>
  <c r="H324" i="28"/>
  <c r="H323" i="28"/>
  <c r="H322" i="28"/>
  <c r="H321" i="28"/>
  <c r="H320" i="28"/>
  <c r="H319" i="28"/>
  <c r="H318" i="28"/>
  <c r="H317" i="28"/>
  <c r="H316" i="28"/>
  <c r="H315" i="28"/>
  <c r="H314" i="28"/>
  <c r="H313" i="28"/>
  <c r="H312" i="28"/>
  <c r="H311" i="28"/>
  <c r="H310" i="28"/>
  <c r="H309" i="28"/>
  <c r="H308" i="28"/>
  <c r="H307" i="28"/>
  <c r="H306" i="28"/>
  <c r="H305" i="28"/>
  <c r="H304" i="28"/>
  <c r="H303" i="28"/>
  <c r="H302" i="28"/>
  <c r="H301" i="28"/>
  <c r="H300" i="28"/>
  <c r="H299" i="28"/>
  <c r="H298" i="28"/>
  <c r="H297" i="28"/>
  <c r="H296" i="28"/>
  <c r="H295" i="28"/>
  <c r="H294" i="28"/>
  <c r="H293" i="28"/>
  <c r="H292" i="28"/>
  <c r="H291" i="28"/>
  <c r="H290" i="28"/>
  <c r="H289" i="28"/>
  <c r="H288" i="28"/>
  <c r="H287" i="28"/>
  <c r="H286" i="28"/>
  <c r="H285" i="28"/>
  <c r="H284" i="28"/>
  <c r="H283" i="28"/>
  <c r="H282" i="28"/>
  <c r="H281" i="28"/>
  <c r="H280" i="28"/>
  <c r="H279" i="28"/>
  <c r="H278" i="28"/>
  <c r="H277" i="28"/>
  <c r="H276" i="28"/>
  <c r="H275" i="28"/>
  <c r="H274" i="28"/>
  <c r="H273" i="28"/>
  <c r="H272" i="28"/>
  <c r="H271" i="28"/>
  <c r="H270" i="28"/>
  <c r="H269" i="28"/>
  <c r="H268" i="28"/>
  <c r="H267" i="28"/>
  <c r="H266" i="28"/>
  <c r="H265" i="28"/>
  <c r="H264" i="28"/>
  <c r="H263" i="28"/>
  <c r="H262" i="28"/>
  <c r="H261" i="28"/>
  <c r="H260" i="28"/>
  <c r="H259" i="28"/>
  <c r="H258" i="28"/>
  <c r="H257" i="28"/>
  <c r="H256" i="28"/>
  <c r="H255" i="28"/>
  <c r="H254" i="28"/>
  <c r="H253" i="28"/>
  <c r="H252" i="28"/>
  <c r="H251" i="28"/>
  <c r="H250" i="28"/>
  <c r="H249" i="28"/>
  <c r="H248" i="28"/>
  <c r="H247" i="28"/>
  <c r="H246" i="28"/>
  <c r="H245" i="28"/>
  <c r="H244" i="28"/>
  <c r="H243" i="28"/>
  <c r="H242" i="28"/>
  <c r="H241" i="28"/>
  <c r="H240" i="28"/>
  <c r="H239" i="28"/>
  <c r="H238" i="28"/>
  <c r="H237" i="28"/>
  <c r="H236" i="28"/>
  <c r="H235" i="28"/>
  <c r="H234" i="28"/>
  <c r="H233" i="28"/>
  <c r="H232" i="28"/>
  <c r="H231" i="28"/>
  <c r="H230" i="28"/>
  <c r="H229" i="28"/>
  <c r="H228" i="28"/>
  <c r="H227" i="28"/>
  <c r="H226" i="28"/>
  <c r="H225" i="28"/>
  <c r="H224" i="28"/>
  <c r="H223" i="28"/>
  <c r="H222" i="28"/>
  <c r="H221" i="28"/>
  <c r="H220" i="28"/>
  <c r="H219" i="28"/>
  <c r="H218" i="28"/>
  <c r="H217" i="28"/>
  <c r="H216" i="28"/>
  <c r="H215" i="28"/>
  <c r="H214" i="28"/>
  <c r="H213" i="28"/>
  <c r="H212" i="28"/>
  <c r="H211" i="28"/>
  <c r="H210" i="28"/>
  <c r="H209" i="28"/>
  <c r="H208" i="28"/>
  <c r="H207" i="28"/>
  <c r="H206" i="28"/>
  <c r="H205" i="28"/>
  <c r="H204" i="28"/>
  <c r="H203" i="28"/>
  <c r="H202" i="28"/>
  <c r="H201" i="28"/>
  <c r="H200" i="28"/>
  <c r="H199" i="28"/>
  <c r="H198" i="28"/>
  <c r="H197" i="28"/>
  <c r="H196" i="28"/>
  <c r="H195" i="28"/>
  <c r="H194" i="28"/>
  <c r="H193" i="28"/>
  <c r="H192" i="28"/>
  <c r="H191" i="28"/>
  <c r="H190" i="28"/>
  <c r="H189" i="28"/>
  <c r="H188" i="28"/>
  <c r="H187" i="28"/>
  <c r="H186" i="28"/>
  <c r="H185" i="28"/>
  <c r="H184" i="28"/>
  <c r="H183" i="28"/>
  <c r="H182" i="28"/>
  <c r="H181" i="28"/>
  <c r="H180" i="28"/>
  <c r="H179" i="28"/>
  <c r="H178" i="28"/>
  <c r="H177" i="28"/>
  <c r="H176" i="28"/>
  <c r="H175" i="28"/>
  <c r="H174" i="28"/>
  <c r="H173" i="28"/>
  <c r="H172" i="28"/>
  <c r="H171" i="28"/>
  <c r="H170" i="28"/>
  <c r="H169" i="28"/>
  <c r="H168" i="28"/>
  <c r="H167" i="28"/>
  <c r="H166" i="28"/>
  <c r="H165" i="28"/>
  <c r="H164" i="28"/>
  <c r="H163" i="28"/>
  <c r="H162" i="28"/>
  <c r="H161" i="28"/>
  <c r="H160" i="28"/>
  <c r="H159" i="28"/>
  <c r="H158" i="28"/>
  <c r="H157" i="28"/>
  <c r="H156" i="28"/>
  <c r="H155" i="28"/>
  <c r="H154" i="28"/>
  <c r="H153" i="28"/>
  <c r="H152" i="28"/>
  <c r="H151" i="28"/>
  <c r="H150" i="28"/>
  <c r="H149" i="28"/>
  <c r="H148" i="28"/>
  <c r="H147" i="28"/>
  <c r="H146" i="28"/>
  <c r="H145" i="28"/>
  <c r="H144" i="28"/>
  <c r="H143" i="28"/>
  <c r="H142" i="28"/>
  <c r="H141" i="28"/>
  <c r="H140" i="28"/>
  <c r="H139" i="28"/>
  <c r="H138" i="28"/>
  <c r="H137" i="28"/>
  <c r="H136" i="28"/>
  <c r="H135" i="28"/>
  <c r="H134" i="28"/>
  <c r="H133" i="28"/>
  <c r="H132" i="28"/>
  <c r="H131" i="28"/>
  <c r="H130" i="28"/>
  <c r="H129" i="28"/>
  <c r="H128" i="28"/>
  <c r="H127" i="28"/>
  <c r="H126" i="28"/>
  <c r="H125" i="28"/>
  <c r="H124" i="28"/>
  <c r="H123" i="28"/>
  <c r="H122" i="28"/>
  <c r="H121" i="28"/>
  <c r="H120" i="28"/>
  <c r="H119" i="28"/>
  <c r="H118" i="28"/>
  <c r="H117" i="28"/>
  <c r="H116" i="28"/>
  <c r="H115" i="28"/>
  <c r="H114" i="28"/>
  <c r="H113" i="28"/>
  <c r="H112" i="28"/>
  <c r="H111" i="28"/>
  <c r="H110" i="28"/>
  <c r="H109" i="28"/>
  <c r="H108" i="28"/>
  <c r="H107" i="28"/>
  <c r="H106" i="28"/>
  <c r="H105" i="28"/>
  <c r="H104" i="28"/>
  <c r="H103" i="28"/>
  <c r="H102" i="28"/>
  <c r="H101" i="28"/>
  <c r="H100" i="28"/>
  <c r="H99" i="28"/>
  <c r="H98" i="28"/>
  <c r="H97" i="28"/>
  <c r="H96" i="28"/>
  <c r="H95" i="28"/>
  <c r="H94" i="28"/>
  <c r="H93" i="28"/>
  <c r="H92" i="28"/>
  <c r="H91" i="28"/>
  <c r="H90" i="28"/>
  <c r="H89" i="28"/>
  <c r="H88" i="28"/>
  <c r="H87" i="28"/>
  <c r="H86" i="28"/>
  <c r="H85" i="28"/>
  <c r="H84" i="28"/>
  <c r="H83" i="28"/>
  <c r="H82" i="28"/>
  <c r="H81" i="28"/>
  <c r="H80" i="28"/>
  <c r="H79" i="28"/>
  <c r="H78" i="28"/>
  <c r="H77" i="28"/>
  <c r="H76" i="28"/>
  <c r="H75" i="28"/>
  <c r="H74" i="28"/>
  <c r="H73" i="28"/>
  <c r="H72" i="28"/>
  <c r="H71" i="28"/>
  <c r="H70" i="28"/>
  <c r="H69" i="28"/>
  <c r="H68" i="28"/>
  <c r="H67" i="28"/>
  <c r="H66" i="28"/>
  <c r="H65" i="28"/>
  <c r="H64" i="28"/>
  <c r="H63" i="28"/>
  <c r="H62" i="28"/>
  <c r="H61" i="28"/>
  <c r="H60" i="28"/>
  <c r="H59" i="28"/>
  <c r="H58" i="28"/>
  <c r="H57" i="28"/>
  <c r="H56" i="28"/>
  <c r="H55" i="28"/>
  <c r="H54" i="28"/>
  <c r="H53" i="28"/>
  <c r="H52" i="28"/>
  <c r="H51" i="28"/>
  <c r="H50" i="28"/>
  <c r="H49" i="28"/>
  <c r="H48" i="28"/>
  <c r="H47" i="28"/>
  <c r="H46" i="28"/>
  <c r="H45" i="28"/>
  <c r="H44" i="28"/>
  <c r="H43" i="28"/>
  <c r="H42" i="28"/>
  <c r="H41" i="28"/>
  <c r="H40" i="28"/>
  <c r="H39" i="28"/>
  <c r="H38" i="28"/>
  <c r="H37" i="28"/>
  <c r="H36" i="28"/>
  <c r="H35" i="28"/>
  <c r="H34" i="28"/>
  <c r="H33" i="28"/>
  <c r="H32" i="28"/>
  <c r="H31" i="28"/>
  <c r="H30" i="28"/>
  <c r="H29" i="28"/>
  <c r="H28" i="28"/>
  <c r="H27" i="28"/>
  <c r="H26" i="28"/>
  <c r="H25" i="28"/>
  <c r="H24" i="28"/>
  <c r="H23" i="28"/>
  <c r="H22" i="28"/>
  <c r="H21" i="28"/>
  <c r="H20" i="28"/>
  <c r="H19" i="28"/>
  <c r="H18" i="28"/>
  <c r="H17" i="28"/>
  <c r="H16" i="28"/>
  <c r="H15" i="28"/>
  <c r="H14" i="28"/>
  <c r="H13" i="28"/>
  <c r="H12" i="28"/>
  <c r="H11" i="28"/>
  <c r="H10" i="28"/>
  <c r="H9" i="28"/>
  <c r="H8" i="28"/>
  <c r="H7" i="28"/>
  <c r="H6" i="28"/>
  <c r="H5" i="28"/>
  <c r="H4" i="28"/>
  <c r="H3" i="28"/>
  <c r="H494" i="27"/>
  <c r="H493" i="27"/>
  <c r="H492" i="27"/>
  <c r="H491" i="27"/>
  <c r="H490" i="27"/>
  <c r="H489" i="27"/>
  <c r="H488" i="27"/>
  <c r="H487" i="27"/>
  <c r="H486" i="27"/>
  <c r="H485" i="27"/>
  <c r="H484" i="27"/>
  <c r="H483" i="27"/>
  <c r="H482" i="27"/>
  <c r="H481" i="27"/>
  <c r="H480" i="27"/>
  <c r="H479" i="27"/>
  <c r="H478" i="27"/>
  <c r="H477" i="27"/>
  <c r="H476" i="27"/>
  <c r="H475" i="27"/>
  <c r="H474" i="27"/>
  <c r="H473" i="27"/>
  <c r="H472" i="27"/>
  <c r="H471" i="27"/>
  <c r="H470" i="27"/>
  <c r="H469" i="27"/>
  <c r="H468" i="27"/>
  <c r="H467" i="27"/>
  <c r="H466" i="27"/>
  <c r="H465" i="27"/>
  <c r="H464" i="27"/>
  <c r="H463" i="27"/>
  <c r="H462" i="27"/>
  <c r="H461" i="27"/>
  <c r="H460" i="27"/>
  <c r="H459" i="27"/>
  <c r="H458" i="27"/>
  <c r="H457" i="27"/>
  <c r="H456" i="27"/>
  <c r="H455" i="27"/>
  <c r="H454" i="27"/>
  <c r="H453" i="27"/>
  <c r="H452" i="27"/>
  <c r="H451" i="27"/>
  <c r="H450" i="27"/>
  <c r="H449" i="27"/>
  <c r="H448" i="27"/>
  <c r="H447" i="27"/>
  <c r="H446" i="27"/>
  <c r="H445" i="27"/>
  <c r="H444" i="27"/>
  <c r="H443" i="27"/>
  <c r="H442" i="27"/>
  <c r="H441" i="27"/>
  <c r="H440" i="27"/>
  <c r="H439" i="27"/>
  <c r="H438" i="27"/>
  <c r="H437" i="27"/>
  <c r="H436" i="27"/>
  <c r="H435" i="27"/>
  <c r="H434" i="27"/>
  <c r="H433" i="27"/>
  <c r="H432" i="27"/>
  <c r="H431" i="27"/>
  <c r="H430" i="27"/>
  <c r="H429" i="27"/>
  <c r="H428" i="27"/>
  <c r="H427" i="27"/>
  <c r="H426" i="27"/>
  <c r="H425" i="27"/>
  <c r="H424" i="27"/>
  <c r="H423" i="27"/>
  <c r="H422" i="27"/>
  <c r="H421" i="27"/>
  <c r="H420" i="27"/>
  <c r="H419" i="27"/>
  <c r="H418" i="27"/>
  <c r="H417" i="27"/>
  <c r="H416" i="27"/>
  <c r="H415" i="27"/>
  <c r="H414" i="27"/>
  <c r="H413" i="27"/>
  <c r="H412" i="27"/>
  <c r="H411" i="27"/>
  <c r="H410" i="27"/>
  <c r="H409" i="27"/>
  <c r="H408" i="27"/>
  <c r="H407" i="27"/>
  <c r="H406" i="27"/>
  <c r="H405" i="27"/>
  <c r="H404" i="27"/>
  <c r="H403" i="27"/>
  <c r="H402" i="27"/>
  <c r="H401" i="27"/>
  <c r="H400" i="27"/>
  <c r="H399" i="27"/>
  <c r="H398" i="27"/>
  <c r="H397" i="27"/>
  <c r="H396" i="27"/>
  <c r="H395" i="27"/>
  <c r="H394" i="27"/>
  <c r="H393" i="27"/>
  <c r="H392" i="27"/>
  <c r="H391" i="27"/>
  <c r="H390" i="27"/>
  <c r="H389" i="27"/>
  <c r="H388" i="27"/>
  <c r="H387" i="27"/>
  <c r="H386" i="27"/>
  <c r="H385" i="27"/>
  <c r="H384" i="27"/>
  <c r="H383" i="27"/>
  <c r="H382" i="27"/>
  <c r="H381" i="27"/>
  <c r="H380" i="27"/>
  <c r="H379" i="27"/>
  <c r="H378" i="27"/>
  <c r="H377" i="27"/>
  <c r="H376" i="27"/>
  <c r="H375" i="27"/>
  <c r="H374" i="27"/>
  <c r="H373" i="27"/>
  <c r="H372" i="27"/>
  <c r="H371" i="27"/>
  <c r="H370" i="27"/>
  <c r="H369" i="27"/>
  <c r="H368" i="27"/>
  <c r="H367" i="27"/>
  <c r="H366" i="27"/>
  <c r="H365" i="27"/>
  <c r="H364" i="27"/>
  <c r="H363" i="27"/>
  <c r="H362" i="27"/>
  <c r="H361" i="27"/>
  <c r="H360" i="27"/>
  <c r="H359" i="27"/>
  <c r="H358" i="27"/>
  <c r="H357" i="27"/>
  <c r="H356" i="27"/>
  <c r="H355" i="27"/>
  <c r="H354" i="27"/>
  <c r="H353" i="27"/>
  <c r="H352" i="27"/>
  <c r="H351" i="27"/>
  <c r="H350" i="27"/>
  <c r="H349" i="27"/>
  <c r="H348" i="27"/>
  <c r="H347" i="27"/>
  <c r="H346" i="27"/>
  <c r="H345" i="27"/>
  <c r="H344" i="27"/>
  <c r="H343" i="27"/>
  <c r="H342" i="27"/>
  <c r="H341" i="27"/>
  <c r="H340" i="27"/>
  <c r="H339" i="27"/>
  <c r="H338" i="27"/>
  <c r="H337" i="27"/>
  <c r="H336" i="27"/>
  <c r="H335" i="27"/>
  <c r="H334" i="27"/>
  <c r="H333" i="27"/>
  <c r="H332" i="27"/>
  <c r="H331" i="27"/>
  <c r="H330" i="27"/>
  <c r="H329" i="27"/>
  <c r="H328" i="27"/>
  <c r="H327" i="27"/>
  <c r="H326" i="27"/>
  <c r="H325" i="27"/>
  <c r="H324" i="27"/>
  <c r="H323" i="27"/>
  <c r="H322" i="27"/>
  <c r="H321" i="27"/>
  <c r="H320" i="27"/>
  <c r="H319" i="27"/>
  <c r="H318" i="27"/>
  <c r="H317" i="27"/>
  <c r="H316" i="27"/>
  <c r="H315" i="27"/>
  <c r="H314" i="27"/>
  <c r="H313" i="27"/>
  <c r="H312" i="27"/>
  <c r="H311" i="27"/>
  <c r="H310" i="27"/>
  <c r="H309" i="27"/>
  <c r="H308" i="27"/>
  <c r="H307" i="27"/>
  <c r="H306" i="27"/>
  <c r="H305" i="27"/>
  <c r="H304" i="27"/>
  <c r="H303" i="27"/>
  <c r="H302" i="27"/>
  <c r="H301" i="27"/>
  <c r="H300" i="27"/>
  <c r="H299" i="27"/>
  <c r="H298" i="27"/>
  <c r="H297" i="27"/>
  <c r="H296" i="27"/>
  <c r="H295" i="27"/>
  <c r="H294" i="27"/>
  <c r="H293" i="27"/>
  <c r="H292" i="27"/>
  <c r="H291" i="27"/>
  <c r="H290" i="27"/>
  <c r="H289" i="27"/>
  <c r="H288" i="27"/>
  <c r="H287" i="27"/>
  <c r="H286" i="27"/>
  <c r="H285" i="27"/>
  <c r="H284" i="27"/>
  <c r="H283" i="27"/>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L12" i="27" s="1"/>
  <c r="H35" i="27"/>
  <c r="H34" i="27"/>
  <c r="H33" i="27"/>
  <c r="H32" i="27"/>
  <c r="H31" i="27"/>
  <c r="H30" i="27"/>
  <c r="H29" i="27"/>
  <c r="H28" i="27"/>
  <c r="H27" i="27"/>
  <c r="H26" i="27"/>
  <c r="H25" i="27"/>
  <c r="H24" i="27"/>
  <c r="H23" i="27"/>
  <c r="H22" i="27"/>
  <c r="H21" i="27"/>
  <c r="H20" i="27"/>
  <c r="H19" i="27"/>
  <c r="H18" i="27"/>
  <c r="H17" i="27"/>
  <c r="H16" i="27"/>
  <c r="H15" i="27"/>
  <c r="H14" i="27"/>
  <c r="L13" i="27"/>
  <c r="H13" i="27"/>
  <c r="H12" i="27"/>
  <c r="H11" i="27"/>
  <c r="L16" i="27" s="1"/>
  <c r="H10" i="27"/>
  <c r="H9" i="27"/>
  <c r="H8" i="27"/>
  <c r="H7" i="27"/>
  <c r="L14" i="27" s="1"/>
  <c r="H6" i="27"/>
  <c r="H5" i="27"/>
  <c r="H4" i="27"/>
  <c r="H3" i="27"/>
  <c r="H497" i="26"/>
  <c r="H496" i="26"/>
  <c r="H495" i="26"/>
  <c r="H494" i="26"/>
  <c r="H493" i="26"/>
  <c r="H492" i="26"/>
  <c r="H491" i="26"/>
  <c r="H490" i="26"/>
  <c r="H489" i="26"/>
  <c r="H488" i="26"/>
  <c r="H487" i="26"/>
  <c r="H486" i="26"/>
  <c r="H485" i="26"/>
  <c r="H484" i="26"/>
  <c r="H483" i="26"/>
  <c r="H482" i="26"/>
  <c r="H481" i="26"/>
  <c r="H480" i="26"/>
  <c r="H479" i="26"/>
  <c r="H478" i="26"/>
  <c r="H477" i="26"/>
  <c r="H476" i="26"/>
  <c r="H475" i="26"/>
  <c r="H474" i="26"/>
  <c r="H473" i="26"/>
  <c r="H472" i="26"/>
  <c r="H471" i="26"/>
  <c r="H470" i="26"/>
  <c r="H469" i="26"/>
  <c r="H468" i="26"/>
  <c r="H467" i="26"/>
  <c r="H466" i="26"/>
  <c r="H465" i="26"/>
  <c r="H464" i="26"/>
  <c r="H463" i="26"/>
  <c r="H462" i="26"/>
  <c r="H461" i="26"/>
  <c r="H460" i="26"/>
  <c r="H459" i="26"/>
  <c r="H458" i="26"/>
  <c r="H457" i="26"/>
  <c r="H456" i="26"/>
  <c r="H455" i="26"/>
  <c r="H454" i="26"/>
  <c r="H453" i="26"/>
  <c r="H452" i="26"/>
  <c r="H451" i="26"/>
  <c r="H450" i="26"/>
  <c r="H449" i="26"/>
  <c r="H448" i="26"/>
  <c r="H447" i="26"/>
  <c r="H446" i="26"/>
  <c r="H445" i="26"/>
  <c r="H444" i="26"/>
  <c r="H443" i="26"/>
  <c r="H442" i="26"/>
  <c r="H441" i="26"/>
  <c r="H440" i="26"/>
  <c r="H439" i="26"/>
  <c r="H438" i="26"/>
  <c r="H437" i="26"/>
  <c r="H436" i="26"/>
  <c r="H435" i="26"/>
  <c r="H434" i="26"/>
  <c r="H433" i="26"/>
  <c r="H432" i="26"/>
  <c r="H431" i="26"/>
  <c r="H430" i="26"/>
  <c r="H429" i="26"/>
  <c r="H428" i="26"/>
  <c r="H427" i="26"/>
  <c r="H426" i="26"/>
  <c r="H425" i="26"/>
  <c r="H424" i="26"/>
  <c r="H423" i="26"/>
  <c r="H422" i="26"/>
  <c r="H421" i="26"/>
  <c r="H420" i="26"/>
  <c r="H419" i="26"/>
  <c r="H418" i="26"/>
  <c r="H417" i="26"/>
  <c r="H416" i="26"/>
  <c r="H415" i="26"/>
  <c r="H414" i="26"/>
  <c r="H413" i="26"/>
  <c r="H412" i="26"/>
  <c r="H411" i="26"/>
  <c r="H410" i="26"/>
  <c r="H409" i="26"/>
  <c r="H408" i="26"/>
  <c r="H407" i="26"/>
  <c r="H406" i="26"/>
  <c r="H405" i="26"/>
  <c r="H404" i="26"/>
  <c r="H403" i="26"/>
  <c r="H402" i="26"/>
  <c r="H401" i="26"/>
  <c r="H400" i="26"/>
  <c r="H399" i="26"/>
  <c r="H398" i="26"/>
  <c r="H397" i="26"/>
  <c r="H396" i="26"/>
  <c r="H395" i="26"/>
  <c r="H394" i="26"/>
  <c r="H393" i="26"/>
  <c r="H392" i="26"/>
  <c r="H391" i="26"/>
  <c r="H390" i="26"/>
  <c r="H389" i="26"/>
  <c r="H388" i="26"/>
  <c r="H387" i="26"/>
  <c r="H386" i="26"/>
  <c r="H385" i="26"/>
  <c r="H384" i="26"/>
  <c r="H383" i="26"/>
  <c r="H382" i="26"/>
  <c r="H381" i="26"/>
  <c r="H380" i="26"/>
  <c r="H379" i="26"/>
  <c r="H378" i="26"/>
  <c r="H377" i="26"/>
  <c r="H376" i="26"/>
  <c r="H375" i="26"/>
  <c r="H374" i="26"/>
  <c r="H373" i="26"/>
  <c r="H372" i="26"/>
  <c r="H371" i="26"/>
  <c r="H370" i="26"/>
  <c r="H369" i="26"/>
  <c r="H368" i="26"/>
  <c r="H367" i="26"/>
  <c r="H366" i="26"/>
  <c r="H365" i="26"/>
  <c r="H364" i="26"/>
  <c r="H363" i="26"/>
  <c r="H362" i="26"/>
  <c r="H361" i="26"/>
  <c r="H360" i="26"/>
  <c r="H359" i="26"/>
  <c r="H358" i="26"/>
  <c r="H357" i="26"/>
  <c r="H356" i="26"/>
  <c r="H355" i="26"/>
  <c r="H354" i="26"/>
  <c r="H353" i="26"/>
  <c r="H352" i="26"/>
  <c r="H351" i="26"/>
  <c r="H350" i="26"/>
  <c r="H349" i="26"/>
  <c r="H348" i="26"/>
  <c r="H347" i="26"/>
  <c r="H346" i="26"/>
  <c r="H345" i="26"/>
  <c r="H344" i="26"/>
  <c r="H343" i="26"/>
  <c r="H342" i="26"/>
  <c r="H341" i="26"/>
  <c r="H340" i="26"/>
  <c r="H339" i="26"/>
  <c r="H338" i="26"/>
  <c r="H337" i="26"/>
  <c r="H336" i="26"/>
  <c r="H335" i="26"/>
  <c r="H334" i="26"/>
  <c r="H333" i="26"/>
  <c r="H332" i="26"/>
  <c r="H331" i="26"/>
  <c r="H330" i="26"/>
  <c r="H329" i="26"/>
  <c r="H328" i="26"/>
  <c r="H327" i="26"/>
  <c r="H326" i="26"/>
  <c r="H325" i="26"/>
  <c r="H324" i="26"/>
  <c r="H323" i="26"/>
  <c r="H322" i="26"/>
  <c r="H321" i="26"/>
  <c r="H320" i="26"/>
  <c r="H319" i="26"/>
  <c r="H318" i="26"/>
  <c r="H317" i="26"/>
  <c r="H316" i="26"/>
  <c r="H315" i="26"/>
  <c r="H314" i="26"/>
  <c r="H313" i="26"/>
  <c r="H312" i="26"/>
  <c r="H311" i="26"/>
  <c r="H310" i="26"/>
  <c r="H309" i="26"/>
  <c r="H308" i="26"/>
  <c r="H307" i="26"/>
  <c r="H306" i="26"/>
  <c r="H305" i="26"/>
  <c r="H304" i="26"/>
  <c r="H303" i="26"/>
  <c r="H302" i="26"/>
  <c r="H301" i="26"/>
  <c r="H300" i="26"/>
  <c r="H299" i="26"/>
  <c r="H298" i="26"/>
  <c r="H297" i="26"/>
  <c r="H296" i="26"/>
  <c r="H295" i="26"/>
  <c r="H294" i="26"/>
  <c r="H293" i="26"/>
  <c r="H292" i="26"/>
  <c r="H291" i="26"/>
  <c r="H290" i="26"/>
  <c r="H289" i="26"/>
  <c r="H288" i="26"/>
  <c r="H287" i="26"/>
  <c r="H286" i="26"/>
  <c r="H285" i="26"/>
  <c r="H284" i="26"/>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L11" i="26" s="1"/>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L14" i="26" s="1"/>
  <c r="H6" i="26"/>
  <c r="H5" i="26"/>
  <c r="H4" i="26"/>
  <c r="H3" i="26"/>
  <c r="H497" i="25"/>
  <c r="H496" i="25"/>
  <c r="H495" i="25"/>
  <c r="H494" i="25"/>
  <c r="H493" i="25"/>
  <c r="H492" i="25"/>
  <c r="H491" i="25"/>
  <c r="H490" i="25"/>
  <c r="H489" i="25"/>
  <c r="H488" i="25"/>
  <c r="H487" i="25"/>
  <c r="H486" i="25"/>
  <c r="H485" i="25"/>
  <c r="H484" i="25"/>
  <c r="H483" i="25"/>
  <c r="H482" i="25"/>
  <c r="H481" i="25"/>
  <c r="H480" i="25"/>
  <c r="H479" i="25"/>
  <c r="H478" i="25"/>
  <c r="H477" i="25"/>
  <c r="H476" i="25"/>
  <c r="H475" i="25"/>
  <c r="H474" i="25"/>
  <c r="H473" i="25"/>
  <c r="H472" i="25"/>
  <c r="H471" i="25"/>
  <c r="H470" i="25"/>
  <c r="H469" i="25"/>
  <c r="H468" i="25"/>
  <c r="H467" i="25"/>
  <c r="H466" i="25"/>
  <c r="H465" i="25"/>
  <c r="H464" i="25"/>
  <c r="H463" i="25"/>
  <c r="H462" i="25"/>
  <c r="H461" i="25"/>
  <c r="H460" i="25"/>
  <c r="H459" i="25"/>
  <c r="H458" i="25"/>
  <c r="H457" i="25"/>
  <c r="H456" i="25"/>
  <c r="H455" i="25"/>
  <c r="H454" i="25"/>
  <c r="H453" i="25"/>
  <c r="H452" i="25"/>
  <c r="H451" i="25"/>
  <c r="H450" i="25"/>
  <c r="H449" i="25"/>
  <c r="H448" i="25"/>
  <c r="H447" i="25"/>
  <c r="H446" i="25"/>
  <c r="H445" i="25"/>
  <c r="H444" i="25"/>
  <c r="H443" i="25"/>
  <c r="H442" i="25"/>
  <c r="H441" i="25"/>
  <c r="H440" i="25"/>
  <c r="H439" i="25"/>
  <c r="H438" i="25"/>
  <c r="H437" i="25"/>
  <c r="H436" i="25"/>
  <c r="H435" i="25"/>
  <c r="H434" i="25"/>
  <c r="H433" i="25"/>
  <c r="H432" i="25"/>
  <c r="H431" i="25"/>
  <c r="H430" i="25"/>
  <c r="H429" i="25"/>
  <c r="H428" i="25"/>
  <c r="H427" i="25"/>
  <c r="H426" i="25"/>
  <c r="H425" i="25"/>
  <c r="H424" i="25"/>
  <c r="H423" i="25"/>
  <c r="H422" i="25"/>
  <c r="H421" i="25"/>
  <c r="H420" i="25"/>
  <c r="H419" i="25"/>
  <c r="H418" i="25"/>
  <c r="H417" i="25"/>
  <c r="H416" i="25"/>
  <c r="H415" i="25"/>
  <c r="H414" i="25"/>
  <c r="H413" i="25"/>
  <c r="H412" i="25"/>
  <c r="H411" i="25"/>
  <c r="H410" i="25"/>
  <c r="H409" i="25"/>
  <c r="H408" i="25"/>
  <c r="H407" i="25"/>
  <c r="H406" i="25"/>
  <c r="H405" i="25"/>
  <c r="H404" i="25"/>
  <c r="H403" i="25"/>
  <c r="H402" i="25"/>
  <c r="H401" i="25"/>
  <c r="H400" i="25"/>
  <c r="H399" i="25"/>
  <c r="H398" i="25"/>
  <c r="H397" i="25"/>
  <c r="H396" i="25"/>
  <c r="H395" i="25"/>
  <c r="H394" i="25"/>
  <c r="H393" i="25"/>
  <c r="H392" i="25"/>
  <c r="H391" i="25"/>
  <c r="H390" i="25"/>
  <c r="H389" i="25"/>
  <c r="H388" i="25"/>
  <c r="H387" i="25"/>
  <c r="H386" i="25"/>
  <c r="H385" i="25"/>
  <c r="H384" i="25"/>
  <c r="H383" i="25"/>
  <c r="H382" i="25"/>
  <c r="H381" i="25"/>
  <c r="H380" i="25"/>
  <c r="H379" i="25"/>
  <c r="H378" i="25"/>
  <c r="H377" i="25"/>
  <c r="H376" i="25"/>
  <c r="H375" i="25"/>
  <c r="H374" i="25"/>
  <c r="H373" i="25"/>
  <c r="H372" i="25"/>
  <c r="H371" i="25"/>
  <c r="H370" i="25"/>
  <c r="H369" i="25"/>
  <c r="H368" i="25"/>
  <c r="H367" i="25"/>
  <c r="H366" i="25"/>
  <c r="H365" i="25"/>
  <c r="H364" i="25"/>
  <c r="H363" i="25"/>
  <c r="H362" i="25"/>
  <c r="H361" i="25"/>
  <c r="H360" i="25"/>
  <c r="H359" i="25"/>
  <c r="H358" i="25"/>
  <c r="H357" i="25"/>
  <c r="H356" i="25"/>
  <c r="H355" i="25"/>
  <c r="H354" i="25"/>
  <c r="H353" i="25"/>
  <c r="H352" i="25"/>
  <c r="H351" i="25"/>
  <c r="H350" i="25"/>
  <c r="H349" i="25"/>
  <c r="H348" i="25"/>
  <c r="H347" i="25"/>
  <c r="H346" i="25"/>
  <c r="H345" i="25"/>
  <c r="H344" i="25"/>
  <c r="H343" i="25"/>
  <c r="H342" i="25"/>
  <c r="H341" i="25"/>
  <c r="H340" i="25"/>
  <c r="H339" i="25"/>
  <c r="H338" i="25"/>
  <c r="H337" i="25"/>
  <c r="H336" i="25"/>
  <c r="H335" i="25"/>
  <c r="H334" i="25"/>
  <c r="H333" i="25"/>
  <c r="H332" i="25"/>
  <c r="H331" i="25"/>
  <c r="H330" i="25"/>
  <c r="H329" i="25"/>
  <c r="H328" i="25"/>
  <c r="H327" i="25"/>
  <c r="H326" i="25"/>
  <c r="H325" i="25"/>
  <c r="H324" i="25"/>
  <c r="H323" i="25"/>
  <c r="H322" i="25"/>
  <c r="H321" i="25"/>
  <c r="H320" i="25"/>
  <c r="H319" i="25"/>
  <c r="H318" i="25"/>
  <c r="H317" i="25"/>
  <c r="H316" i="25"/>
  <c r="H315" i="25"/>
  <c r="H314" i="25"/>
  <c r="H313" i="25"/>
  <c r="H312" i="25"/>
  <c r="H311" i="25"/>
  <c r="H310" i="25"/>
  <c r="H309" i="25"/>
  <c r="H308" i="25"/>
  <c r="H307" i="25"/>
  <c r="H306" i="25"/>
  <c r="H305" i="25"/>
  <c r="H304" i="25"/>
  <c r="H303" i="25"/>
  <c r="H302" i="25"/>
  <c r="H301" i="25"/>
  <c r="H300" i="25"/>
  <c r="H299" i="25"/>
  <c r="H298" i="25"/>
  <c r="H297" i="25"/>
  <c r="H296" i="25"/>
  <c r="H295" i="25"/>
  <c r="H294" i="25"/>
  <c r="H293" i="25"/>
  <c r="H292" i="25"/>
  <c r="H291" i="25"/>
  <c r="H290" i="25"/>
  <c r="H289" i="25"/>
  <c r="H288" i="25"/>
  <c r="H287" i="25"/>
  <c r="H286" i="25"/>
  <c r="H285" i="25"/>
  <c r="H284" i="25"/>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L11" i="25" s="1"/>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H6" i="25"/>
  <c r="H5" i="25"/>
  <c r="H4" i="25"/>
  <c r="H3" i="25"/>
  <c r="H496" i="24"/>
  <c r="H495" i="24"/>
  <c r="H494" i="24"/>
  <c r="H493" i="24"/>
  <c r="H492" i="24"/>
  <c r="H491" i="24"/>
  <c r="H490" i="24"/>
  <c r="H489" i="24"/>
  <c r="H488" i="24"/>
  <c r="H487" i="24"/>
  <c r="H486" i="24"/>
  <c r="H485" i="24"/>
  <c r="H484" i="24"/>
  <c r="H483" i="24"/>
  <c r="H482" i="24"/>
  <c r="H481" i="24"/>
  <c r="H480" i="24"/>
  <c r="H479" i="24"/>
  <c r="H478" i="24"/>
  <c r="H477" i="24"/>
  <c r="H476" i="24"/>
  <c r="H475" i="24"/>
  <c r="H474" i="24"/>
  <c r="H473" i="24"/>
  <c r="H472" i="24"/>
  <c r="H471" i="24"/>
  <c r="H470" i="24"/>
  <c r="H469" i="24"/>
  <c r="H468" i="24"/>
  <c r="H467" i="24"/>
  <c r="H466" i="24"/>
  <c r="H465" i="24"/>
  <c r="H464" i="24"/>
  <c r="H463" i="24"/>
  <c r="H462" i="24"/>
  <c r="H461" i="24"/>
  <c r="H460" i="24"/>
  <c r="H459" i="24"/>
  <c r="H458" i="24"/>
  <c r="H457" i="24"/>
  <c r="H456" i="24"/>
  <c r="H455" i="24"/>
  <c r="H454" i="24"/>
  <c r="H453" i="24"/>
  <c r="H452" i="24"/>
  <c r="H451" i="24"/>
  <c r="H450" i="24"/>
  <c r="H449" i="24"/>
  <c r="H448" i="24"/>
  <c r="H447" i="24"/>
  <c r="H446" i="24"/>
  <c r="H445" i="24"/>
  <c r="H444" i="24"/>
  <c r="H443" i="24"/>
  <c r="H442" i="24"/>
  <c r="H441" i="24"/>
  <c r="H440" i="24"/>
  <c r="H439" i="24"/>
  <c r="H438" i="24"/>
  <c r="H437" i="24"/>
  <c r="H436" i="24"/>
  <c r="H435" i="24"/>
  <c r="H434" i="24"/>
  <c r="H433" i="24"/>
  <c r="H432" i="24"/>
  <c r="H431" i="24"/>
  <c r="H430" i="24"/>
  <c r="H429" i="24"/>
  <c r="H428" i="24"/>
  <c r="H427" i="24"/>
  <c r="H426" i="24"/>
  <c r="H425" i="24"/>
  <c r="H424" i="24"/>
  <c r="H423" i="24"/>
  <c r="H422" i="24"/>
  <c r="H421" i="24"/>
  <c r="H420" i="24"/>
  <c r="H419" i="24"/>
  <c r="H418" i="24"/>
  <c r="H417" i="24"/>
  <c r="H416" i="24"/>
  <c r="H415" i="24"/>
  <c r="H414" i="24"/>
  <c r="H413" i="24"/>
  <c r="H412" i="24"/>
  <c r="H411" i="24"/>
  <c r="H410" i="24"/>
  <c r="H409" i="24"/>
  <c r="H408" i="24"/>
  <c r="H407" i="24"/>
  <c r="H406" i="24"/>
  <c r="H405" i="24"/>
  <c r="H404" i="24"/>
  <c r="H403" i="24"/>
  <c r="H402" i="24"/>
  <c r="H401" i="24"/>
  <c r="H400" i="24"/>
  <c r="H399" i="24"/>
  <c r="H398" i="24"/>
  <c r="H397" i="24"/>
  <c r="H396" i="24"/>
  <c r="H395" i="24"/>
  <c r="H394" i="24"/>
  <c r="H393" i="24"/>
  <c r="H392" i="24"/>
  <c r="H391" i="24"/>
  <c r="H390" i="24"/>
  <c r="H389" i="24"/>
  <c r="H388" i="24"/>
  <c r="H387" i="24"/>
  <c r="H386" i="24"/>
  <c r="H385" i="24"/>
  <c r="H384" i="24"/>
  <c r="H383" i="24"/>
  <c r="H382" i="24"/>
  <c r="H381" i="24"/>
  <c r="H380" i="24"/>
  <c r="H379" i="24"/>
  <c r="H378" i="24"/>
  <c r="H377" i="24"/>
  <c r="H376" i="24"/>
  <c r="H375" i="24"/>
  <c r="H374" i="24"/>
  <c r="H373" i="24"/>
  <c r="H372" i="24"/>
  <c r="H371" i="24"/>
  <c r="H370" i="24"/>
  <c r="H369" i="24"/>
  <c r="H368" i="24"/>
  <c r="H367" i="24"/>
  <c r="H366" i="24"/>
  <c r="H365" i="24"/>
  <c r="H364" i="24"/>
  <c r="H363" i="24"/>
  <c r="H362" i="24"/>
  <c r="H361" i="24"/>
  <c r="H360" i="24"/>
  <c r="H359" i="24"/>
  <c r="H358" i="24"/>
  <c r="H357" i="24"/>
  <c r="H356" i="24"/>
  <c r="H355" i="24"/>
  <c r="H354" i="24"/>
  <c r="H353" i="24"/>
  <c r="H352" i="24"/>
  <c r="H351" i="24"/>
  <c r="H350" i="24"/>
  <c r="H349" i="24"/>
  <c r="H348" i="24"/>
  <c r="H347" i="24"/>
  <c r="H346" i="24"/>
  <c r="H345" i="24"/>
  <c r="H344" i="24"/>
  <c r="H343" i="24"/>
  <c r="H342" i="24"/>
  <c r="H341" i="24"/>
  <c r="H340" i="24"/>
  <c r="H339" i="24"/>
  <c r="H338" i="24"/>
  <c r="H337" i="24"/>
  <c r="H336" i="24"/>
  <c r="H335" i="24"/>
  <c r="H334" i="24"/>
  <c r="H333" i="24"/>
  <c r="H332" i="24"/>
  <c r="H331" i="24"/>
  <c r="H330" i="24"/>
  <c r="H329" i="24"/>
  <c r="H328" i="24"/>
  <c r="H327" i="24"/>
  <c r="H326" i="24"/>
  <c r="H325" i="24"/>
  <c r="H324" i="24"/>
  <c r="H323" i="24"/>
  <c r="H322" i="24"/>
  <c r="H321" i="24"/>
  <c r="H320" i="24"/>
  <c r="H319" i="24"/>
  <c r="H318" i="24"/>
  <c r="H317" i="24"/>
  <c r="H316" i="24"/>
  <c r="H315" i="24"/>
  <c r="H314" i="24"/>
  <c r="H313" i="24"/>
  <c r="H312" i="24"/>
  <c r="H311" i="24"/>
  <c r="H310" i="24"/>
  <c r="H309" i="24"/>
  <c r="H308" i="24"/>
  <c r="H307" i="24"/>
  <c r="H306" i="24"/>
  <c r="H305" i="24"/>
  <c r="H304" i="24"/>
  <c r="H303" i="24"/>
  <c r="H302" i="24"/>
  <c r="H301" i="24"/>
  <c r="H300" i="24"/>
  <c r="H299" i="24"/>
  <c r="H298" i="24"/>
  <c r="H297" i="24"/>
  <c r="H296" i="24"/>
  <c r="H295" i="24"/>
  <c r="H294" i="24"/>
  <c r="H293" i="24"/>
  <c r="H292" i="24"/>
  <c r="H291" i="24"/>
  <c r="H290" i="24"/>
  <c r="H289" i="24"/>
  <c r="H288" i="24"/>
  <c r="H287" i="24"/>
  <c r="H286" i="24"/>
  <c r="H285" i="24"/>
  <c r="H284" i="24"/>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L13" i="24" s="1"/>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L11" i="24"/>
  <c r="H11" i="24"/>
  <c r="H10" i="24"/>
  <c r="H9" i="24"/>
  <c r="H8" i="24"/>
  <c r="H7" i="24"/>
  <c r="H6" i="24"/>
  <c r="H5" i="24"/>
  <c r="H4" i="24"/>
  <c r="H3" i="24"/>
  <c r="H489" i="23"/>
  <c r="H488" i="23"/>
  <c r="H487" i="23"/>
  <c r="H486" i="23"/>
  <c r="H485" i="23"/>
  <c r="H484" i="23"/>
  <c r="H483" i="23"/>
  <c r="H482" i="23"/>
  <c r="H481" i="23"/>
  <c r="H480" i="23"/>
  <c r="H479" i="23"/>
  <c r="H478" i="23"/>
  <c r="H477" i="23"/>
  <c r="H476" i="23"/>
  <c r="H475" i="23"/>
  <c r="H474" i="23"/>
  <c r="H473" i="23"/>
  <c r="H472" i="23"/>
  <c r="H471" i="23"/>
  <c r="H470" i="23"/>
  <c r="H469" i="23"/>
  <c r="H468" i="23"/>
  <c r="H467" i="23"/>
  <c r="H466" i="23"/>
  <c r="H465" i="23"/>
  <c r="H464" i="23"/>
  <c r="H463" i="23"/>
  <c r="H462" i="23"/>
  <c r="H461" i="23"/>
  <c r="H460" i="23"/>
  <c r="H459" i="23"/>
  <c r="H458" i="23"/>
  <c r="H457" i="23"/>
  <c r="H456" i="23"/>
  <c r="H455" i="23"/>
  <c r="H454" i="23"/>
  <c r="H453" i="23"/>
  <c r="H452" i="23"/>
  <c r="H451" i="23"/>
  <c r="H450" i="23"/>
  <c r="H449" i="23"/>
  <c r="H448" i="23"/>
  <c r="H447" i="23"/>
  <c r="H446" i="23"/>
  <c r="H445" i="23"/>
  <c r="H444" i="23"/>
  <c r="H443" i="23"/>
  <c r="H442" i="23"/>
  <c r="H441" i="23"/>
  <c r="H440" i="23"/>
  <c r="H439" i="23"/>
  <c r="H438" i="23"/>
  <c r="H437" i="23"/>
  <c r="H436" i="23"/>
  <c r="H435" i="23"/>
  <c r="H434" i="23"/>
  <c r="H433" i="23"/>
  <c r="H432" i="23"/>
  <c r="H431" i="23"/>
  <c r="H430" i="23"/>
  <c r="H429" i="23"/>
  <c r="H428" i="23"/>
  <c r="H427" i="23"/>
  <c r="H426" i="23"/>
  <c r="H425" i="23"/>
  <c r="H424" i="23"/>
  <c r="H423" i="23"/>
  <c r="H422" i="23"/>
  <c r="H421" i="23"/>
  <c r="H420" i="23"/>
  <c r="H419" i="23"/>
  <c r="H418" i="23"/>
  <c r="H417" i="23"/>
  <c r="H416" i="23"/>
  <c r="H415" i="23"/>
  <c r="H414" i="23"/>
  <c r="H413" i="23"/>
  <c r="H412" i="23"/>
  <c r="H411" i="23"/>
  <c r="H410" i="23"/>
  <c r="H409" i="23"/>
  <c r="H408" i="23"/>
  <c r="H407" i="23"/>
  <c r="H406" i="23"/>
  <c r="H405" i="23"/>
  <c r="H404" i="23"/>
  <c r="H403" i="23"/>
  <c r="H402" i="23"/>
  <c r="H401" i="23"/>
  <c r="H400" i="23"/>
  <c r="H399" i="23"/>
  <c r="H398" i="23"/>
  <c r="H397" i="23"/>
  <c r="H396" i="23"/>
  <c r="H395" i="23"/>
  <c r="H394" i="23"/>
  <c r="H393" i="23"/>
  <c r="H392" i="23"/>
  <c r="H391" i="23"/>
  <c r="H390" i="23"/>
  <c r="H389" i="23"/>
  <c r="H388" i="23"/>
  <c r="H387" i="23"/>
  <c r="H386" i="23"/>
  <c r="H385" i="23"/>
  <c r="H384" i="23"/>
  <c r="H383" i="23"/>
  <c r="H382" i="23"/>
  <c r="H381" i="23"/>
  <c r="H380" i="23"/>
  <c r="H379" i="23"/>
  <c r="H378" i="23"/>
  <c r="H377" i="23"/>
  <c r="H376" i="23"/>
  <c r="H375" i="23"/>
  <c r="H374" i="23"/>
  <c r="H373" i="23"/>
  <c r="H372" i="23"/>
  <c r="H371" i="23"/>
  <c r="H370" i="23"/>
  <c r="H369" i="23"/>
  <c r="H368" i="23"/>
  <c r="H367" i="23"/>
  <c r="H366" i="23"/>
  <c r="H365" i="23"/>
  <c r="H364" i="23"/>
  <c r="H363" i="23"/>
  <c r="H362" i="23"/>
  <c r="H361" i="23"/>
  <c r="H360" i="23"/>
  <c r="H359" i="23"/>
  <c r="H358" i="23"/>
  <c r="H357" i="23"/>
  <c r="H356" i="23"/>
  <c r="H355" i="23"/>
  <c r="H354" i="23"/>
  <c r="H353" i="23"/>
  <c r="H352" i="23"/>
  <c r="H351" i="23"/>
  <c r="H350" i="23"/>
  <c r="H349" i="23"/>
  <c r="H348" i="23"/>
  <c r="H347" i="23"/>
  <c r="H346" i="23"/>
  <c r="H345" i="23"/>
  <c r="H344" i="23"/>
  <c r="H343" i="23"/>
  <c r="H342" i="23"/>
  <c r="H341" i="23"/>
  <c r="H340" i="23"/>
  <c r="H339" i="23"/>
  <c r="H338" i="23"/>
  <c r="H337" i="23"/>
  <c r="H336" i="23"/>
  <c r="H335" i="23"/>
  <c r="H334" i="23"/>
  <c r="H333" i="23"/>
  <c r="H332" i="23"/>
  <c r="H331" i="23"/>
  <c r="H330" i="23"/>
  <c r="H329" i="23"/>
  <c r="H328" i="23"/>
  <c r="H327" i="23"/>
  <c r="H326" i="23"/>
  <c r="H325" i="23"/>
  <c r="H324" i="23"/>
  <c r="H323" i="23"/>
  <c r="H322" i="23"/>
  <c r="H321" i="23"/>
  <c r="H320" i="23"/>
  <c r="H319" i="23"/>
  <c r="H318" i="23"/>
  <c r="H317" i="23"/>
  <c r="H316" i="23"/>
  <c r="H315" i="23"/>
  <c r="H314" i="23"/>
  <c r="H313" i="23"/>
  <c r="H312" i="23"/>
  <c r="H311" i="23"/>
  <c r="H310" i="23"/>
  <c r="H309" i="23"/>
  <c r="H308" i="23"/>
  <c r="H307" i="23"/>
  <c r="H306" i="23"/>
  <c r="H305" i="23"/>
  <c r="H304" i="23"/>
  <c r="H303" i="23"/>
  <c r="H302" i="23"/>
  <c r="H301" i="23"/>
  <c r="H300" i="23"/>
  <c r="H299" i="23"/>
  <c r="H298" i="23"/>
  <c r="H297" i="23"/>
  <c r="H296" i="23"/>
  <c r="H295" i="23"/>
  <c r="H294" i="23"/>
  <c r="H293" i="23"/>
  <c r="H292" i="23"/>
  <c r="H291" i="23"/>
  <c r="H290" i="23"/>
  <c r="H289" i="23"/>
  <c r="H288" i="23"/>
  <c r="H287" i="23"/>
  <c r="H286" i="23"/>
  <c r="H285" i="23"/>
  <c r="H284" i="23"/>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L11" i="23"/>
  <c r="H11" i="23"/>
  <c r="H10" i="23"/>
  <c r="H9" i="23"/>
  <c r="H8" i="23"/>
  <c r="H7" i="23"/>
  <c r="H6" i="23"/>
  <c r="H5" i="23"/>
  <c r="H4" i="23"/>
  <c r="H3" i="23"/>
  <c r="H491" i="22"/>
  <c r="H490" i="22"/>
  <c r="H489" i="22"/>
  <c r="H488" i="22"/>
  <c r="H487" i="22"/>
  <c r="H486" i="22"/>
  <c r="H485" i="22"/>
  <c r="H484" i="22"/>
  <c r="H483" i="22"/>
  <c r="H482" i="22"/>
  <c r="H481" i="22"/>
  <c r="H480" i="22"/>
  <c r="H479" i="22"/>
  <c r="H478" i="22"/>
  <c r="H477" i="22"/>
  <c r="H476" i="22"/>
  <c r="H475" i="22"/>
  <c r="H474" i="22"/>
  <c r="H473" i="22"/>
  <c r="H472" i="22"/>
  <c r="H471" i="22"/>
  <c r="H470" i="22"/>
  <c r="H469" i="22"/>
  <c r="H468" i="22"/>
  <c r="H467" i="22"/>
  <c r="H466" i="22"/>
  <c r="H465" i="22"/>
  <c r="H464" i="22"/>
  <c r="H463" i="22"/>
  <c r="H462" i="22"/>
  <c r="H461" i="22"/>
  <c r="H460" i="22"/>
  <c r="H459" i="22"/>
  <c r="H458" i="22"/>
  <c r="H457" i="22"/>
  <c r="H456" i="22"/>
  <c r="H455" i="22"/>
  <c r="H454" i="22"/>
  <c r="H453" i="22"/>
  <c r="H452" i="22"/>
  <c r="H451" i="22"/>
  <c r="H450" i="22"/>
  <c r="H449" i="22"/>
  <c r="H448" i="22"/>
  <c r="H447" i="22"/>
  <c r="H446" i="22"/>
  <c r="H445" i="22"/>
  <c r="H444" i="22"/>
  <c r="H443" i="22"/>
  <c r="H442" i="22"/>
  <c r="H441" i="22"/>
  <c r="H440" i="22"/>
  <c r="H439" i="22"/>
  <c r="H438" i="22"/>
  <c r="H437" i="22"/>
  <c r="H436" i="22"/>
  <c r="H435" i="22"/>
  <c r="H434" i="22"/>
  <c r="H433" i="22"/>
  <c r="H432" i="22"/>
  <c r="H431" i="22"/>
  <c r="H430" i="22"/>
  <c r="H429" i="22"/>
  <c r="H428" i="22"/>
  <c r="H427" i="22"/>
  <c r="H426" i="22"/>
  <c r="H425" i="22"/>
  <c r="H424" i="22"/>
  <c r="H423" i="22"/>
  <c r="H422" i="22"/>
  <c r="H421" i="22"/>
  <c r="H420" i="22"/>
  <c r="H419" i="22"/>
  <c r="H418" i="22"/>
  <c r="H417" i="22"/>
  <c r="H416" i="22"/>
  <c r="H415" i="22"/>
  <c r="H414" i="22"/>
  <c r="H413" i="22"/>
  <c r="H412" i="22"/>
  <c r="H411" i="22"/>
  <c r="H410" i="22"/>
  <c r="H409" i="22"/>
  <c r="H408" i="22"/>
  <c r="H407" i="22"/>
  <c r="H406" i="22"/>
  <c r="H405" i="22"/>
  <c r="H404" i="22"/>
  <c r="H403" i="22"/>
  <c r="H402" i="22"/>
  <c r="H401" i="22"/>
  <c r="H400" i="22"/>
  <c r="H399" i="22"/>
  <c r="H398" i="22"/>
  <c r="H397" i="22"/>
  <c r="H396" i="22"/>
  <c r="H395" i="22"/>
  <c r="H394" i="22"/>
  <c r="H393" i="22"/>
  <c r="H392" i="22"/>
  <c r="H391" i="22"/>
  <c r="H390" i="22"/>
  <c r="H389" i="22"/>
  <c r="H388" i="22"/>
  <c r="H387" i="22"/>
  <c r="H386" i="22"/>
  <c r="H385" i="22"/>
  <c r="H384" i="22"/>
  <c r="H383" i="22"/>
  <c r="H382" i="22"/>
  <c r="H381" i="22"/>
  <c r="H380" i="22"/>
  <c r="H379" i="22"/>
  <c r="H378" i="22"/>
  <c r="H377" i="22"/>
  <c r="H376" i="22"/>
  <c r="H375" i="22"/>
  <c r="H374" i="22"/>
  <c r="H373" i="22"/>
  <c r="H372" i="22"/>
  <c r="H371" i="22"/>
  <c r="H370" i="22"/>
  <c r="H369" i="22"/>
  <c r="H368" i="22"/>
  <c r="H367" i="22"/>
  <c r="H366" i="22"/>
  <c r="H365" i="22"/>
  <c r="H364" i="22"/>
  <c r="H363" i="22"/>
  <c r="H362" i="22"/>
  <c r="H361" i="22"/>
  <c r="H360" i="22"/>
  <c r="H359" i="22"/>
  <c r="H358" i="22"/>
  <c r="H357" i="22"/>
  <c r="H356" i="22"/>
  <c r="H355" i="22"/>
  <c r="H354" i="22"/>
  <c r="H353" i="22"/>
  <c r="H352" i="22"/>
  <c r="H351" i="22"/>
  <c r="H350" i="22"/>
  <c r="H349" i="22"/>
  <c r="H348" i="22"/>
  <c r="H347" i="22"/>
  <c r="H346" i="22"/>
  <c r="H345" i="22"/>
  <c r="H344" i="22"/>
  <c r="H343" i="22"/>
  <c r="H342" i="22"/>
  <c r="H341" i="22"/>
  <c r="H340" i="22"/>
  <c r="H339" i="22"/>
  <c r="H338" i="22"/>
  <c r="H337" i="22"/>
  <c r="H336" i="22"/>
  <c r="H335" i="22"/>
  <c r="H334" i="22"/>
  <c r="H333" i="22"/>
  <c r="H332" i="22"/>
  <c r="H331" i="22"/>
  <c r="H330" i="22"/>
  <c r="H329" i="22"/>
  <c r="H328" i="22"/>
  <c r="H327" i="22"/>
  <c r="H326" i="22"/>
  <c r="H325" i="22"/>
  <c r="H324" i="22"/>
  <c r="H323" i="22"/>
  <c r="H322" i="22"/>
  <c r="H321" i="22"/>
  <c r="H320" i="22"/>
  <c r="H319" i="22"/>
  <c r="H318" i="22"/>
  <c r="H317" i="22"/>
  <c r="H316" i="22"/>
  <c r="H315" i="22"/>
  <c r="H314" i="22"/>
  <c r="H313" i="22"/>
  <c r="H312" i="22"/>
  <c r="H311" i="22"/>
  <c r="H310" i="22"/>
  <c r="H309" i="22"/>
  <c r="H308" i="22"/>
  <c r="H307" i="22"/>
  <c r="H306" i="22"/>
  <c r="H305" i="22"/>
  <c r="H304" i="22"/>
  <c r="H303" i="22"/>
  <c r="H302" i="22"/>
  <c r="H301" i="22"/>
  <c r="H300" i="22"/>
  <c r="H299" i="22"/>
  <c r="H298" i="22"/>
  <c r="H297" i="22"/>
  <c r="H296" i="22"/>
  <c r="H295" i="22"/>
  <c r="H294" i="22"/>
  <c r="H293" i="22"/>
  <c r="H292" i="22"/>
  <c r="H291" i="22"/>
  <c r="H290" i="22"/>
  <c r="H289" i="22"/>
  <c r="H288" i="22"/>
  <c r="H287" i="22"/>
  <c r="H286" i="22"/>
  <c r="H285" i="22"/>
  <c r="H284" i="22"/>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L10" i="22" s="1"/>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L13" i="22" s="1"/>
  <c r="H13" i="22"/>
  <c r="H12" i="22"/>
  <c r="H11" i="22"/>
  <c r="H10" i="22"/>
  <c r="H9" i="22"/>
  <c r="H8" i="22"/>
  <c r="L14" i="22" s="1"/>
  <c r="H7" i="22"/>
  <c r="H6" i="22"/>
  <c r="H5" i="22"/>
  <c r="H4" i="22"/>
  <c r="H3" i="22"/>
  <c r="H501" i="21"/>
  <c r="H500" i="21"/>
  <c r="H499" i="21"/>
  <c r="H498" i="21"/>
  <c r="H497" i="21"/>
  <c r="H496" i="21"/>
  <c r="H495" i="21"/>
  <c r="H494" i="21"/>
  <c r="H493" i="21"/>
  <c r="H492" i="21"/>
  <c r="H491" i="21"/>
  <c r="H490" i="21"/>
  <c r="H489" i="21"/>
  <c r="H488" i="21"/>
  <c r="H487" i="21"/>
  <c r="H486" i="21"/>
  <c r="H485" i="21"/>
  <c r="H484" i="21"/>
  <c r="H483" i="21"/>
  <c r="H482" i="21"/>
  <c r="H481" i="21"/>
  <c r="H480" i="21"/>
  <c r="H479" i="21"/>
  <c r="H478" i="21"/>
  <c r="H477" i="21"/>
  <c r="H476" i="21"/>
  <c r="H475" i="21"/>
  <c r="H474" i="21"/>
  <c r="H473" i="21"/>
  <c r="H472" i="21"/>
  <c r="H471" i="21"/>
  <c r="H470" i="21"/>
  <c r="H469" i="21"/>
  <c r="H468" i="21"/>
  <c r="H467" i="21"/>
  <c r="H466" i="21"/>
  <c r="H465" i="21"/>
  <c r="H464" i="21"/>
  <c r="H463" i="21"/>
  <c r="H462" i="21"/>
  <c r="H461" i="21"/>
  <c r="H460" i="21"/>
  <c r="H459" i="21"/>
  <c r="H458" i="21"/>
  <c r="H457" i="21"/>
  <c r="H456" i="21"/>
  <c r="H455" i="21"/>
  <c r="H454" i="21"/>
  <c r="H453" i="21"/>
  <c r="H452" i="21"/>
  <c r="H451" i="21"/>
  <c r="H450" i="21"/>
  <c r="H449" i="21"/>
  <c r="H448" i="21"/>
  <c r="H447" i="21"/>
  <c r="H446" i="21"/>
  <c r="H445" i="21"/>
  <c r="H444" i="21"/>
  <c r="H443" i="21"/>
  <c r="H442" i="21"/>
  <c r="H441" i="21"/>
  <c r="H440" i="21"/>
  <c r="H439" i="21"/>
  <c r="H438" i="21"/>
  <c r="H437" i="21"/>
  <c r="H436" i="21"/>
  <c r="H435" i="21"/>
  <c r="H434" i="21"/>
  <c r="H433" i="21"/>
  <c r="H432" i="21"/>
  <c r="H431" i="21"/>
  <c r="H430" i="21"/>
  <c r="H429" i="21"/>
  <c r="H428" i="21"/>
  <c r="H427" i="21"/>
  <c r="H426" i="21"/>
  <c r="H425" i="21"/>
  <c r="H424" i="21"/>
  <c r="H423" i="21"/>
  <c r="H422" i="21"/>
  <c r="H421" i="21"/>
  <c r="H420" i="21"/>
  <c r="H419" i="21"/>
  <c r="H418" i="21"/>
  <c r="H417" i="21"/>
  <c r="H416" i="21"/>
  <c r="H415" i="21"/>
  <c r="H414" i="21"/>
  <c r="H413" i="21"/>
  <c r="H412" i="21"/>
  <c r="H411" i="21"/>
  <c r="H410" i="21"/>
  <c r="H409" i="21"/>
  <c r="H408" i="21"/>
  <c r="H407" i="21"/>
  <c r="H406" i="21"/>
  <c r="H405" i="21"/>
  <c r="H404" i="21"/>
  <c r="H403" i="21"/>
  <c r="H402" i="21"/>
  <c r="H401" i="21"/>
  <c r="H400" i="21"/>
  <c r="H399" i="21"/>
  <c r="H398" i="21"/>
  <c r="H397" i="21"/>
  <c r="H396" i="21"/>
  <c r="H395" i="21"/>
  <c r="H394" i="21"/>
  <c r="H393" i="21"/>
  <c r="H392" i="21"/>
  <c r="H391" i="21"/>
  <c r="H390" i="21"/>
  <c r="H389" i="21"/>
  <c r="H388" i="21"/>
  <c r="H387" i="21"/>
  <c r="H386" i="21"/>
  <c r="H385" i="21"/>
  <c r="H384" i="21"/>
  <c r="H383" i="21"/>
  <c r="H382" i="21"/>
  <c r="H381" i="21"/>
  <c r="H380" i="21"/>
  <c r="H379" i="21"/>
  <c r="H378" i="21"/>
  <c r="H377" i="21"/>
  <c r="H376" i="21"/>
  <c r="H375" i="21"/>
  <c r="H374" i="21"/>
  <c r="H373" i="21"/>
  <c r="H372" i="21"/>
  <c r="H371" i="21"/>
  <c r="H370" i="21"/>
  <c r="H369" i="21"/>
  <c r="H368" i="21"/>
  <c r="H367" i="21"/>
  <c r="H366" i="21"/>
  <c r="H365" i="21"/>
  <c r="H364" i="21"/>
  <c r="H363" i="21"/>
  <c r="H362" i="21"/>
  <c r="H361" i="21"/>
  <c r="H360" i="21"/>
  <c r="H359" i="21"/>
  <c r="H358" i="21"/>
  <c r="H357" i="21"/>
  <c r="H356" i="21"/>
  <c r="H355" i="21"/>
  <c r="H354" i="21"/>
  <c r="H353" i="21"/>
  <c r="H352" i="21"/>
  <c r="H351" i="21"/>
  <c r="H350" i="21"/>
  <c r="H349" i="21"/>
  <c r="H348" i="21"/>
  <c r="H347" i="21"/>
  <c r="H346" i="21"/>
  <c r="H345" i="21"/>
  <c r="H344" i="21"/>
  <c r="H343" i="21"/>
  <c r="H342" i="21"/>
  <c r="H341" i="21"/>
  <c r="H340" i="21"/>
  <c r="H339" i="21"/>
  <c r="H338" i="21"/>
  <c r="H337" i="21"/>
  <c r="H336" i="21"/>
  <c r="H335" i="21"/>
  <c r="H334" i="21"/>
  <c r="H333" i="21"/>
  <c r="H332" i="21"/>
  <c r="H331" i="21"/>
  <c r="H330" i="21"/>
  <c r="H329" i="21"/>
  <c r="H328" i="21"/>
  <c r="H327" i="21"/>
  <c r="H326" i="21"/>
  <c r="H325" i="21"/>
  <c r="H324" i="21"/>
  <c r="H323" i="21"/>
  <c r="H322" i="21"/>
  <c r="H321" i="21"/>
  <c r="H320" i="21"/>
  <c r="H319" i="21"/>
  <c r="H318" i="21"/>
  <c r="H317" i="21"/>
  <c r="H316" i="21"/>
  <c r="H315" i="21"/>
  <c r="H314" i="21"/>
  <c r="H313" i="21"/>
  <c r="H312" i="21"/>
  <c r="H311" i="21"/>
  <c r="H310" i="21"/>
  <c r="H309" i="21"/>
  <c r="H308" i="21"/>
  <c r="H307" i="21"/>
  <c r="H306" i="21"/>
  <c r="H305" i="21"/>
  <c r="H304" i="21"/>
  <c r="H303" i="21"/>
  <c r="H302" i="21"/>
  <c r="H301" i="21"/>
  <c r="H300" i="21"/>
  <c r="H299" i="21"/>
  <c r="H298" i="21"/>
  <c r="H297" i="21"/>
  <c r="H296" i="21"/>
  <c r="H295" i="21"/>
  <c r="H294" i="21"/>
  <c r="H293" i="21"/>
  <c r="H292" i="21"/>
  <c r="H291" i="21"/>
  <c r="H290" i="21"/>
  <c r="H289" i="21"/>
  <c r="H288" i="21"/>
  <c r="H287" i="21"/>
  <c r="H286" i="21"/>
  <c r="H285" i="21"/>
  <c r="H284" i="21"/>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L11" i="21"/>
  <c r="H11" i="21"/>
  <c r="H10" i="21"/>
  <c r="H9" i="21"/>
  <c r="H8" i="21"/>
  <c r="L10" i="21" s="1"/>
  <c r="H7" i="21"/>
  <c r="H6" i="21"/>
  <c r="H5" i="21"/>
  <c r="L12" i="21" s="1"/>
  <c r="H4" i="21"/>
  <c r="H3" i="21"/>
  <c r="H497" i="20"/>
  <c r="H496" i="20"/>
  <c r="H495" i="20"/>
  <c r="H494" i="20"/>
  <c r="H493" i="20"/>
  <c r="H492" i="20"/>
  <c r="H491" i="20"/>
  <c r="H490" i="20"/>
  <c r="H489" i="20"/>
  <c r="H488" i="20"/>
  <c r="H487" i="20"/>
  <c r="H486" i="20"/>
  <c r="H485" i="20"/>
  <c r="H484" i="20"/>
  <c r="H483" i="20"/>
  <c r="H482" i="20"/>
  <c r="H481" i="20"/>
  <c r="H480" i="20"/>
  <c r="H479" i="20"/>
  <c r="H478" i="20"/>
  <c r="H477" i="20"/>
  <c r="H476" i="20"/>
  <c r="H475" i="20"/>
  <c r="H474" i="20"/>
  <c r="H473" i="20"/>
  <c r="H472" i="20"/>
  <c r="H471" i="20"/>
  <c r="H470" i="20"/>
  <c r="H469" i="20"/>
  <c r="H468" i="20"/>
  <c r="H467" i="20"/>
  <c r="H466" i="20"/>
  <c r="H465" i="20"/>
  <c r="H464" i="20"/>
  <c r="H463" i="20"/>
  <c r="H462" i="20"/>
  <c r="H461" i="20"/>
  <c r="H460" i="20"/>
  <c r="H459" i="20"/>
  <c r="H458" i="20"/>
  <c r="H457" i="20"/>
  <c r="H456" i="20"/>
  <c r="H455" i="20"/>
  <c r="H454" i="20"/>
  <c r="H453" i="20"/>
  <c r="H452" i="20"/>
  <c r="H451" i="20"/>
  <c r="H450" i="20"/>
  <c r="H449" i="20"/>
  <c r="H448" i="20"/>
  <c r="H447" i="20"/>
  <c r="H446" i="20"/>
  <c r="H445" i="20"/>
  <c r="H444" i="20"/>
  <c r="H443" i="20"/>
  <c r="H442" i="20"/>
  <c r="H441" i="20"/>
  <c r="H440" i="20"/>
  <c r="H439" i="20"/>
  <c r="H438" i="20"/>
  <c r="H437" i="20"/>
  <c r="H436" i="20"/>
  <c r="H435" i="20"/>
  <c r="H434" i="20"/>
  <c r="H433" i="20"/>
  <c r="H432" i="20"/>
  <c r="H431" i="20"/>
  <c r="H430" i="20"/>
  <c r="H429" i="20"/>
  <c r="H428" i="20"/>
  <c r="H427" i="20"/>
  <c r="H426" i="20"/>
  <c r="H425" i="20"/>
  <c r="H424" i="20"/>
  <c r="H423" i="20"/>
  <c r="H422" i="20"/>
  <c r="H421" i="20"/>
  <c r="H420" i="20"/>
  <c r="H419" i="20"/>
  <c r="H418" i="20"/>
  <c r="H417" i="20"/>
  <c r="H416" i="20"/>
  <c r="H415" i="20"/>
  <c r="H414" i="20"/>
  <c r="H413" i="20"/>
  <c r="H412" i="20"/>
  <c r="H411" i="20"/>
  <c r="H410" i="20"/>
  <c r="H409" i="20"/>
  <c r="H408" i="20"/>
  <c r="H407" i="20"/>
  <c r="H406" i="20"/>
  <c r="H405" i="20"/>
  <c r="H404" i="20"/>
  <c r="H403" i="20"/>
  <c r="H402" i="20"/>
  <c r="H401" i="20"/>
  <c r="H400" i="20"/>
  <c r="H399" i="20"/>
  <c r="H398" i="20"/>
  <c r="H397" i="20"/>
  <c r="H396" i="20"/>
  <c r="H395" i="20"/>
  <c r="H394" i="20"/>
  <c r="H393" i="20"/>
  <c r="H392" i="20"/>
  <c r="H391" i="20"/>
  <c r="H390" i="20"/>
  <c r="H389" i="20"/>
  <c r="H388" i="20"/>
  <c r="H387" i="20"/>
  <c r="H386" i="20"/>
  <c r="H385" i="20"/>
  <c r="H384" i="20"/>
  <c r="H383" i="20"/>
  <c r="H382" i="20"/>
  <c r="H381" i="20"/>
  <c r="H380" i="20"/>
  <c r="H379" i="20"/>
  <c r="H378" i="20"/>
  <c r="H377" i="20"/>
  <c r="H376" i="20"/>
  <c r="H375" i="20"/>
  <c r="H374" i="20"/>
  <c r="H373" i="20"/>
  <c r="H372" i="20"/>
  <c r="H371" i="20"/>
  <c r="H370" i="20"/>
  <c r="H369" i="20"/>
  <c r="H368" i="20"/>
  <c r="H367" i="20"/>
  <c r="H366" i="20"/>
  <c r="H365" i="20"/>
  <c r="H364" i="20"/>
  <c r="H363" i="20"/>
  <c r="H362" i="20"/>
  <c r="H361" i="20"/>
  <c r="H360" i="20"/>
  <c r="H359" i="20"/>
  <c r="H358" i="20"/>
  <c r="H357" i="20"/>
  <c r="H356" i="20"/>
  <c r="H355" i="20"/>
  <c r="H354" i="20"/>
  <c r="H353" i="20"/>
  <c r="H352" i="20"/>
  <c r="H351" i="20"/>
  <c r="H350" i="20"/>
  <c r="H349" i="20"/>
  <c r="H348" i="20"/>
  <c r="H347" i="20"/>
  <c r="H346" i="20"/>
  <c r="H345" i="20"/>
  <c r="H344" i="20"/>
  <c r="H343" i="20"/>
  <c r="H342" i="20"/>
  <c r="H341" i="20"/>
  <c r="H340" i="20"/>
  <c r="H339" i="20"/>
  <c r="H338" i="20"/>
  <c r="H337" i="20"/>
  <c r="H336" i="20"/>
  <c r="H335" i="20"/>
  <c r="H334" i="20"/>
  <c r="H333" i="20"/>
  <c r="H332" i="20"/>
  <c r="H331" i="20"/>
  <c r="H330" i="20"/>
  <c r="H329" i="20"/>
  <c r="H328" i="20"/>
  <c r="H327" i="20"/>
  <c r="H326" i="20"/>
  <c r="H325" i="20"/>
  <c r="H324" i="20"/>
  <c r="H323" i="20"/>
  <c r="H322" i="20"/>
  <c r="H321" i="20"/>
  <c r="H320" i="20"/>
  <c r="H319" i="20"/>
  <c r="H318" i="20"/>
  <c r="H317" i="20"/>
  <c r="H316" i="20"/>
  <c r="H315" i="20"/>
  <c r="H314" i="20"/>
  <c r="H313" i="20"/>
  <c r="H312" i="20"/>
  <c r="H311" i="20"/>
  <c r="H310" i="20"/>
  <c r="H309" i="20"/>
  <c r="H308" i="20"/>
  <c r="H307" i="20"/>
  <c r="H306" i="20"/>
  <c r="H305" i="20"/>
  <c r="H304" i="20"/>
  <c r="H303" i="20"/>
  <c r="H302" i="20"/>
  <c r="H301" i="20"/>
  <c r="H300" i="20"/>
  <c r="H299" i="20"/>
  <c r="H298" i="20"/>
  <c r="H297" i="20"/>
  <c r="H296" i="20"/>
  <c r="H295" i="20"/>
  <c r="H294" i="20"/>
  <c r="H293" i="20"/>
  <c r="H292" i="20"/>
  <c r="H291" i="20"/>
  <c r="H290" i="20"/>
  <c r="H289" i="20"/>
  <c r="H288" i="20"/>
  <c r="H287" i="20"/>
  <c r="H286" i="20"/>
  <c r="H285" i="20"/>
  <c r="H284" i="20"/>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L10" i="20" s="1"/>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U32" i="20"/>
  <c r="H32" i="20"/>
  <c r="U31" i="20"/>
  <c r="H31" i="20"/>
  <c r="U30" i="20"/>
  <c r="H30" i="20"/>
  <c r="U29" i="20"/>
  <c r="H29" i="20"/>
  <c r="U28" i="20"/>
  <c r="H28" i="20"/>
  <c r="U27" i="20"/>
  <c r="H27" i="20"/>
  <c r="U26" i="20"/>
  <c r="U33" i="20" s="1"/>
  <c r="H26" i="20"/>
  <c r="H25" i="20"/>
  <c r="H24" i="20"/>
  <c r="H23" i="20"/>
  <c r="H22" i="20"/>
  <c r="H21" i="20"/>
  <c r="H20" i="20"/>
  <c r="H19" i="20"/>
  <c r="H18" i="20"/>
  <c r="H17" i="20"/>
  <c r="H16" i="20"/>
  <c r="H15" i="20"/>
  <c r="H14" i="20"/>
  <c r="L13" i="20" s="1"/>
  <c r="H13" i="20"/>
  <c r="H12" i="20"/>
  <c r="H11" i="20"/>
  <c r="H10" i="20"/>
  <c r="H9" i="20"/>
  <c r="H8" i="20"/>
  <c r="H7" i="20"/>
  <c r="H6" i="20"/>
  <c r="L14" i="20" s="1"/>
  <c r="H5" i="20"/>
  <c r="H4" i="20"/>
  <c r="H3" i="20"/>
  <c r="L14" i="29" l="1"/>
  <c r="L12" i="25"/>
  <c r="L16" i="25"/>
  <c r="L12" i="26"/>
  <c r="L13" i="29"/>
  <c r="L16" i="21"/>
  <c r="L11" i="22"/>
  <c r="L12" i="23"/>
  <c r="L12" i="24"/>
  <c r="L14" i="28"/>
  <c r="L10" i="29"/>
  <c r="L16" i="23"/>
  <c r="L14" i="24"/>
  <c r="L14" i="25"/>
  <c r="L13" i="25"/>
  <c r="L10" i="26"/>
  <c r="L13" i="26"/>
  <c r="L17" i="26" s="1"/>
  <c r="L15" i="22"/>
  <c r="L12" i="22"/>
  <c r="L16" i="22"/>
  <c r="L10" i="23"/>
  <c r="L10" i="25"/>
  <c r="L16" i="28"/>
  <c r="L10" i="28"/>
  <c r="L13" i="28"/>
  <c r="L11" i="28"/>
  <c r="L15" i="29"/>
  <c r="L14" i="21"/>
  <c r="L15" i="20"/>
  <c r="L13" i="21"/>
  <c r="L14" i="23"/>
  <c r="L15" i="23"/>
  <c r="L13" i="23"/>
  <c r="L11" i="27"/>
  <c r="L10" i="27"/>
  <c r="L17" i="27" s="1"/>
  <c r="L15" i="28"/>
  <c r="L12" i="29"/>
  <c r="L17" i="29" s="1"/>
  <c r="L16" i="29"/>
  <c r="L11" i="29"/>
  <c r="L16" i="20"/>
  <c r="L12" i="20"/>
  <c r="L15" i="21"/>
  <c r="L17" i="21" s="1"/>
  <c r="L15" i="26"/>
  <c r="L16" i="26"/>
  <c r="L15" i="27"/>
  <c r="L11" i="20"/>
  <c r="L15" i="24"/>
  <c r="L16" i="24"/>
  <c r="L10" i="24"/>
  <c r="L15" i="25"/>
  <c r="L17" i="25" s="1"/>
  <c r="L12" i="28"/>
  <c r="L17" i="28" s="1"/>
  <c r="L17" i="24"/>
  <c r="L17" i="23"/>
  <c r="L17" i="22"/>
  <c r="L17" i="20"/>
  <c r="P7" i="1" l="1"/>
  <c r="D7" i="1"/>
  <c r="E17" i="12" l="1"/>
  <c r="K5" i="12" l="1"/>
  <c r="N3" i="1" s="1"/>
  <c r="K6" i="12"/>
  <c r="N4" i="1" s="1"/>
  <c r="K7" i="12"/>
  <c r="N5" i="1" s="1"/>
  <c r="K8" i="12"/>
  <c r="N6" i="1" s="1"/>
  <c r="K9" i="12"/>
  <c r="N7" i="1" s="1"/>
  <c r="K10" i="12"/>
  <c r="N8" i="1" s="1"/>
  <c r="E27" i="12"/>
  <c r="E26" i="12"/>
  <c r="E19" i="12"/>
  <c r="K4" i="12" s="1"/>
  <c r="N2" i="1" s="1"/>
  <c r="E3" i="18" l="1"/>
  <c r="E2" i="18"/>
  <c r="E3" i="17"/>
  <c r="B3" i="51" s="1"/>
  <c r="D3" i="51" s="1"/>
  <c r="E2" i="17"/>
  <c r="B2" i="51" s="1"/>
  <c r="D2" i="51" s="1"/>
  <c r="E3" i="16"/>
  <c r="B3" i="50" s="1"/>
  <c r="D3" i="50" s="1"/>
  <c r="E2" i="16"/>
  <c r="B2" i="50" s="1"/>
  <c r="D2" i="50" s="1"/>
  <c r="E5" i="15" l="1"/>
  <c r="E4" i="15"/>
  <c r="K4" i="2" l="1"/>
  <c r="C2" i="1" s="1"/>
  <c r="K8" i="18" l="1"/>
  <c r="S6" i="1" s="1"/>
  <c r="K4" i="18"/>
  <c r="S2" i="1" s="1"/>
  <c r="K10" i="18"/>
  <c r="S8" i="1" s="1"/>
  <c r="K9" i="18"/>
  <c r="S7" i="1" s="1"/>
  <c r="K7" i="18"/>
  <c r="S5" i="1" s="1"/>
  <c r="K6" i="18"/>
  <c r="S4" i="1" s="1"/>
  <c r="K5" i="18"/>
  <c r="S3" i="1" s="1"/>
  <c r="K11" i="18" l="1"/>
  <c r="S9" i="1" s="1"/>
  <c r="K5" i="17"/>
  <c r="R3" i="1" s="1"/>
  <c r="K6" i="17"/>
  <c r="R4" i="1" s="1"/>
  <c r="K7" i="17"/>
  <c r="R5" i="1" s="1"/>
  <c r="K9" i="17"/>
  <c r="R7" i="1" s="1"/>
  <c r="K10" i="17"/>
  <c r="R8" i="1" s="1"/>
  <c r="K8" i="17"/>
  <c r="R6" i="1" s="1"/>
  <c r="K4" i="17"/>
  <c r="R2" i="1" s="1"/>
  <c r="K11" i="17" l="1"/>
  <c r="R9" i="1" s="1"/>
  <c r="K4" i="16"/>
  <c r="Q2" i="1" s="1"/>
  <c r="K8" i="16"/>
  <c r="Q6" i="1" s="1"/>
  <c r="K10" i="16"/>
  <c r="Q8" i="1" s="1"/>
  <c r="K9" i="16"/>
  <c r="Q7" i="1" s="1"/>
  <c r="K7" i="16"/>
  <c r="Q5" i="1" s="1"/>
  <c r="K6" i="16"/>
  <c r="Q4" i="1" s="1"/>
  <c r="K5" i="16"/>
  <c r="Q3" i="1" s="1"/>
  <c r="K11" i="16" l="1"/>
  <c r="Q9" i="1" s="1"/>
  <c r="K5" i="15"/>
  <c r="K6" i="15"/>
  <c r="K7" i="15"/>
  <c r="K8" i="15"/>
  <c r="K10" i="15"/>
  <c r="K4" i="15"/>
  <c r="J15" i="15" l="1"/>
  <c r="P2" i="1"/>
  <c r="J18" i="15"/>
  <c r="P5" i="1"/>
  <c r="J17" i="15"/>
  <c r="P4" i="1"/>
  <c r="J21" i="15"/>
  <c r="P8" i="1"/>
  <c r="J19" i="15"/>
  <c r="P6" i="1"/>
  <c r="P3" i="1"/>
  <c r="J16" i="15"/>
  <c r="K11" i="15"/>
  <c r="D20" i="15" l="1"/>
  <c r="J22" i="15"/>
  <c r="P9" i="1"/>
  <c r="K11" i="12"/>
  <c r="N9" i="1" s="1"/>
  <c r="K10" i="14"/>
  <c r="O8" i="1" s="1"/>
  <c r="K9" i="14"/>
  <c r="O7" i="1" s="1"/>
  <c r="K8" i="14"/>
  <c r="O6" i="1" s="1"/>
  <c r="K7" i="14"/>
  <c r="O5" i="1" s="1"/>
  <c r="K6" i="14"/>
  <c r="O4" i="1" s="1"/>
  <c r="K5" i="14"/>
  <c r="O3" i="1" s="1"/>
  <c r="K4" i="14"/>
  <c r="O2" i="1" s="1"/>
  <c r="K4" i="10"/>
  <c r="K2" i="1" s="1"/>
  <c r="K10" i="11"/>
  <c r="M8" i="1" s="1"/>
  <c r="K9" i="11"/>
  <c r="M7" i="1" s="1"/>
  <c r="K8" i="11"/>
  <c r="M6" i="1" s="1"/>
  <c r="K7" i="11"/>
  <c r="M5" i="1" s="1"/>
  <c r="K6" i="11"/>
  <c r="M4" i="1" s="1"/>
  <c r="K5" i="11"/>
  <c r="M3" i="1" s="1"/>
  <c r="K4" i="11"/>
  <c r="K10" i="13"/>
  <c r="L8" i="1" s="1"/>
  <c r="K9" i="13"/>
  <c r="L7" i="1" s="1"/>
  <c r="K8" i="13"/>
  <c r="L6" i="1" s="1"/>
  <c r="K7" i="13"/>
  <c r="L5" i="1" s="1"/>
  <c r="K6" i="13"/>
  <c r="L4" i="1" s="1"/>
  <c r="K5" i="13"/>
  <c r="L3" i="1" s="1"/>
  <c r="K4" i="13"/>
  <c r="K10" i="10"/>
  <c r="K8" i="1" s="1"/>
  <c r="K9" i="10"/>
  <c r="K7" i="1" s="1"/>
  <c r="K8" i="10"/>
  <c r="K6" i="1" s="1"/>
  <c r="K7" i="10"/>
  <c r="K5" i="1" s="1"/>
  <c r="K6" i="10"/>
  <c r="K4" i="1" s="1"/>
  <c r="K5" i="10"/>
  <c r="K3" i="1" s="1"/>
  <c r="K10" i="9"/>
  <c r="J8" i="1" s="1"/>
  <c r="K9" i="9"/>
  <c r="J7" i="1" s="1"/>
  <c r="K8" i="9"/>
  <c r="J6" i="1" s="1"/>
  <c r="K7" i="9"/>
  <c r="J5" i="1" s="1"/>
  <c r="K6" i="9"/>
  <c r="J4" i="1" s="1"/>
  <c r="K5" i="9"/>
  <c r="J3" i="1" s="1"/>
  <c r="K4" i="9"/>
  <c r="J2" i="1" s="1"/>
  <c r="K4" i="7"/>
  <c r="H2" i="1" s="1"/>
  <c r="K4" i="8"/>
  <c r="I2" i="1" s="1"/>
  <c r="K10" i="8"/>
  <c r="I8" i="1" s="1"/>
  <c r="K9" i="8"/>
  <c r="I7" i="1" s="1"/>
  <c r="K8" i="8"/>
  <c r="I6" i="1" s="1"/>
  <c r="K7" i="8"/>
  <c r="I5" i="1" s="1"/>
  <c r="K6" i="8"/>
  <c r="I4" i="1" s="1"/>
  <c r="K5" i="8"/>
  <c r="I3" i="1" s="1"/>
  <c r="K10" i="7"/>
  <c r="H8" i="1" s="1"/>
  <c r="K9" i="7"/>
  <c r="H7" i="1" s="1"/>
  <c r="K8" i="7"/>
  <c r="H6" i="1" s="1"/>
  <c r="K7" i="7"/>
  <c r="H5" i="1" s="1"/>
  <c r="K6" i="7"/>
  <c r="H4" i="1" s="1"/>
  <c r="K5" i="7"/>
  <c r="H3" i="1" s="1"/>
  <c r="K10" i="6"/>
  <c r="G8" i="1" s="1"/>
  <c r="K9" i="6"/>
  <c r="G7" i="1" s="1"/>
  <c r="K8" i="6"/>
  <c r="G6" i="1" s="1"/>
  <c r="K7" i="6"/>
  <c r="G5" i="1" s="1"/>
  <c r="K6" i="6"/>
  <c r="G4" i="1" s="1"/>
  <c r="K5" i="6"/>
  <c r="G3" i="1" s="1"/>
  <c r="K4" i="6"/>
  <c r="G2" i="1" s="1"/>
  <c r="K10" i="5"/>
  <c r="F8" i="1" s="1"/>
  <c r="K9" i="5"/>
  <c r="F7" i="1" s="1"/>
  <c r="K8" i="5"/>
  <c r="F6" i="1" s="1"/>
  <c r="K7" i="5"/>
  <c r="F5" i="1" s="1"/>
  <c r="K6" i="5"/>
  <c r="F4" i="1" s="1"/>
  <c r="K5" i="5"/>
  <c r="F3" i="1" s="1"/>
  <c r="K4" i="5"/>
  <c r="F2" i="1" s="1"/>
  <c r="E8" i="1"/>
  <c r="E7" i="1"/>
  <c r="K8" i="4"/>
  <c r="E6" i="1" s="1"/>
  <c r="K7" i="4"/>
  <c r="E5" i="1" s="1"/>
  <c r="K6" i="4"/>
  <c r="E4" i="1" s="1"/>
  <c r="K5" i="4"/>
  <c r="E3" i="1" s="1"/>
  <c r="K10" i="3"/>
  <c r="D8" i="1" s="1"/>
  <c r="K8" i="3"/>
  <c r="D6" i="1" s="1"/>
  <c r="K7" i="3"/>
  <c r="D5" i="1" s="1"/>
  <c r="K6" i="3"/>
  <c r="D4" i="1" s="1"/>
  <c r="K5" i="3"/>
  <c r="D3" i="1" s="1"/>
  <c r="K4" i="3"/>
  <c r="D2" i="1" s="1"/>
  <c r="K11" i="11" l="1"/>
  <c r="M9" i="1" s="1"/>
  <c r="M2" i="1"/>
  <c r="K11" i="13"/>
  <c r="L2" i="1"/>
  <c r="T2" i="1" s="1"/>
  <c r="K11" i="14"/>
  <c r="O9" i="1" s="1"/>
  <c r="K11" i="8"/>
  <c r="I9" i="1" s="1"/>
  <c r="K11" i="9"/>
  <c r="J9" i="1" s="1"/>
  <c r="K11" i="6"/>
  <c r="G9" i="1" s="1"/>
  <c r="K11" i="4"/>
  <c r="E9" i="1" s="1"/>
  <c r="K11" i="10"/>
  <c r="K9" i="1" s="1"/>
  <c r="K11" i="7"/>
  <c r="H9" i="1" s="1"/>
  <c r="K11" i="5"/>
  <c r="F9" i="1" s="1"/>
  <c r="K11" i="3"/>
  <c r="J15" i="13" l="1"/>
  <c r="J17" i="13" s="1"/>
  <c r="J18" i="13"/>
  <c r="L9" i="1"/>
  <c r="D9" i="1"/>
  <c r="K10" i="2"/>
  <c r="C8" i="1" s="1"/>
  <c r="K9" i="2"/>
  <c r="C7" i="1" s="1"/>
  <c r="K8" i="2"/>
  <c r="C6" i="1" s="1"/>
  <c r="K7" i="2"/>
  <c r="C5" i="1" s="1"/>
  <c r="K6" i="2"/>
  <c r="C4" i="1" s="1"/>
  <c r="K5" i="2"/>
  <c r="C3" i="1" s="1"/>
  <c r="T3" i="1" s="1"/>
  <c r="T4" i="1" l="1"/>
  <c r="T5" i="1"/>
  <c r="T6" i="1"/>
  <c r="T7" i="1"/>
  <c r="T8" i="1"/>
  <c r="K11" i="2"/>
  <c r="C9" i="1" s="1"/>
  <c r="T9" i="1" l="1"/>
</calcChain>
</file>

<file path=xl/sharedStrings.xml><?xml version="1.0" encoding="utf-8"?>
<sst xmlns="http://schemas.openxmlformats.org/spreadsheetml/2006/main" count="39223" uniqueCount="3164">
  <si>
    <t>industry</t>
  </si>
  <si>
    <t>2013:Manufacture of plastics and synthetic rubber in primary forms</t>
  </si>
  <si>
    <t>2420:Manufacture of basic precious and other non-ferrous metals</t>
  </si>
  <si>
    <t>2310:Manufacture of glass and glass products</t>
  </si>
  <si>
    <t>2410:Manufacture of basic iron and steel</t>
  </si>
  <si>
    <t>2432:Casting of non-ferrous metals</t>
  </si>
  <si>
    <t>2399:Manufacture of other non-metallic mineral products n.e.c.</t>
  </si>
  <si>
    <t>unit</t>
  </si>
  <si>
    <t>kg</t>
  </si>
  <si>
    <t>activity_id</t>
  </si>
  <si>
    <t>name</t>
  </si>
  <si>
    <t>code</t>
  </si>
  <si>
    <t>09ada590-b83f-42a4-907b-ee654a78867a</t>
  </si>
  <si>
    <t>market for polypropylene, granulate</t>
  </si>
  <si>
    <t>20</t>
  </si>
  <si>
    <t>0a458802-cef7-4599-943d-f2bbd8a41e99</t>
  </si>
  <si>
    <t>market for aluminium, cast alloy</t>
  </si>
  <si>
    <t>24</t>
  </si>
  <si>
    <t>0f062820-5826-48ce-a0cf-01ee831af2f9</t>
  </si>
  <si>
    <t>market for copper, cathode</t>
  </si>
  <si>
    <t>0f3e4b2a-23b6-4846-aa50-f5927fe01dc4</t>
  </si>
  <si>
    <t>market for acrylonitrile-butadiene-styrene copolymer</t>
  </si>
  <si>
    <t>14fb7890-8488-4f8e-8440-f1e387577043</t>
  </si>
  <si>
    <t>market for flat glass, uncoated</t>
  </si>
  <si>
    <t>23</t>
  </si>
  <si>
    <t>4dc46eeb-42ba-4cfd-b0d0-e0db022e99b6</t>
  </si>
  <si>
    <t>market for cast iron</t>
  </si>
  <si>
    <t>552bdf24-1b26-44a9-8d8b-9c2f9f0c1dc5</t>
  </si>
  <si>
    <t>market for tin</t>
  </si>
  <si>
    <t>806fb037-d334-471e-ba87-23b2e2611b2e</t>
  </si>
  <si>
    <t>market for foam glass</t>
  </si>
  <si>
    <t>a704d64d-e19d-4857-bca6-da139cd731ea</t>
  </si>
  <si>
    <t>market for polyvinylchloride, bulk polymerised</t>
  </si>
  <si>
    <t>ad2b94ac-0b30-42c0-b0ee-134f2710f929</t>
  </si>
  <si>
    <t>ee76b2b4-ab20-4dbe-ae82-3cd65f798c7e</t>
  </si>
  <si>
    <t>market for lead</t>
  </si>
  <si>
    <t>value</t>
  </si>
  <si>
    <t>Dry-mass</t>
  </si>
  <si>
    <t>Wood</t>
  </si>
  <si>
    <t>Paper</t>
  </si>
  <si>
    <t>Chemicals</t>
  </si>
  <si>
    <t>Rubber and plastic</t>
  </si>
  <si>
    <t>non-metallic mineral products</t>
  </si>
  <si>
    <t>basic metals</t>
  </si>
  <si>
    <t>fabricated metal products</t>
  </si>
  <si>
    <t>Total</t>
  </si>
  <si>
    <t>Material</t>
  </si>
  <si>
    <t>Industry_code</t>
  </si>
  <si>
    <t>Total (kg)</t>
  </si>
  <si>
    <t>081dc931-7e43-4729-9c16-c3f08e0ba362</t>
  </si>
  <si>
    <t>market for sodium percarbonate, powder</t>
  </si>
  <si>
    <t>2023:Manufacture of soap and detergents, cleaning and polishing preparations, pe</t>
  </si>
  <si>
    <t>0aa56973-b37d-45cf-b886-5710beae8dd0</t>
  </si>
  <si>
    <t>market for 1,1-difluoroethane, HFC-152a</t>
  </si>
  <si>
    <t>2011:Manufacture of basic chemicals</t>
  </si>
  <si>
    <t>19529262-b7c8-4d48-aeec-299ee24b858d</t>
  </si>
  <si>
    <t>market for polyvinylchloride, suspension polymerised</t>
  </si>
  <si>
    <t>1de0bb4e-333b-4215-841b-01ce19b3e1e9</t>
  </si>
  <si>
    <t>market for epoxy resin, liquid</t>
  </si>
  <si>
    <t>355ede85-19ca-41e8-9536-f04f1ae8cc67</t>
  </si>
  <si>
    <t>3b615fcc-d7ab-4aba-bf70-3c19e89e933c</t>
  </si>
  <si>
    <t>market for aluminium, primary, ingot</t>
  </si>
  <si>
    <t>423f7220-8c92-410f-a625-e11af0670479</t>
  </si>
  <si>
    <t>market for compressed air, 800 kPa gauge</t>
  </si>
  <si>
    <t>4cfdfa8b-aa14-45a4-9c62-bd260e6fad0f</t>
  </si>
  <si>
    <t>market for sodium silicate, solid</t>
  </si>
  <si>
    <t>4db5e11c-e31f-4957-b14a-591c58c8a866</t>
  </si>
  <si>
    <t>market for polystyrene, high impact</t>
  </si>
  <si>
    <t>57879c49-5349-4a5f-adff-a43ee572ce46</t>
  </si>
  <si>
    <t>market for steel, low-alloyed</t>
  </si>
  <si>
    <t>7c2d7331-82e0-419f-86f0-44a57f427efc</t>
  </si>
  <si>
    <t>market for phenyl isocyanate</t>
  </si>
  <si>
    <t>7c7744c0-99c9-4744-b629-cec2606dda0c</t>
  </si>
  <si>
    <t>market for polyol</t>
  </si>
  <si>
    <t>890d8597-f4a3-4b94-8759-0dc87055f302</t>
  </si>
  <si>
    <t>9ec29074-8c5b-4881-8e46-d13d66ee7814</t>
  </si>
  <si>
    <t>ab9d0b78-1115-4095-b528-dc08160fad94</t>
  </si>
  <si>
    <t>ad2f7e9a-4886-4d71-966d-d529bcc7587f</t>
  </si>
  <si>
    <t>market for sodium hydroxide, without water, in 50% solution state</t>
  </si>
  <si>
    <t>b78e3941-9386-44e5-87b2-cf7039ac87ff</t>
  </si>
  <si>
    <t>be1d1395-7ea4-4c5b-8ef8-0b120f9b265a</t>
  </si>
  <si>
    <t>market for dimethyldichlorosilane</t>
  </si>
  <si>
    <t>cddaf9a4-398f-4ea9-ba83-5b94aff67cfb</t>
  </si>
  <si>
    <t>e6da9ad3-f4a7-4f92-938a-436d438dfbf0</t>
  </si>
  <si>
    <t>fb366167-ad08-444b-8f8d-9e0a7d10e9d0</t>
  </si>
  <si>
    <t>market for lithium fluoride</t>
  </si>
  <si>
    <t>m3</t>
  </si>
  <si>
    <t>in ecoinvent the value in kg for this material is zero</t>
  </si>
  <si>
    <t>market for zinc</t>
  </si>
  <si>
    <t>market for palladium</t>
  </si>
  <si>
    <t>market for ferrite</t>
  </si>
  <si>
    <t>2393:Manufacture of other porcelain and ceramic products</t>
  </si>
  <si>
    <t>market for steel, low-alloyed, hot rolled</t>
  </si>
  <si>
    <t>market for polystyrene, general purpose</t>
  </si>
  <si>
    <t>market for brass</t>
  </si>
  <si>
    <t>market for nylon 6</t>
  </si>
  <si>
    <t>market for flat glass, coated</t>
  </si>
  <si>
    <t>market for nickel, class 1</t>
  </si>
  <si>
    <t>2392:Manufacture of clay building materials</t>
  </si>
  <si>
    <t>market for polyethylene, low density, granulate</t>
  </si>
  <si>
    <t>45085bbf-b394-4fb0-98ab-e4b6450089cd</t>
  </si>
  <si>
    <t>482d53be-1c6e-46b0-abfd-5a03341d1c68</t>
  </si>
  <si>
    <t>4de0982c-e22d-4c23-ad0e-90df66532631</t>
  </si>
  <si>
    <t>678f119e-7567-45a9-b4fe-ed83077c6c75</t>
  </si>
  <si>
    <t>695d55ea-de8a-4420-bc9e-2f66d886ff47</t>
  </si>
  <si>
    <t>715ead86-35b5-4471-a5e5-31388870f228</t>
  </si>
  <si>
    <t>75e5f2df-acc2-400d-8fe5-9d4688cd8dc2</t>
  </si>
  <si>
    <t>7b5af9e3-b0c2-401c-a830-386652fa0c0e</t>
  </si>
  <si>
    <t>7edf0351-8b47-4c5e-9a61-8512ecf1e63f</t>
  </si>
  <si>
    <t>898aa4d5-58b6-44c4-b3d3-25a4a5b36f3b</t>
  </si>
  <si>
    <t>cff2e63e-a95f-4470-b8ef-b6da57d40dcb</t>
  </si>
  <si>
    <t>e9948a91-883a-42f8-a6f9-f42983fa59c7</t>
  </si>
  <si>
    <t>f23e2fc5-c3f3-40a6-a862-f0c523855bb4</t>
  </si>
  <si>
    <t>02545db3-fbe4-4d86-b6ba-5ff99a2815a9</t>
  </si>
  <si>
    <t>market for seal, natural rubber based</t>
  </si>
  <si>
    <t>2029:Manufacture of other chemical products n.e.c.</t>
  </si>
  <si>
    <t>193fc1cf-28ea-4afc-a2a5-4fa6c5675d84</t>
  </si>
  <si>
    <t>market for synthetic rubber</t>
  </si>
  <si>
    <t>1a98da5d-7c1c-4973-a1c9-84bafa48b616</t>
  </si>
  <si>
    <t>market for concrete block</t>
  </si>
  <si>
    <t>2395:Manufacture of articles of concrete, cement and plaster</t>
  </si>
  <si>
    <t>22152d10-269f-4fb5-aa40-129b7827fd2b</t>
  </si>
  <si>
    <t>market for compressed air, 1000 kPa gauge</t>
  </si>
  <si>
    <t>57924f76-3633-4b74-86a5-e88804829b0b</t>
  </si>
  <si>
    <t>market for kraft paper</t>
  </si>
  <si>
    <t>17</t>
  </si>
  <si>
    <t>1701:Manufacture of pulp, paper and paperboard</t>
  </si>
  <si>
    <t>5ce23755-743b-4620-8cb8-0636dc87c278</t>
  </si>
  <si>
    <t>8ae2b490-7daf-4908-8aa5-7b5797c5409c</t>
  </si>
  <si>
    <t>a6e11819-ddab-4bcc-9745-7306cb437877</t>
  </si>
  <si>
    <t>bd4b5801-6312-4f7f-b971-cf879e6b1c00</t>
  </si>
  <si>
    <t>cd56f306-b554-4c0e-bca0-617b7c6847e0</t>
  </si>
  <si>
    <t>market for trisodium phosphate</t>
  </si>
  <si>
    <t>7565bc85-f6f6-4568-b5cc-2966c2b7d9e7</t>
  </si>
  <si>
    <t>market for polyethylene terephthalate, granulate, amorphous</t>
  </si>
  <si>
    <t>8acc5081-3992-4f6a-96ec-dceb9fa1c245</t>
  </si>
  <si>
    <t>market for steel, chromium steel 18/8</t>
  </si>
  <si>
    <t>a04a96ba-358b-4663-8d06-47baaae1121e</t>
  </si>
  <si>
    <t>market for metal working, average for copper product manufacturing</t>
  </si>
  <si>
    <t>25</t>
  </si>
  <si>
    <t>259:Manufacture of other fabricated metal products; metalworking service activit</t>
  </si>
  <si>
    <t>a146fd1a-71e7-4f0a-8563-499db76133b0</t>
  </si>
  <si>
    <t>market for glass fibre reinforced plastic, polyester resin, hand lay-up</t>
  </si>
  <si>
    <t>22</t>
  </si>
  <si>
    <t>2220:Manufacture of plastics products</t>
  </si>
  <si>
    <t>b1ba9439-7117-4236-ad91-ae926e14cd98</t>
  </si>
  <si>
    <t>market for casting, brass</t>
  </si>
  <si>
    <t>ee4f793b-046d-4aad-9dbe-946fe3ab0de9</t>
  </si>
  <si>
    <t>market for polycarbonate</t>
  </si>
  <si>
    <t>according with ecoinvent the total weight is 163,45 grams, after filtering the desired  materials (ISIC code 16,17,20,22,23,24,25) results is 68,8 gram</t>
  </si>
  <si>
    <t>5268326e-18e6-4c03-9a57-cf6139ab90cf</t>
  </si>
  <si>
    <t>market for magnesium-alloy, AZ91, diecast</t>
  </si>
  <si>
    <t>82886f9d-2296-4e6e-8815-7fe75d62e7dd</t>
  </si>
  <si>
    <t>market for extrusion, plastic pipes</t>
  </si>
  <si>
    <t>a65a4b78-06c6-4218-96dc-5175b30bcbd7</t>
  </si>
  <si>
    <t>market for steel, chromium steel 18/8, hot rolled</t>
  </si>
  <si>
    <t>ed1e33fb-3841-47d9-8fe7-4bc760403972</t>
  </si>
  <si>
    <t>market for aluminium, wrought alloy</t>
  </si>
  <si>
    <t>according with ecoinvent the total weight is 2,0377 kg, after filtering the desired  materials (ISIC code 16,17,20,22,23,24,25) results is 1,52 kg</t>
  </si>
  <si>
    <t>0bd0545b-f560-41ed-bd03-aca28cf1fbee</t>
  </si>
  <si>
    <t>market for corrugated board box</t>
  </si>
  <si>
    <t>1702:Manufacture of corrugated paper and paperboard and of containers of paper a</t>
  </si>
  <si>
    <t>1c8e713b-a910-45df-8bd4-fb971278c054</t>
  </si>
  <si>
    <t>1d3a69a4-b5bc-4f5b-944e-af10dfb292d4</t>
  </si>
  <si>
    <t>powder coating, steel</t>
  </si>
  <si>
    <t>2592:Treatment and coating of metals; machining</t>
  </si>
  <si>
    <t>489e3f43-90a3-4d2b-8b58-cc07f8656b08</t>
  </si>
  <si>
    <t>market for silicone product</t>
  </si>
  <si>
    <t>6a036ddd-b74a-4e27-a4f9-d3cc81af1712</t>
  </si>
  <si>
    <t>market for polyethylene, high density, granulate</t>
  </si>
  <si>
    <t>8d803071-bb43-403c-8e70-84048b29c7c8</t>
  </si>
  <si>
    <t>market for powder coat, steel</t>
  </si>
  <si>
    <t>be5af53a-0fd2-4f81-81b7-c7055fb38ecc</t>
  </si>
  <si>
    <t>eb8274c9-8fe7-4efa-8ad0-44d9fd02e29f</t>
  </si>
  <si>
    <t>m2</t>
  </si>
  <si>
    <t>in ecoinvent no weight is published but match with the LCI inventory after taking the printing plastic ( not desired product )</t>
  </si>
  <si>
    <t>in ecoinvent the weight of the powder coating, steel is zero</t>
  </si>
  <si>
    <t>23f33663-2281-4e5b-96df-89fba90b44b8</t>
  </si>
  <si>
    <t>powder coating, aluminium sheet</t>
  </si>
  <si>
    <t>3f3f41c0-6c8a-4c2a-a1df-8d996a334db0</t>
  </si>
  <si>
    <t>market for powder coat, aluminium sheet</t>
  </si>
  <si>
    <t>6f1a55b4-c7f2-4662-82fb-237459611950</t>
  </si>
  <si>
    <t>wire drawing, steel</t>
  </si>
  <si>
    <t>ce0c30c7-715a-4a4e-879d-e474220b81cb</t>
  </si>
  <si>
    <t>market for polyurethane, flexible foam</t>
  </si>
  <si>
    <t>e0fb1601-f307-49f9-a497-81ca6c04d5d6</t>
  </si>
  <si>
    <t>1a32aa18-57d4-4c2f-b191-ffc45cf79c4e</t>
  </si>
  <si>
    <t>market for alkyd paint, white, without solvent, in 60% solution state</t>
  </si>
  <si>
    <t>2022:Manufacture of paints, varnishes and similar coatings, printing ink and mas</t>
  </si>
  <si>
    <t>2c917a85-ddc8-4966-884f-c3fee54ed328</t>
  </si>
  <si>
    <t>market for reinforcing steel</t>
  </si>
  <si>
    <t>85100854-869d-439c-9925-2bfb8a6f2194</t>
  </si>
  <si>
    <t>market for sulfuric acid</t>
  </si>
  <si>
    <t>2012:Manufacture of fertilizers and nitrogen compounds</t>
  </si>
  <si>
    <t>857095af-bbb5-45a1-b160-b905b093d725</t>
  </si>
  <si>
    <t>market for platinum</t>
  </si>
  <si>
    <t>967caa80-088b-4327-bf55-c2769d12dcb4</t>
  </si>
  <si>
    <t>market for polyvinylchloride, emulsion polymerised</t>
  </si>
  <si>
    <t>aa794ff9-b31b-4e68-acae-c77b1c394a79</t>
  </si>
  <si>
    <t>market for chromium</t>
  </si>
  <si>
    <t>d4032b9f-438e-4aa9-98dc-503c6721abdc</t>
  </si>
  <si>
    <t>e1d3d70c-5b1f-4e18-b123-9d786773596c</t>
  </si>
  <si>
    <t>0b54c854-10a0-408d-a46c-50b009e261e2</t>
  </si>
  <si>
    <t>market for acetic acid, without water, in 98% solution state</t>
  </si>
  <si>
    <t>10ad9ddd-c7ed-4c91-8dd7-cb49f6fb1edb</t>
  </si>
  <si>
    <t>market for refrigerant R134a</t>
  </si>
  <si>
    <t>16eadc33-1773-43db-b339-52ae22ebdb6d</t>
  </si>
  <si>
    <t>market for lime, hydrated, packed</t>
  </si>
  <si>
    <t>2394:Manufacture of cement, lime and plaster</t>
  </si>
  <si>
    <t>3edc7c10-ef84-4f77-a574-9f4693000416</t>
  </si>
  <si>
    <t>market for nitric acid, without water, in 50% solution state</t>
  </si>
  <si>
    <t>51216c93-fb46-4879-8e8a-b911dadc2f8c</t>
  </si>
  <si>
    <t>market for stone wool, packed</t>
  </si>
  <si>
    <t>55d24e4d-9f3d-4543-9b64-c1408eadf55a</t>
  </si>
  <si>
    <t>market for hydrochloric acid, without water, in 30% solution state</t>
  </si>
  <si>
    <t>55f8bd85-e3cc-475a-9be6-dcb9e7ab6296</t>
  </si>
  <si>
    <t>market for propylene glycol, liquid</t>
  </si>
  <si>
    <t>6c9e27ea-9a4a-4f80-8a7b-f5c0d03e890a</t>
  </si>
  <si>
    <t>8b9dc1fa-9eb8-423d-9565-a2d70e91fb7e</t>
  </si>
  <si>
    <t>8bdff03e-090e-4cfb-a982-18b9e71bdf3e</t>
  </si>
  <si>
    <t>ade9f781-f0e6-4a9f-8992-28b100af9e6f</t>
  </si>
  <si>
    <t>cbcb2b35-1d92-4ef5-a04f-b344f30ea42f</t>
  </si>
  <si>
    <t>cc27308b-bd8d-487d-999d-7e90cb6007f2</t>
  </si>
  <si>
    <t>d4577f3d-017a-4451-95fc-0fb71d69dfd0</t>
  </si>
  <si>
    <t>market for pig iron</t>
  </si>
  <si>
    <t>e2d4e5c3-1e27-4b71-a630-5c9fcbb3018f</t>
  </si>
  <si>
    <t>e80fb7a7-7dac-4f03-a973-3dc4e59518f4</t>
  </si>
  <si>
    <t>e86298cd-b312-456f-8339-b3d3e8c8875f</t>
  </si>
  <si>
    <t>e9f6fa6a-7b98-4fa1-a9e2-a9efac1e18da</t>
  </si>
  <si>
    <t>ec473213-5dfb-4583-abf4-a5f354a6db82</t>
  </si>
  <si>
    <t>faed5a65-58ad-40dc-914a-cc110db6b769</t>
  </si>
  <si>
    <t>444b7246-7af2-4ac5-854e-af132e6c5e76</t>
  </si>
  <si>
    <t>market for coating powder</t>
  </si>
  <si>
    <t>4ab5106b-7dbf-4db3-b499-6a24125affbc</t>
  </si>
  <si>
    <t>market for fibre, viscose</t>
  </si>
  <si>
    <t>2030:Manufacture of man-made fibres</t>
  </si>
  <si>
    <t>80cb4670-bd66-40b7-b84a-3dc350fbce80</t>
  </si>
  <si>
    <t>market for ethylene glycol</t>
  </si>
  <si>
    <t>82f47412-632f-47ef-828d-6d2ab31735c7</t>
  </si>
  <si>
    <t>market for magnesium</t>
  </si>
  <si>
    <t>915a4a0f-0588-47f3-ba9d-9ec3408f7536</t>
  </si>
  <si>
    <t>market for polyphenylene sulfide</t>
  </si>
  <si>
    <t>cb0bee41-38ba-4899-92ba-fd7d91749fff</t>
  </si>
  <si>
    <t>in ecoinvent value for the medium size car is 1,6 ton, but checking the values for the glieder and the motor, the inputs for the vehicle, value is 2,1 ton</t>
  </si>
  <si>
    <t>ccording with ecoinvent the total weight is 11 ton, after filtering the desired  materials (ISIC code 16,17,20,22,23,24,25) results is 9,3 ton</t>
  </si>
  <si>
    <t>6369bafd-9306-490d-8640-16e91dde9261</t>
  </si>
  <si>
    <t>market for carbon fibre reinforced plastic, injection moulded</t>
  </si>
  <si>
    <t>acee49d3-24f8-4088-b1a8-c3b3493ad88e</t>
  </si>
  <si>
    <t>market for titanium</t>
  </si>
  <si>
    <t>Lamp</t>
  </si>
  <si>
    <t>Refrigerator</t>
  </si>
  <si>
    <t>Washinmachine</t>
  </si>
  <si>
    <t>Smartphone</t>
  </si>
  <si>
    <t>Laptop</t>
  </si>
  <si>
    <t>Router</t>
  </si>
  <si>
    <t>Bicycle</t>
  </si>
  <si>
    <t>Scooter</t>
  </si>
  <si>
    <t>Car</t>
  </si>
  <si>
    <t>Bus</t>
  </si>
  <si>
    <t>Trein</t>
  </si>
  <si>
    <t>Airplain</t>
  </si>
  <si>
    <t>634db287-7049-4552-b7b2-b0ead1024c24</t>
  </si>
  <si>
    <t>market for glued laminated timber, average glue mix</t>
  </si>
  <si>
    <t>16</t>
  </si>
  <si>
    <t>1621:Manufacture of veneer sheets and wood-based panels</t>
  </si>
  <si>
    <t>a233145a-39fe-413e-901e-fffe40932e9f</t>
  </si>
  <si>
    <t>train high speed</t>
  </si>
  <si>
    <t>kg/m3</t>
  </si>
  <si>
    <t>Activity UUID</t>
  </si>
  <si>
    <t>Activity Name</t>
  </si>
  <si>
    <t>Unit</t>
  </si>
  <si>
    <t>38455400-37f4-4dba-bd0b-6c0903776742</t>
  </si>
  <si>
    <t>market for cement, Portland</t>
  </si>
  <si>
    <t>8c94e1c1-0c0f-49bb-b4c5-86fded8b2414</t>
  </si>
  <si>
    <t>market for sawnwood, beam, softwood, raw, dried (u=10%)</t>
  </si>
  <si>
    <t>f3c46044-0496-4741-9e52-67efa8a47615</t>
  </si>
  <si>
    <t>market for concrete, 30MPa</t>
  </si>
  <si>
    <t>c72cb8cf-a36f-4bca-afde-aa76c12f0e18</t>
  </si>
  <si>
    <t>market for steel, unalloyed</t>
  </si>
  <si>
    <t>1610:Sawmilling and planing of wood</t>
  </si>
  <si>
    <t>market for sawnwood, beam, softwood, raw, dried (u=10%) is given in m3, the density is:</t>
  </si>
  <si>
    <t>market for concrete, 30MPa is given in m3, te density is:</t>
  </si>
  <si>
    <t>25c9d67c-dbd5-4767-bee9-59fde0c3b50b</t>
  </si>
  <si>
    <t>market for clay brick</t>
  </si>
  <si>
    <t>unit. 1,6 m2, lifetime 80 years</t>
  </si>
  <si>
    <t>Residencial_building</t>
  </si>
  <si>
    <t>Healthcare_building</t>
  </si>
  <si>
    <t>Education_building</t>
  </si>
  <si>
    <t>Collective_services_building</t>
  </si>
  <si>
    <t>reference flow 13 unit/cap*year</t>
  </si>
  <si>
    <t>lifetime(years)</t>
  </si>
  <si>
    <t>reference flow: 0,05 unit/cap*year</t>
  </si>
  <si>
    <t>reference flow: 0,025 unit/cap*year</t>
  </si>
  <si>
    <t>reference flow: 0,328 unit/cap*year</t>
  </si>
  <si>
    <t>reference flow:0,042 unit/cap*year</t>
  </si>
  <si>
    <t>reference flow: 0,056 unit/cap*year</t>
  </si>
  <si>
    <t>reference flow 1460 pkm/cap*year</t>
  </si>
  <si>
    <t>reference flow: 841,06 pkm/cap*year</t>
  </si>
  <si>
    <t>reference flow: 1082,86 pkm/cap*year</t>
  </si>
  <si>
    <t>reference flow: 2806,47 pkm/cap*year</t>
  </si>
  <si>
    <t>reference flow: 1649,91 pkm/cap*year</t>
  </si>
  <si>
    <t>reference unit: 15m2/cap*year</t>
  </si>
  <si>
    <t>lifetime (year)</t>
  </si>
  <si>
    <t>reference flow: 2,48 m2/cap*year</t>
  </si>
  <si>
    <t>reference flow: 4,69 m2/cap*year</t>
  </si>
  <si>
    <t>774c7aa1-9a33-41c2-bf06-7c95a58b8ec6</t>
  </si>
  <si>
    <t>market for glued laminated timber, MUF-glue</t>
  </si>
  <si>
    <t>ada43473-3a5d-46a8-85ba-0386ecdeb286</t>
  </si>
  <si>
    <t>market for glued laminated timber, PUR-glue</t>
  </si>
  <si>
    <t>for bike to translate the lifetime in pkm into years, I assume that a bike has a lifetime of 10 years, assuming a pkm per year of 1500, close to the reference flow</t>
  </si>
  <si>
    <t>for car life time is 150000 km, assuming a km/year of 10000km, lifetime 15 years, regular lifetime estimation for cars</t>
  </si>
  <si>
    <t>for sooter, life time is 55000 km assuming a year pkm of 10000km, life time is 5,5 years</t>
  </si>
  <si>
    <t>Lifetime(years)</t>
  </si>
  <si>
    <t>for aircraf a life time is 55E+06 km, in years 20 acording with https://nordopen.nord.no/nord-xmlui/bitstream/handle/11250/2408353/Jemiolo.pdf?sequence=1</t>
  </si>
  <si>
    <t>reference flow: 433,34 pkm/cap*year</t>
  </si>
  <si>
    <t>Direct stocks results</t>
  </si>
  <si>
    <t>Direct stocks lamps</t>
  </si>
  <si>
    <t>Direct stocks refrigerator</t>
  </si>
  <si>
    <t>Direct stocks washing machine</t>
  </si>
  <si>
    <t>Direct sotchs smartphone</t>
  </si>
  <si>
    <t>Direct sotcks laptop</t>
  </si>
  <si>
    <t>Direct stocks internet router</t>
  </si>
  <si>
    <t>Direct stocks bicycle</t>
  </si>
  <si>
    <t>Direct stocks motor cootr</t>
  </si>
  <si>
    <t>Direct stocks car</t>
  </si>
  <si>
    <t>Direct stocks bus</t>
  </si>
  <si>
    <t>Direct stocks train</t>
  </si>
  <si>
    <t>Direct stocks airplain</t>
  </si>
  <si>
    <t>Direct stocks shelter building</t>
  </si>
  <si>
    <t>Direct stocks education building</t>
  </si>
  <si>
    <t>Direct stocks healtcare building</t>
  </si>
  <si>
    <t>Direct stock collective services building</t>
  </si>
  <si>
    <t>Direct stocks summary</t>
  </si>
  <si>
    <t>This data set present the sumary results for the direct stocks of the DLS</t>
  </si>
  <si>
    <t>This data set present the stocks for the lamps</t>
  </si>
  <si>
    <t>This data set present the stocks for the refrigerator</t>
  </si>
  <si>
    <t>This data set present the stocks for the microwave</t>
  </si>
  <si>
    <t>This data set present the washing for the machine</t>
  </si>
  <si>
    <t>This data set present the sotchs for the smartphone</t>
  </si>
  <si>
    <t>This data set present the sotcks for the laptop</t>
  </si>
  <si>
    <t>This data set present the internet for the router</t>
  </si>
  <si>
    <t>This data set present the stocks for the bicycle</t>
  </si>
  <si>
    <t>This data set present the motor for the cootr</t>
  </si>
  <si>
    <t>This data set present the stocks for the car</t>
  </si>
  <si>
    <t>This data set present the stocks for the bus</t>
  </si>
  <si>
    <t>This data set present the stocks for the train</t>
  </si>
  <si>
    <t>This data set present the stocks for the airplain</t>
  </si>
  <si>
    <t>This data set present the shelter for the building</t>
  </si>
  <si>
    <t>This data set present the education for the building</t>
  </si>
  <si>
    <t>This data set present the healtcare for the building</t>
  </si>
  <si>
    <t>This data set present the services for the building</t>
  </si>
  <si>
    <t>Direct stocks stove</t>
  </si>
  <si>
    <t>b2b0af2f-674e-4600-883e-8904b1999c26</t>
  </si>
  <si>
    <t>market for glass wool mat</t>
  </si>
  <si>
    <t>reference flow: 0,0166 unit/cap*year</t>
  </si>
  <si>
    <t>Stove</t>
  </si>
  <si>
    <t>Indirect stocks by DLS dimension in materials units</t>
  </si>
  <si>
    <t>Indirect stocks summary</t>
  </si>
  <si>
    <t>This data set presents the summary results for the indirect stocks for all the DLS</t>
  </si>
  <si>
    <t>Indirect stocks shelter</t>
  </si>
  <si>
    <t>This data set presents the results for the indirect stocks of shelter</t>
  </si>
  <si>
    <t>Indirect stocks nutrition</t>
  </si>
  <si>
    <t>This data set presents the results for the indirect stocks of nutrition</t>
  </si>
  <si>
    <t>Indirect stocks hygiene</t>
  </si>
  <si>
    <t>This data set presents the results for the indirect stocks of hygiene</t>
  </si>
  <si>
    <t>Indirect stocks clothing</t>
  </si>
  <si>
    <t>This data set presents the results for the indirect stocks of clothing</t>
  </si>
  <si>
    <t>Indirect stocks education</t>
  </si>
  <si>
    <t>This data set presents the results for the indirect stocks of education</t>
  </si>
  <si>
    <t>Indirect stocks healtcare</t>
  </si>
  <si>
    <t>This data set presents the results for the indirect stocks of healtcare</t>
  </si>
  <si>
    <t>Indirect stocks communication</t>
  </si>
  <si>
    <t>This data set presents the results for the indirect stocks of communication</t>
  </si>
  <si>
    <t>Indirect stocks mobility</t>
  </si>
  <si>
    <t>This data set presents the results for the indirect stocks of mobility</t>
  </si>
  <si>
    <t>Indirect stocks collective services</t>
  </si>
  <si>
    <t>This data set presents the results for the indirect stocks of collectve services</t>
  </si>
  <si>
    <t>S4.1</t>
  </si>
  <si>
    <t>S4</t>
  </si>
  <si>
    <t>S4.2</t>
  </si>
  <si>
    <t>S4.3</t>
  </si>
  <si>
    <t>S4.4</t>
  </si>
  <si>
    <t>S4.5</t>
  </si>
  <si>
    <t>S4.6</t>
  </si>
  <si>
    <t>S4.7</t>
  </si>
  <si>
    <t>S4.8</t>
  </si>
  <si>
    <t>S4.9</t>
  </si>
  <si>
    <t>S4.10</t>
  </si>
  <si>
    <t>S4.11</t>
  </si>
  <si>
    <t>S4.12</t>
  </si>
  <si>
    <t>S4.13</t>
  </si>
  <si>
    <t>S4.14</t>
  </si>
  <si>
    <t>S4.15</t>
  </si>
  <si>
    <t>S4.16</t>
  </si>
  <si>
    <t>S4.17</t>
  </si>
  <si>
    <t>S4.18</t>
  </si>
  <si>
    <t>S4.19</t>
  </si>
  <si>
    <t>S4.20</t>
  </si>
  <si>
    <t>S4.21</t>
  </si>
  <si>
    <t>S4.22</t>
  </si>
  <si>
    <t>S4.23</t>
  </si>
  <si>
    <t>S4.25</t>
  </si>
  <si>
    <t>S4.24</t>
  </si>
  <si>
    <t>S4.26</t>
  </si>
  <si>
    <t>S4.27</t>
  </si>
  <si>
    <t>S4.28</t>
  </si>
  <si>
    <t>weight in kg/unit (from ecoinvet)</t>
  </si>
  <si>
    <t>total-dry-weight in kg</t>
  </si>
  <si>
    <t>009258b8-6bb6-4f06-99c0-35a991b26a6d</t>
  </si>
  <si>
    <t>market for aluminium alloy, metal matrix composite</t>
  </si>
  <si>
    <t>00c57358-aa6f-48d5-821e-388e7af78e32</t>
  </si>
  <si>
    <t>market for oxygen, liquid</t>
  </si>
  <si>
    <t>017ade81-a2c6-47fa-b793-2315e85db2b2</t>
  </si>
  <si>
    <t>market for nylon 6-6</t>
  </si>
  <si>
    <t>0290a808-5e82-4f82-b431-085ed7c2779d</t>
  </si>
  <si>
    <t>market for concrete, for de-icing salt contact</t>
  </si>
  <si>
    <t>0346eeaa-43a9-486b-86d7-644953119294</t>
  </si>
  <si>
    <t>market for sawnwood, softwood, dried (u=20%), planed</t>
  </si>
  <si>
    <t>042e7241-2b89-4075-aaf1-329914b214b2</t>
  </si>
  <si>
    <t>market for epoxy resin insulator, SiO2</t>
  </si>
  <si>
    <t>04bf44cb-cf75-4248-ab76-e162e09b6163</t>
  </si>
  <si>
    <t>market for concrete, medium strength</t>
  </si>
  <si>
    <t>04d5acb3-0a07-44f2-ab5c-11ae4140c242</t>
  </si>
  <si>
    <t>market for metal working, average for metal product manufacturing</t>
  </si>
  <si>
    <t>05047847-6ed0-4b61-a229-875710d44aeb</t>
  </si>
  <si>
    <t>market for aluminium sulfate, powder</t>
  </si>
  <si>
    <t>058a265a-a16b-4610-929b-5f930d322d10</t>
  </si>
  <si>
    <t>market for cement mortar</t>
  </si>
  <si>
    <t>06bef9fa-f79f-4a1c-8565-39ad9e5e7eb5</t>
  </si>
  <si>
    <t>market for NMC111 oxide</t>
  </si>
  <si>
    <t>07d0d633-3f37-4cc6-9cc8-2517c15ea0b2</t>
  </si>
  <si>
    <t>blow moulding</t>
  </si>
  <si>
    <t>08796d52-cc58-4ed8-b806-7d8dea860916</t>
  </si>
  <si>
    <t>sheet rolling, steel</t>
  </si>
  <si>
    <t>088bb3ae-322b-44a8-b005-cd910f75ecb6</t>
  </si>
  <si>
    <t>market for polyurethane, rigid foam</t>
  </si>
  <si>
    <t>09f537d5-8232-4043-aee3-8458adc8a720</t>
  </si>
  <si>
    <t>market for calcium chloride</t>
  </si>
  <si>
    <t>0b01c5c2-3bfb-47ac-9eff-7ea5ce003fc1</t>
  </si>
  <si>
    <t>market for sheet rolling, copper</t>
  </si>
  <si>
    <t>0bf39a50-9bbc-4ff0-be35-1b3f2be3b0a3</t>
  </si>
  <si>
    <t>market for metallization paste, back side, aluminium</t>
  </si>
  <si>
    <t>0d3937e2-6451-4c9d-ae5c-cc2b2bb2ce54</t>
  </si>
  <si>
    <t>market for ammonium carbonate</t>
  </si>
  <si>
    <t>0d66b0e9-8980-4e67-aa96-8ca501f9eba2</t>
  </si>
  <si>
    <t>market for activated carbon, granular</t>
  </si>
  <si>
    <t>schelter</t>
  </si>
  <si>
    <t>nutrition</t>
  </si>
  <si>
    <t>hygiene</t>
  </si>
  <si>
    <t>clothing</t>
  </si>
  <si>
    <t>education</t>
  </si>
  <si>
    <t>healthcare</t>
  </si>
  <si>
    <t>communication</t>
  </si>
  <si>
    <t>mobility</t>
  </si>
  <si>
    <t>collective-services</t>
  </si>
  <si>
    <t>0d67df7c-20e9-4db1-8e12-137aa9e7ecc7</t>
  </si>
  <si>
    <t>market for plywood</t>
  </si>
  <si>
    <t>0e4aeb3c-077b-42ba-b178-78b12ad03e8f</t>
  </si>
  <si>
    <t>market for sawnwood, hardwood, dried (u=10%), planed</t>
  </si>
  <si>
    <t>0f251fc5-07d1-4982-9626-10fef6fa1e4c</t>
  </si>
  <si>
    <t>market for steel removed by milling, average</t>
  </si>
  <si>
    <t>110e91d6-564b-4a95-a3b5-916359b94fb0</t>
  </si>
  <si>
    <t>selective coating, copper sheet, black chrome</t>
  </si>
  <si>
    <t>11ff394e-0236-47da-a4c3-5175a5bad1a9</t>
  </si>
  <si>
    <t>market for ammonia, anhydrous, liquid</t>
  </si>
  <si>
    <t>122c1384-269d-4ff1-903d-90d9f258bf7f</t>
  </si>
  <si>
    <t>market for ammonium chloride</t>
  </si>
  <si>
    <t>122ce4c5-6cbb-4265-addf-0ef3abfa7690</t>
  </si>
  <si>
    <t>market for monoethanolamine</t>
  </si>
  <si>
    <t>1377f42a-7358-4486-bd85-4783ae1b1d7e</t>
  </si>
  <si>
    <t>market for cast iron removed by milling, average</t>
  </si>
  <si>
    <t>13c3a6fd-833e-4725-be01-9d5bce100dcd</t>
  </si>
  <si>
    <t>market for trichloromethane</t>
  </si>
  <si>
    <t>14b6af8f-d167-41fb-87a5-a868b4b8b659</t>
  </si>
  <si>
    <t>market for flux, for wave soldering</t>
  </si>
  <si>
    <t>16446986-b607-45d9-ba8b-b6f2893cf452</t>
  </si>
  <si>
    <t>sheet rolling, aluminium</t>
  </si>
  <si>
    <t>16a84a01-4f99-478c-adf7-e62b2d325dcf</t>
  </si>
  <si>
    <t>market for silicon, solar grade</t>
  </si>
  <si>
    <t>177d528c-a3e9-4b12-b298-72e435e73ded</t>
  </si>
  <si>
    <t>market for calcium carbide, technical grade</t>
  </si>
  <si>
    <t>17f03698-5d71-472f-b560-380d9952c172</t>
  </si>
  <si>
    <t>market for refractory, fireclay, packed</t>
  </si>
  <si>
    <t>2391:Manufacture of refractory products</t>
  </si>
  <si>
    <t>18334cf6-0986-4173-aff1-9a7115be7016</t>
  </si>
  <si>
    <t>expansion vessel production, 25l</t>
  </si>
  <si>
    <t>2512:Manufacture of tanks, reservoirs and containers of metal</t>
  </si>
  <si>
    <t>18a94ddb-84bb-4065-ac7b-4a979f995274</t>
  </si>
  <si>
    <t>market for aluminium oxide, non-metallurgical</t>
  </si>
  <si>
    <t>1a1e0f39-614f-40fd-8101-24ae27ac028c</t>
  </si>
  <si>
    <t>market for maleic unsaturated polyester resin</t>
  </si>
  <si>
    <t>1a4194c6-2c6f-443c-bc9a-f0fc37eaefdf</t>
  </si>
  <si>
    <t>market for sodium silicate, spray powder, 80%</t>
  </si>
  <si>
    <t>1a872177-8a92-4f8d-98e0-a8c2697eadde</t>
  </si>
  <si>
    <t>heat storage production, 2000l</t>
  </si>
  <si>
    <t>1abb045c-0954-4d6b-b3b8-995f5e3b7384</t>
  </si>
  <si>
    <t>market for silicon, electronics grade</t>
  </si>
  <si>
    <t>1b364693-6ee6-4140-8726-baf64a586ea8</t>
  </si>
  <si>
    <t>market for carbon dioxide, liquid</t>
  </si>
  <si>
    <t>1b388670-6fe3-4e03-b6b0-fe12273b4c6b</t>
  </si>
  <si>
    <t>1b45628e-44bb-44c2-bb9f-ad75b590813b</t>
  </si>
  <si>
    <t>market for zinc coat, pieces</t>
  </si>
  <si>
    <t>1b7d6615-4082-4b1d-ab62-3067beefd46d</t>
  </si>
  <si>
    <t>market for hot rolling, steel</t>
  </si>
  <si>
    <t>1cdff933-3eda-46e3-af1a-7995f442d36c</t>
  </si>
  <si>
    <t>market for molybdenum</t>
  </si>
  <si>
    <t>1cf81799-7903-41ab-8417-396e9da1aa3a</t>
  </si>
  <si>
    <t>1dd4c837-2ff9-4988-9ef8-5c74a1d233bc</t>
  </si>
  <si>
    <t>market for sheet rolling, aluminium</t>
  </si>
  <si>
    <t>1e75ed4a-b5d3-4071-a025-e3683407b43a</t>
  </si>
  <si>
    <t>market for silicon, single crystal, Czochralski process, photovoltaics</t>
  </si>
  <si>
    <t>1e8184d4-084f-4bd7-9470-239e29b99d8c</t>
  </si>
  <si>
    <t>market for carbon black</t>
  </si>
  <si>
    <t>1f43c90c-baf4-46ba-8b9c-597302f2d514</t>
  </si>
  <si>
    <t>market for toluene diisocyanate</t>
  </si>
  <si>
    <t>1f9956f6-1020-46ed-b376-f8c1ec93212d</t>
  </si>
  <si>
    <t>market for copper, anode</t>
  </si>
  <si>
    <t>21037075-9acf-46ff-b232-3cc5658f1338</t>
  </si>
  <si>
    <t>market for solar glass, low-iron</t>
  </si>
  <si>
    <t>2104d536-bfb3-42c1-8fae-cc77b73d16c5</t>
  </si>
  <si>
    <t>storage production, 650 l mini CHP plant</t>
  </si>
  <si>
    <t>210bfac9-2008-42c2-8aea-a8e198aa0e7f</t>
  </si>
  <si>
    <t>market for liquid storage tank, chemicals, organics</t>
  </si>
  <si>
    <t>21d23041-e42c-483b-9da9-382d1792402d</t>
  </si>
  <si>
    <t>market for mastic asphalt</t>
  </si>
  <si>
    <t>22d4653b-b768-4637-8831-e58024b32956</t>
  </si>
  <si>
    <t>244cac64-719e-4317-a9c0-3d06acc04739</t>
  </si>
  <si>
    <t>market for particleboard, cement bonded</t>
  </si>
  <si>
    <t>246ef429-29c4-4b47-ace8-d50df1925114</t>
  </si>
  <si>
    <t>market for magnetite</t>
  </si>
  <si>
    <t>24b6cdfc-ca16-4ed4-a95e-4ee8e38e8928</t>
  </si>
  <si>
    <t>market for cement, unspecified</t>
  </si>
  <si>
    <t>24b89b57-2b4a-4efa-a15d-7aee2fa00a93</t>
  </si>
  <si>
    <t>market for sulfur hexafluoride, liquid</t>
  </si>
  <si>
    <t>259d67ab-d54c-4565-b709-587359f1d0ff</t>
  </si>
  <si>
    <t>market for solvent, organic</t>
  </si>
  <si>
    <t>20:Manufacture of chemicals and chemical products</t>
  </si>
  <si>
    <t>27c18f32-7ca1-46fb-a054-d97d8fe36385</t>
  </si>
  <si>
    <t>market for soda ash, light, crystalline, heptahydrate</t>
  </si>
  <si>
    <t>27f06875-a6d0-4c57-9895-ea404a8b301a</t>
  </si>
  <si>
    <t>market for sawnwood, softwood, dried (u=10%), planed</t>
  </si>
  <si>
    <t>2975e285-054d-49a6-9c18-2294eade3dec</t>
  </si>
  <si>
    <t>market for isopropanol</t>
  </si>
  <si>
    <t>2a73790e-0aab-42a7-b4c3-7afe94a7fef4</t>
  </si>
  <si>
    <t>market for metal working, average for steel product manufacturing</t>
  </si>
  <si>
    <t>2a9a2034-67ae-42ad-8d5c-e7bb9bbd4b55</t>
  </si>
  <si>
    <t>market for paper, woodfree, coated</t>
  </si>
  <si>
    <t>2aa427f7-ab97-4bd1-8abc-471f53a63db6</t>
  </si>
  <si>
    <t>market for quicklime, milled, loose</t>
  </si>
  <si>
    <t>2cf4546e-69a0-4e40-a8b6-69e010315bf8</t>
  </si>
  <si>
    <t>cadmium telluride production, semiconductor-grade</t>
  </si>
  <si>
    <t>2d1460b2-74ba-4afd-a38a-f83577047dd4</t>
  </si>
  <si>
    <t>market for dipropylene glycol monomethyl ether</t>
  </si>
  <si>
    <t>2d7f7c6f-179c-4533-9d03-67a2d3a1b1cd</t>
  </si>
  <si>
    <t>market for hydrogen peroxide, without water, in 50% solution state</t>
  </si>
  <si>
    <t>2dc195c7-49df-41cd-8d8a-90a91ddea905</t>
  </si>
  <si>
    <t>calendering, rigid sheets</t>
  </si>
  <si>
    <t>2f9f94f8-9a3f-4cf7-809c-dd222d021e6b</t>
  </si>
  <si>
    <t>market for ethyl acetate</t>
  </si>
  <si>
    <t>2fbfb591-9533-4dea-8246-853b8c343508</t>
  </si>
  <si>
    <t>metal working, average for metal product manufacturing</t>
  </si>
  <si>
    <t>31c605bb-d67a-4fca-b720-6e4be7ff314d</t>
  </si>
  <si>
    <t>market for selective coat, aluminium sheet, nickel pigmented aluminium oxide</t>
  </si>
  <si>
    <t>31fcd16d-299b-4bc0-86bc-b5cb33f2f11d</t>
  </si>
  <si>
    <t>330a7f7f-ffe8-4ed5-acb9-75af064ec92f</t>
  </si>
  <si>
    <t>market for acetylene</t>
  </si>
  <si>
    <t>335955af-5939-4d47-8c88-ce2d5b96bf87</t>
  </si>
  <si>
    <t>market for triethylene glycol</t>
  </si>
  <si>
    <t>335aae99-769b-4e1a-a19c-1783c5f4f16f</t>
  </si>
  <si>
    <t>polymer foaming</t>
  </si>
  <si>
    <t>3398473c-37db-47ce-8d6c-cbe05309239a</t>
  </si>
  <si>
    <t>market for trimethylamine</t>
  </si>
  <si>
    <t>33c9fcc1-09af-4f8d-b422-4fa68b20ab71</t>
  </si>
  <si>
    <t>market for bronze</t>
  </si>
  <si>
    <t>33ef1291-9e8c-4427-a7ef-5596e8362684</t>
  </si>
  <si>
    <t>3477ce1c-770c-4839-94dc-2186078b4557</t>
  </si>
  <si>
    <t>34942aa9-8d0d-483b-b8bf-7ebcccf7ab13</t>
  </si>
  <si>
    <t>market for concrete, normal</t>
  </si>
  <si>
    <t>34acc281-59d5-4e44-83d4-9da48e388c1b</t>
  </si>
  <si>
    <t>35544374-f40a-4aae-abeb-9b215cde255e</t>
  </si>
  <si>
    <t>35a324db-1faa-4d99-b5a6-2190913701bc</t>
  </si>
  <si>
    <t>market for cyclohexane</t>
  </si>
  <si>
    <t>35dfbf31-fc0b-4ebf-aa46-e8e58e0fb9aa</t>
  </si>
  <si>
    <t>market for sodium hypochlorite, without water, in 15% solution state</t>
  </si>
  <si>
    <t>37b80d2b-9944-4fae-97a2-d85923eefa6b</t>
  </si>
  <si>
    <t>37c64a5c-9215-42e3-aaf2-0f142939e2bb</t>
  </si>
  <si>
    <t>market for hexamethyldisilazane</t>
  </si>
  <si>
    <t>37e96bd4-bc0d-4958-9176-07d34211d476</t>
  </si>
  <si>
    <t>market for indium</t>
  </si>
  <si>
    <t>38c955a8-ce5b-436e-bd9c-ccd8b2a2796e</t>
  </si>
  <si>
    <t>market for toner, black, powder</t>
  </si>
  <si>
    <t>38eb7d0f-8ddb-44c1-8cd7-1a541fac422f</t>
  </si>
  <si>
    <t>market for metallization paste, front side</t>
  </si>
  <si>
    <t>398c21e9-613d-4f3e-b6cb-ac4f5a2cc65a</t>
  </si>
  <si>
    <t>market for polymer foaming</t>
  </si>
  <si>
    <t>39c0a13a-f2af-4a83-bbd3-492a882c8d81</t>
  </si>
  <si>
    <t>market for polyvinylidenchloride, granulate</t>
  </si>
  <si>
    <t>3a27141b-d085-4d74-8d96-5e888693a78f</t>
  </si>
  <si>
    <t>market for alkylbenzene sulfonate, linear, petrochemical</t>
  </si>
  <si>
    <t>3aeef6cd-f0b4-4db5-b802-66a90113cd80</t>
  </si>
  <si>
    <t>market for tetrafluoroethylene</t>
  </si>
  <si>
    <t>3b3e97e8-9c6c-4787-9c6b-b023a7d5c352</t>
  </si>
  <si>
    <t>market for chromium steel removed by milling, average</t>
  </si>
  <si>
    <t>3c1c0323-9a7e-47ea-a4b5-9a78f976db09</t>
  </si>
  <si>
    <t>drawing of pipe, steel</t>
  </si>
  <si>
    <t>3c4ed1da-b419-4891-af72-fe302244e27d</t>
  </si>
  <si>
    <t>wire drawing, copper</t>
  </si>
  <si>
    <t>3c5ff2e2-6daf-48a0-91d4-3d1dc4866e67</t>
  </si>
  <si>
    <t>market for particleboard, uncoated</t>
  </si>
  <si>
    <t>3c7ad697-7a48-439b-9c67-abe2453e0dd1</t>
  </si>
  <si>
    <t>market for ethanol, without water, in 99.7% solution state, from ethylene</t>
  </si>
  <si>
    <t>3cecca5b-1111-40d1-8013-2b57d85bfaf8</t>
  </si>
  <si>
    <t>market for argon, liquid</t>
  </si>
  <si>
    <t>3cfde3d6-4055-42d4-8660-d5cc89742818</t>
  </si>
  <si>
    <t>market for iron-nickel-chromium alloy</t>
  </si>
  <si>
    <t>3d62825f-1306-4cd8-b4b7-8aea3856bf13</t>
  </si>
  <si>
    <t>3e47d4b4-bf57-4098-b1bc-1aa99b39e560</t>
  </si>
  <si>
    <t>market for sanitary ceramics</t>
  </si>
  <si>
    <t>3eed17aa-fa97-4f48-91af-69138b14a08e</t>
  </si>
  <si>
    <t>market for silicon, multi-Si, casted</t>
  </si>
  <si>
    <t>408df6fd-6b2d-4e29-8af1-25d723ec4879</t>
  </si>
  <si>
    <t>market for solder, paste, Sn63Pb37, for electronics industry</t>
  </si>
  <si>
    <t>41554224-f07b-47c5-a38c-d8dbc95f9259</t>
  </si>
  <si>
    <t>market for perfluoropentane</t>
  </si>
  <si>
    <t>41f7ff74-19fd-4540-9d4c-b2bf4d415303</t>
  </si>
  <si>
    <t>market for tube insulation, elastomere</t>
  </si>
  <si>
    <t>2219:Manufacture of other rubber products</t>
  </si>
  <si>
    <t>426f1f8c-8416-4883-a355-a6e469f52a93</t>
  </si>
  <si>
    <t>42e1cb04-1f14-4a3e-a0b3-d26d171eb020</t>
  </si>
  <si>
    <t>market for wood preservation, vacuum pressure method, organic salts, Cr-free, outdoor use, ground contact</t>
  </si>
  <si>
    <t>4350f84a-436d-4885-9c48-bc7f80448393</t>
  </si>
  <si>
    <t>market for sawnwood, hardwood, raw, dried (u=20%)</t>
  </si>
  <si>
    <t>43b18c3e-eb4c-4952-958c-aca5cb7432e7</t>
  </si>
  <si>
    <t>market for expansion vessel, 80l</t>
  </si>
  <si>
    <t>445ace27-cf6e-481a-9846-86e1c40dc0a3</t>
  </si>
  <si>
    <t>market for welding, arc, steel</t>
  </si>
  <si>
    <t>m</t>
  </si>
  <si>
    <t>455532ae-1a7b-48dc-8474-16dbdc0eea48</t>
  </si>
  <si>
    <t>market for cationic resin</t>
  </si>
  <si>
    <t>45576dd8-4c5c-4a17-8ff5-57c4b5dbff97</t>
  </si>
  <si>
    <t>metal working, average for steel product manufacturing</t>
  </si>
  <si>
    <t>46b70a2c-a1dc-493b-bd88-154e573460fe</t>
  </si>
  <si>
    <t>473db4ec-d555-4a0f-8f0d-d2a520662d85</t>
  </si>
  <si>
    <t>market for polystyrene, expandable</t>
  </si>
  <si>
    <t>4779c318-ca47-4db8-ba50-fd8be4464c1f</t>
  </si>
  <si>
    <t>market for fibre cement roof slate</t>
  </si>
  <si>
    <t>47829213-cd7a-4c6b-b824-a362882f6196</t>
  </si>
  <si>
    <t>47ea34c2-ccfa-441c-889b-21d5899f7963</t>
  </si>
  <si>
    <t>market for acrylic dispersion, without water, in 65% solution state</t>
  </si>
  <si>
    <t>48656817-9bbb-4dbd-a725-9f67a5dcb11a</t>
  </si>
  <si>
    <t>market for sheet rolling, chromium steel</t>
  </si>
  <si>
    <t>48709fe4-60d7-4b5e-8339-db4c41a64c36</t>
  </si>
  <si>
    <t>48d24579-ec0c-44d4-a166-c6a23005848e</t>
  </si>
  <si>
    <t>market for polystyrene foam slab</t>
  </si>
  <si>
    <t>48dce634-c43c-4d6f-bcf4-294e6581ee31</t>
  </si>
  <si>
    <t>market for gallium, semiconductor-grade</t>
  </si>
  <si>
    <t>490f5e79-14c5-47b1-ac54-c8429259cad0</t>
  </si>
  <si>
    <t>market for diborane</t>
  </si>
  <si>
    <t>4927e696-edec-42ec-bd15-a516a7f60915</t>
  </si>
  <si>
    <t>market for soft solder, Sn97Cu3</t>
  </si>
  <si>
    <t>498d50bf-d524-4b23-ac75-c69813b0cf96</t>
  </si>
  <si>
    <t>metal working, average for aluminium product manufacturing</t>
  </si>
  <si>
    <t>4b4461cc-a600-4703-bb92-5597d8e46708</t>
  </si>
  <si>
    <t>market for lean concrete</t>
  </si>
  <si>
    <t>4bd7458a-81ea-4b18-ba90-4964a9676605</t>
  </si>
  <si>
    <t>4c10a588-7abd-4495-a620-4fa4733c347f</t>
  </si>
  <si>
    <t>4c5f8e97-010a-4c71-9307-3c24bb7dd978</t>
  </si>
  <si>
    <t>extrusion, plastic pipes</t>
  </si>
  <si>
    <t>4d856ef4-e6bd-4643-ab56-f8084a3175a4</t>
  </si>
  <si>
    <t>4e3af899-f76c-4eb9-8f65-766800dd544a</t>
  </si>
  <si>
    <t>market for silicon carbide</t>
  </si>
  <si>
    <t>4e7c4acf-7db6-429a-ba03-649854a1822b</t>
  </si>
  <si>
    <t>market for cadmium</t>
  </si>
  <si>
    <t>4ed93fe6-be87-4b7d-ae7c-dbe9bb4b4f4d</t>
  </si>
  <si>
    <t>4f29eebb-ea7e-436c-b6cf-1d0957e1c4d4</t>
  </si>
  <si>
    <t>market for phosphorus, white, liquid</t>
  </si>
  <si>
    <t>508d8d0a-4ed5-40b4-afc5-8961694424ed</t>
  </si>
  <si>
    <t>market for manganese</t>
  </si>
  <si>
    <t>51ba0635-9278-438a-b1ad-59b4b7e3f64e</t>
  </si>
  <si>
    <t>market for heat storage, 2000l</t>
  </si>
  <si>
    <t>523d46ab-c305-474f-bb0f-ba89e694c44b</t>
  </si>
  <si>
    <t>market for methanol</t>
  </si>
  <si>
    <t>5244b198-cd57-4d71-8385-dda1a0139bab</t>
  </si>
  <si>
    <t>market for graphite, battery grade</t>
  </si>
  <si>
    <t>52477967-dba9-4e27-a893-09c7d0942c35</t>
  </si>
  <si>
    <t>sheet rolling, copper</t>
  </si>
  <si>
    <t>53bf098a-b44d-4fe6-93fe-e4666bfa357a</t>
  </si>
  <si>
    <t>market for acrylic varnish, without water, in 87.5% solution state</t>
  </si>
  <si>
    <t>543b206e-a88b-4338-96db-121215698719</t>
  </si>
  <si>
    <t>559869a0-aecc-44dc-af74-a1de1e7d4e46</t>
  </si>
  <si>
    <t>market for polyvinylfluoride, film</t>
  </si>
  <si>
    <t>56c5ec10-cf6f-4d82-b167-284fdabae4ff</t>
  </si>
  <si>
    <t>56d3dbb4-f416-46a3-98ef-b795a4d50a3b</t>
  </si>
  <si>
    <t>market for latex</t>
  </si>
  <si>
    <t>56f421d1-aae8-40b5-87ed-8b69163e5199</t>
  </si>
  <si>
    <t>market for medium density fibreboard</t>
  </si>
  <si>
    <t>579d27a0-8b65-49f2-96ab-c29dce2707e1</t>
  </si>
  <si>
    <t>market for N-methyl-2-pyrrolidone</t>
  </si>
  <si>
    <t>58e48ebc-bde4-4ac6-8012-17446ba2274f</t>
  </si>
  <si>
    <t>market for xylene</t>
  </si>
  <si>
    <t>58e9e1c5-1faf-45b0-8619-4b5549d4344a</t>
  </si>
  <si>
    <t>market for anti-reflex-coating, etching, solar glass</t>
  </si>
  <si>
    <t>591cd381-552e-413a-b067-7794c9741b35</t>
  </si>
  <si>
    <t>5974c44d-8d75-46cc-8dd0-55a2921b3f43</t>
  </si>
  <si>
    <t>market for extrusion, plastic film</t>
  </si>
  <si>
    <t>59f14619-6ceb-480e-9661-2cb92829cbbb</t>
  </si>
  <si>
    <t>market for methyl acrylate</t>
  </si>
  <si>
    <t>5a85dcf9-8ec0-4548-a323-93b9cb074f2e</t>
  </si>
  <si>
    <t>sheet rolling, chromium steel</t>
  </si>
  <si>
    <t>5b07829a-2c48-4c33-b7c2-4d3609cb252e</t>
  </si>
  <si>
    <t>market for fibre cement corrugated slab</t>
  </si>
  <si>
    <t>5b0aed3d-f096-4894-ac41-1812b8c9f9ce</t>
  </si>
  <si>
    <t>market group for concrete, normal</t>
  </si>
  <si>
    <t>5b0f0603-ad19-4544-b731-24c8d0da6742</t>
  </si>
  <si>
    <t>market for tin plated chromium steel sheet, 2 mm</t>
  </si>
  <si>
    <t>5bfe0675-5998-4c4f-b72b-15661d0364e4</t>
  </si>
  <si>
    <t>5cec272a-17e8-42e0-926e-ba0e3d444a4c</t>
  </si>
  <si>
    <t>market for 1-propanol</t>
  </si>
  <si>
    <t>5d41f09e-ced8-45b1-b003-e7701ff0892d</t>
  </si>
  <si>
    <t>5e426bb7-233a-444e-81b1-50a82e9c4924</t>
  </si>
  <si>
    <t>market for urea</t>
  </si>
  <si>
    <t>5e8ab8a0-682a-44e1-9900-95da93e6c87e</t>
  </si>
  <si>
    <t>market for tetrahydrofuran</t>
  </si>
  <si>
    <t>5f2b9a49-6455-4f2e-afdf-84af3900830f</t>
  </si>
  <si>
    <t>market for glass fibre reinforced plastic, polyamide, injection moulded</t>
  </si>
  <si>
    <t>601478e0-331d-4b42-aa2c-abe386624a87</t>
  </si>
  <si>
    <t>market for expansion vessel, 25l</t>
  </si>
  <si>
    <t>60cf7570-0d86-4fc0-9a5a-ea805ab315f8</t>
  </si>
  <si>
    <t>market for carboxymethyl cellulose, powder</t>
  </si>
  <si>
    <t>611a5ad6-12c8-40e6-9e31-c2d5a0205215</t>
  </si>
  <si>
    <t>market for zeolite, slurry, without water, in 50% solution state</t>
  </si>
  <si>
    <t>61e4f471-3cc9-4b5b-801e-cd58ddcaaac4</t>
  </si>
  <si>
    <t>market for section bar extrusion, aluminium</t>
  </si>
  <si>
    <t>620e44f0-780f-43a7-bd9b-13fb89c26eb9</t>
  </si>
  <si>
    <t>market for sodium phosphate</t>
  </si>
  <si>
    <t>622c744b-c4e1-4b87-993d-c34308904713</t>
  </si>
  <si>
    <t>market for chromium steel pipe</t>
  </si>
  <si>
    <t>62495985-513d-47f3-bfe2-4ee7317efa97</t>
  </si>
  <si>
    <t>market for monochloropentafluoroethane</t>
  </si>
  <si>
    <t>624a3efb-7421-4e7d-aa01-1eb1f0ab1be4</t>
  </si>
  <si>
    <t>market for toner, colour, powder</t>
  </si>
  <si>
    <t>6353078a-6fc4-41e1-a638-d25b5d2f0da9</t>
  </si>
  <si>
    <t>market for welding, gas, steel</t>
  </si>
  <si>
    <t>63e9a7fe-d1b2-49ec-84ba-372483e97d1d</t>
  </si>
  <si>
    <t>64677e54-f85a-4a13-bcf2-5532578c801c</t>
  </si>
  <si>
    <t>market for nitrogen, liquid</t>
  </si>
  <si>
    <t>656937a1-e1cc-4065-a37f-ab95ab924b3d</t>
  </si>
  <si>
    <t>market for tempering, flat glass</t>
  </si>
  <si>
    <t>65cd002c-f589-4529-bbb2-d25d94bf4f20</t>
  </si>
  <si>
    <t>6737444e-59a0-4e5d-9bc3-9056de040936</t>
  </si>
  <si>
    <t>673c3397-bcd8-4e6c-9069-68fc02c10e2f</t>
  </si>
  <si>
    <t>67df0083-b04c-4aa7-9504-8de9d5006e2c</t>
  </si>
  <si>
    <t>market for silicon, single crystal, Czochralski process, electronics</t>
  </si>
  <si>
    <t>6a6c967c-12e5-4caa-9c5c-e8a150145b7f</t>
  </si>
  <si>
    <t>market for phosphoric acid, fertiliser grade, without water, in 70% solution state</t>
  </si>
  <si>
    <t>6b3d16db-b5fd-4018-add0-b23f075c4a72</t>
  </si>
  <si>
    <t>6b737487-c5b4-4c2f-88b9-2ecb855b1b4b</t>
  </si>
  <si>
    <t>6b73e063-dc4f-4869-818a-2a0aeb7da526</t>
  </si>
  <si>
    <t>6bb92a6d-f577-46a8-9f63-486ab8623e4d</t>
  </si>
  <si>
    <t>market for acetone, liquid</t>
  </si>
  <si>
    <t>6c0b0081-f3a7-4b3b-a185-4ebee960dff3</t>
  </si>
  <si>
    <t>6c579d57-77d4-4dca-829d-b7952b22fff4</t>
  </si>
  <si>
    <t>market for storage, 650 l mini CHP plant</t>
  </si>
  <si>
    <t>6ecd86b9-360a-43fa-a067-7bb5ce52b5fe</t>
  </si>
  <si>
    <t>tempering, flat glass</t>
  </si>
  <si>
    <t>6fa5f2b9-92cd-4d02-b70e-fca3bac5c20e</t>
  </si>
  <si>
    <t>70138df9-79de-4dc5-890e-ba8c5e56d28e</t>
  </si>
  <si>
    <t>market for formaldehyde</t>
  </si>
  <si>
    <t>702031a9-0692-457b-a1cc-70ff1a97eb42</t>
  </si>
  <si>
    <t>market for expanded perlite</t>
  </si>
  <si>
    <t>70c5194a-6abb-4d51-a760-5519eb6ff209</t>
  </si>
  <si>
    <t>zinc coating, pieces</t>
  </si>
  <si>
    <t>71be51c4-c5f1-4186-9f04-8ea4c7ad8084</t>
  </si>
  <si>
    <t>market for trifluoromethane</t>
  </si>
  <si>
    <t>729f3c03-52ae-4e57-ba5f-19e65c174788</t>
  </si>
  <si>
    <t>72f349f2-acdf-4e44-a423-51f7d38b578b</t>
  </si>
  <si>
    <t>market for brazing solder, cadmium free</t>
  </si>
  <si>
    <t>7353b52f-b520-476b-9c81-b072e0611d62</t>
  </si>
  <si>
    <t>market for metallization paste, back side</t>
  </si>
  <si>
    <t>735422f6-b06d-4ff6-bd07-f864df108703</t>
  </si>
  <si>
    <t>market for drawing of pipe, steel</t>
  </si>
  <si>
    <t>73c30bfa-727a-4d52-86ec-57a16295cd36</t>
  </si>
  <si>
    <t>market for polyester resin, unsaturated</t>
  </si>
  <si>
    <t>74ada14b-e300-45ac-905e-ff1504f7a8d4</t>
  </si>
  <si>
    <t>market for calendering, rigid sheets</t>
  </si>
  <si>
    <t>74ec4b3a-4dcb-47cc-9dfb-a22d8d7a08a3</t>
  </si>
  <si>
    <t>market for selective coat, copper sheet, black chrome</t>
  </si>
  <si>
    <t>752caa40-5905-4cb0-bb06-08a427f44dd9</t>
  </si>
  <si>
    <t>market for methyl ethyl ketone</t>
  </si>
  <si>
    <t>76889cbf-4ccd-4a49-a319-e3d2d42f8cfb</t>
  </si>
  <si>
    <t>77a153ba-d769-4169-bbeb-9e034e5263dc</t>
  </si>
  <si>
    <t>market for alkyd paint, white, without water, in 60% solution state</t>
  </si>
  <si>
    <t>7820fef7-5bdd-4392-bfea-6dc28141659d</t>
  </si>
  <si>
    <t>market for hydrogen fluoride</t>
  </si>
  <si>
    <t>7842a94b-03f4-4e25-893f-61f510dd68a5</t>
  </si>
  <si>
    <t>market for toluene, liquid</t>
  </si>
  <si>
    <t>7921215d-5d96-4ada-81ff-e57fd0cd71b4</t>
  </si>
  <si>
    <t>wood preservation, oscillating pressure method, inorganic salt, containing Cr, outdoor use, ground contact</t>
  </si>
  <si>
    <t>798bac08-2ee7-4ca6-aa31-6c28b2b3a3ee</t>
  </si>
  <si>
    <t>7a1fbd4a-e068-4082-8961-f1f43eeb4e7b</t>
  </si>
  <si>
    <t>market for sawnwood, softwood, raw, dried (u=20%)</t>
  </si>
  <si>
    <t>7a46d9c1-7694-419c-b5a3-d3fa735ca4c4</t>
  </si>
  <si>
    <t>7b0f47bd-5b06-4b43-b6fc-241fa498cd9c</t>
  </si>
  <si>
    <t>7cf824ab-2084-48a4-b14a-7e1e282342ce</t>
  </si>
  <si>
    <t>7d904c01-a331-4088-8c78-205cfc31e676</t>
  </si>
  <si>
    <t>7d96d24c-af41-44aa-85fa-276026eb6a68</t>
  </si>
  <si>
    <t>market for polyethylene, linear low density, granulate</t>
  </si>
  <si>
    <t>7dd57df8-d26b-48ab-810f-8f9d758a6e0c</t>
  </si>
  <si>
    <t>market for argon, crude, liquid</t>
  </si>
  <si>
    <t>7dee17be-8da9-4ba1-a6d2-3f056a818c96</t>
  </si>
  <si>
    <t>7eb0b562-b292-4f76-8e81-98b40f23aadc</t>
  </si>
  <si>
    <t>7ee383c1-3087-4784-b37a-2b92df982812</t>
  </si>
  <si>
    <t>8128532e-a6b4-4271-a4e9-2b69433ae863</t>
  </si>
  <si>
    <t>823a012a-d1dd-4458-bf12-57a748b6419d</t>
  </si>
  <si>
    <t>market for selenium</t>
  </si>
  <si>
    <t>824cd5ca-2019-4b0f-aefb-fc1adce707f1</t>
  </si>
  <si>
    <t>market for quicklime, milled, packed</t>
  </si>
  <si>
    <t>82587a7a-11f7-4e78-8e55-57c4848137e6</t>
  </si>
  <si>
    <t>839b497d-e48c-4d35-91b2-3a8a68cb277d</t>
  </si>
  <si>
    <t>market for acrylic binder, without water, in 34% solution state</t>
  </si>
  <si>
    <t>83c6356b-9ebc-4aed-8263-13128aa09ca2</t>
  </si>
  <si>
    <t>844b42b3-8bdf-4353-a526-3388369298d1</t>
  </si>
  <si>
    <t>market for zeolite, powder</t>
  </si>
  <si>
    <t>84712c01-d87a-4614-95c8-4e9218118393</t>
  </si>
  <si>
    <t>market for methyl-3-methoxypropionate</t>
  </si>
  <si>
    <t>858aae78-b30f-4a71-b943-66a7eb2f0f0b</t>
  </si>
  <si>
    <t>market for extrusion of plastic sheets and thermoforming, inline</t>
  </si>
  <si>
    <t>85e5e157-4117-44e6-a24d-9e8c28a97b30</t>
  </si>
  <si>
    <t>market for arsine</t>
  </si>
  <si>
    <t>861fab71-049f-4446-9e6d-0a7755afd7b7</t>
  </si>
  <si>
    <t>market for aluminium alloy, AlMg3</t>
  </si>
  <si>
    <t>8648a885-8d9b-47ea-8525-53470ad9cd20</t>
  </si>
  <si>
    <t>872fff9a-bb4a-42c6-8644-aa2ec4f2edac</t>
  </si>
  <si>
    <t>market for roof tile</t>
  </si>
  <si>
    <t>87457213-2867-4664-ab79-8049b69eb70b</t>
  </si>
  <si>
    <t>87f9a324-94ca-4036-9309-ecde519ab447</t>
  </si>
  <si>
    <t>884bb449-128c-4fdb-bc06-eaacf4d1f168</t>
  </si>
  <si>
    <t>market for chemical, inorganic</t>
  </si>
  <si>
    <t>886e01a5-d2fc-4cd8-a21d-89281a722ea9</t>
  </si>
  <si>
    <t>88fcb24e-52bd-41ff-830a-e253a3228236</t>
  </si>
  <si>
    <t>market for blow moulding</t>
  </si>
  <si>
    <t>89515575-8179-4cbc-8a34-36e6df1e52fe</t>
  </si>
  <si>
    <t>8ab2b970-e71d-41b7-bf16-fc27250b28d9</t>
  </si>
  <si>
    <t>8b195213-f5d0-4f88-a3ac-19b855ff1185</t>
  </si>
  <si>
    <t>market for glass tube, borosilicate</t>
  </si>
  <si>
    <t>8b3e62a7-9580-4866-a781-29e202d38115</t>
  </si>
  <si>
    <t>market for iron (III) chloride, without water, in 40% solution state</t>
  </si>
  <si>
    <t>8beacc9b-3454-4a8e-a47b-11eb93f18b61</t>
  </si>
  <si>
    <t>market for metal working, average for chromium steel product manufacturing</t>
  </si>
  <si>
    <t>8caee4aa-8130-4571-a097-aced42e2da8e</t>
  </si>
  <si>
    <t>market for synthetic graphite, battery grade</t>
  </si>
  <si>
    <t>8da33c74-87dd-4def-9019-f960f7adf05f</t>
  </si>
  <si>
    <t>market for cyclohexanol</t>
  </si>
  <si>
    <t>8ff3ca6c-76e4-4010-b033-069a422ea6ae</t>
  </si>
  <si>
    <t>market for explosive, tovex</t>
  </si>
  <si>
    <t>9037663a-04a6-47e0-8977-bf4b8ffbf888</t>
  </si>
  <si>
    <t>section bar rolling, steel</t>
  </si>
  <si>
    <t>91f3f0ee-de87-4cdb-a2bf-382ca736c602</t>
  </si>
  <si>
    <t>92ae3a92-af30-4ae3-aa08-e49050629623</t>
  </si>
  <si>
    <t>market for solder, bar, Sn95.5Ag3.9Cu0.6, for electronics industry</t>
  </si>
  <si>
    <t>92fa0a4c-e58e-46b0-bdb4-7a74e9c5598e</t>
  </si>
  <si>
    <t>93ca4462-b180-4017-a99e-eacc60f9e3ac</t>
  </si>
  <si>
    <t>9724b6ea-c569-4fd7-bf67-9a23e72118be</t>
  </si>
  <si>
    <t>market for selective coat, copper sheet, physical vapour deposition</t>
  </si>
  <si>
    <t>98b465ae-b408-4931-989c-e0eaf6cc8181</t>
  </si>
  <si>
    <t>9981be20-88e3-47b1-82ee-559e7f5dbc31</t>
  </si>
  <si>
    <t>market for ceramic tile</t>
  </si>
  <si>
    <t>99ed2040-172b-4c8b-9bdb-2d0de6cb04e2</t>
  </si>
  <si>
    <t>market for ethylene vinyl acetate copolymer</t>
  </si>
  <si>
    <t>9a5ca722-8bb1-4b40-ba59-a7387fcf4b9e</t>
  </si>
  <si>
    <t>9a6824ce-7e66-4d9a-a446-21551ec507dc</t>
  </si>
  <si>
    <t>market for stretch blow moulding</t>
  </si>
  <si>
    <t>9c5b516c-f767-4a51-930c-557ea9d068ed</t>
  </si>
  <si>
    <t>market for storage, 10'000 l</t>
  </si>
  <si>
    <t>9cf59c8e-ea30-45d1-b483-b211a691f15f</t>
  </si>
  <si>
    <t>cadmium sulfide production, semiconductor-grade</t>
  </si>
  <si>
    <t>9d92270a-0228-45c9-997f-88bdd989f95c</t>
  </si>
  <si>
    <t>market for titanium dioxide</t>
  </si>
  <si>
    <t>9e15e2a7-cbc1-4541-9009-309fd6b304e4</t>
  </si>
  <si>
    <t>market for fibre cement facing tile</t>
  </si>
  <si>
    <t>9ee99cdb-d0c5-4ded-90fe-36b1c29ebfda</t>
  </si>
  <si>
    <t>9f02a733-d5ba-45f8-817c-eff0ec399000</t>
  </si>
  <si>
    <t>9f630f0d-3895-4dfc-87e8-e770fbbff7c9</t>
  </si>
  <si>
    <t>market for ferromanganese, high-coal, 74.5% Mn</t>
  </si>
  <si>
    <t>9fe8f5e1-d11f-484f-b4a2-552ce1487ced</t>
  </si>
  <si>
    <t>a0b2e8c9-fc84-412c-a009-40cc2266afb0</t>
  </si>
  <si>
    <t>a29a5549-d54c-4e3d-840c-1a4de9061200</t>
  </si>
  <si>
    <t>a384793c-bf92-4874-b963-5848681c30e3</t>
  </si>
  <si>
    <t>a38bc761-a8d4-4d7a-8548-96c077ac752d</t>
  </si>
  <si>
    <t>market for polymethyl methacrylate, beads</t>
  </si>
  <si>
    <t>a4a24a3d-d5f1-420e-964e-735ae5239015</t>
  </si>
  <si>
    <t>a5212d17-ba75-4ae2-a65d-f2c9434197b3</t>
  </si>
  <si>
    <t>nitrate salts production, for solar power application</t>
  </si>
  <si>
    <t>a53b3621-634a-4c07-9444-f87fa263e4c7</t>
  </si>
  <si>
    <t>a5ce6774-d9dc-447a-baa4-dc4d2eea34f7</t>
  </si>
  <si>
    <t>a5f458ee-2379-4932-be7f-deceec1554d5</t>
  </si>
  <si>
    <t>a8162b63-dbaf-40a5-8d7d-4f44a9715b51</t>
  </si>
  <si>
    <t>a885b36c-5e91-4593-9356-35f99f4ecb7a</t>
  </si>
  <si>
    <t>market for contouring, brass</t>
  </si>
  <si>
    <t>a8d5842b-2dc9-4250-b7e2-bf85ae0ead56</t>
  </si>
  <si>
    <t>extrusion, plastic film</t>
  </si>
  <si>
    <t>a9202de3-124b-4c59-b60a-e6ab3bf052c5</t>
  </si>
  <si>
    <t>aa52c665-68a4-4a48-ae74-d8f9313aedab</t>
  </si>
  <si>
    <t>market for ethylvinylacetate, foil</t>
  </si>
  <si>
    <t>aa7ff0e4-cbb9-4108-aafd-fe8c4c365da8</t>
  </si>
  <si>
    <t>ac1946b3-10cc-43d4-affd-05e3bf65294e</t>
  </si>
  <si>
    <t>acccbf09-f0cc-465e-bc2b-0466c4da5aaf</t>
  </si>
  <si>
    <t>market for lithium manganese oxide</t>
  </si>
  <si>
    <t>ada0881e-2ebc-4d18-9afa-4de60374e112</t>
  </si>
  <si>
    <t>ae4821be-4bbd-4060-8e51-ff34d2956ab3</t>
  </si>
  <si>
    <t>afbb5e0d-15f2-4693-98eb-4aad026dbaaa</t>
  </si>
  <si>
    <t>afd8e87f-23b0-4214-8696-74b8ecd52c3b</t>
  </si>
  <si>
    <t>market for packaging film, low density polyethylene</t>
  </si>
  <si>
    <t>b0655aea-13f6-46a7-9dab-e4b45f59fab4</t>
  </si>
  <si>
    <t>market for helium</t>
  </si>
  <si>
    <t>b074185c-9175-4b8f-8f4e-a94d9f8ac376</t>
  </si>
  <si>
    <t>market for ethylene carbonate</t>
  </si>
  <si>
    <t>b2a9ccc7-6748-4ae1-b3a5-e6c8b9ad3dcc</t>
  </si>
  <si>
    <t>b2b1aee4-e260-4929-baa2-ca155056d887</t>
  </si>
  <si>
    <t>market for tantalum powder, capacitor-grade</t>
  </si>
  <si>
    <t>b2c130d0-8bfe-4295-86ab-03a09eb595ae</t>
  </si>
  <si>
    <t>market for bitumen seal</t>
  </si>
  <si>
    <t>b3a83660-7a75-43c0-8cc7-57800320a49a</t>
  </si>
  <si>
    <t>market for injection moulding</t>
  </si>
  <si>
    <t>b493b0b9-e7b3-4157-8edc-41eccd502da1</t>
  </si>
  <si>
    <t>market for cadmium sulfide, semiconductor-grade</t>
  </si>
  <si>
    <t>b5ad9238-2e0b-4fb3-9c32-2cf713cd5a26</t>
  </si>
  <si>
    <t>market for sheet rolling, steel</t>
  </si>
  <si>
    <t>b5bf9913-c261-426a-8e60-73dd81d66d71</t>
  </si>
  <si>
    <t>market for bitumen adhesive compound, hot</t>
  </si>
  <si>
    <t>b86bcc76-f314-4b66-a394-39d4e94a3723</t>
  </si>
  <si>
    <t>b91a1ea0-f637-4a40-9b29-0a3c2da75c62</t>
  </si>
  <si>
    <t>b9615af4-3e30-452d-a62c-1872dae8ee4f</t>
  </si>
  <si>
    <t>market for phosphorus oxychloride</t>
  </si>
  <si>
    <t>ba619d9e-00c4-4986-a03d-2dbb8ff2ed20</t>
  </si>
  <si>
    <t>bb2ec425-2a22-42ac-92b0-8dacfd566ae7</t>
  </si>
  <si>
    <t>market for vinyl acetate</t>
  </si>
  <si>
    <t>bb626736-58fd-4fe7-93fd-6f2e7b1685a6</t>
  </si>
  <si>
    <t>be0e04d2-cbd3-4485-ab95-f098e5880ba9</t>
  </si>
  <si>
    <t>market for zinc coat, coils</t>
  </si>
  <si>
    <t>bee6510a-9c9c-4edd-bd29-1194c671a50f</t>
  </si>
  <si>
    <t>section bar extrusion, aluminium</t>
  </si>
  <si>
    <t>bf0c0314-3ee7-40ab-91b9-626946ae754a</t>
  </si>
  <si>
    <t>injection moulding</t>
  </si>
  <si>
    <t>bf74cbaf-37e6-4b61-bc2f-6ccb0a922343</t>
  </si>
  <si>
    <t>c0ea6e22-11db-480c-acb7-25dd805142ee</t>
  </si>
  <si>
    <t>c1128905-868c-4292-b287-19393aa2329f</t>
  </si>
  <si>
    <t>market for chlorine, liquid</t>
  </si>
  <si>
    <t>c26860a2-43e5-4384-9a5f-c60a014a2fdb</t>
  </si>
  <si>
    <t>market for diphenylether-compound</t>
  </si>
  <si>
    <t>2021:Manufacture of pesticides and other agrochemical products</t>
  </si>
  <si>
    <t>c2d4585a-6ab8-4d45-8198-0571e6a452ce</t>
  </si>
  <si>
    <t>market for phthalic anhydride</t>
  </si>
  <si>
    <t>c2fba620-b4c8-4c4c-8b1c-b769de5d4ed6</t>
  </si>
  <si>
    <t>market for zinc sulfide</t>
  </si>
  <si>
    <t>c31bb4e5-69b8-4802-8d2b-c5bb59504c34</t>
  </si>
  <si>
    <t>c3c1eec5-29d3-4931-82ea-6d64ac672a5c</t>
  </si>
  <si>
    <t>market for anionic resin</t>
  </si>
  <si>
    <t>c5dedc40-8609-46cc-8b9a-f8d898374239</t>
  </si>
  <si>
    <t>market group for concrete, medium strength</t>
  </si>
  <si>
    <t>c5edce76-029b-49b5-9a6f-b9901900877b</t>
  </si>
  <si>
    <t>market for cadmium telluride, semiconductor-grade</t>
  </si>
  <si>
    <t>c646441d-65c1-43f0-8e30-17c572af2c30</t>
  </si>
  <si>
    <t>c73b65bd-aefd-4f52-bc15-401ea5ee0cc9</t>
  </si>
  <si>
    <t>c762af0e-a784-48e7-b2f8-32b5d31d0dcf</t>
  </si>
  <si>
    <t>c7811f09-276d-488c-8573-41758401b0c7</t>
  </si>
  <si>
    <t>c7a2838b-f91e-495d-bb76-749ca35fa226</t>
  </si>
  <si>
    <t>market for section bar rolling, steel</t>
  </si>
  <si>
    <t>ca3e1b74-9e0a-4cc9-a588-4dd63ebf948d</t>
  </si>
  <si>
    <t>zinc coating, coils</t>
  </si>
  <si>
    <t>ca7fe991-6e48-47fa-903c-f7e37205d92d</t>
  </si>
  <si>
    <t>cadfc5ba-8549-4cfe-9b9b-b60748fd9547</t>
  </si>
  <si>
    <t>cbe699b0-dcf2-485d-ac04-f752b4eb3e11</t>
  </si>
  <si>
    <t>cce644e2-6ec8-4f3e-a12b-12bfc2c1bbad</t>
  </si>
  <si>
    <t>market for borax, anhydrous, powder</t>
  </si>
  <si>
    <t>cd37bc6a-34ae-421b-964e-a0d65320d734</t>
  </si>
  <si>
    <t>market for glyphosate</t>
  </si>
  <si>
    <t>ced7c4cd-e8be-44be-878e-759aea5d98c2</t>
  </si>
  <si>
    <t>market for silicon, metallurgical grade</t>
  </si>
  <si>
    <t>cedfadce-d9f0-4e6b-af21-6df480b6ad50</t>
  </si>
  <si>
    <t>market for stone wool</t>
  </si>
  <si>
    <t>cf06a38a-0593-4fdb-82fa-1d0d52d28a7a</t>
  </si>
  <si>
    <t>market for metal working, average for aluminium product manufacturing</t>
  </si>
  <si>
    <t>d21bb2f6-2bc1-4fce-abb8-5c9b9ee7ab2e</t>
  </si>
  <si>
    <t>market for sawnwood, softwood, raw, dried (u=10%)</t>
  </si>
  <si>
    <t>d22b0a66-7d76-46ac-81a6-68574f0ddb1e</t>
  </si>
  <si>
    <t>d50fe058-3846-462f-ba7a-4fa322c3abfc</t>
  </si>
  <si>
    <t>market for potassium carbonate</t>
  </si>
  <si>
    <t>d53178db-474d-4786-a555-5e2c6a8a43b2</t>
  </si>
  <si>
    <t>market for sodium persulfate</t>
  </si>
  <si>
    <t>d53a0db1-3b7a-4479-b7a8-c335b8dbf92b</t>
  </si>
  <si>
    <t>market for sputtering, indium tin oxide, for liquid crystal display</t>
  </si>
  <si>
    <t>d5df5601-e1d4-4915-8f36-72fd59217ffc</t>
  </si>
  <si>
    <t>market for panel glass, for cathode ray tube display</t>
  </si>
  <si>
    <t>d61d0313-b7cb-4a3d-b7cf-b206c2693444</t>
  </si>
  <si>
    <t>market for glass, for liquid crystal display</t>
  </si>
  <si>
    <t>d6d28e6f-ab4d-43d2-ba32-3734ff7a2485</t>
  </si>
  <si>
    <t>market for phosphane</t>
  </si>
  <si>
    <t>d6e9e1b8-5b9a-4f53-b18f-6aaa023caf2a</t>
  </si>
  <si>
    <t>d7e56981-c9ef-4f9b-a8b4-58e7cd7229bf</t>
  </si>
  <si>
    <t>market for concrete, sole plate and foundation</t>
  </si>
  <si>
    <t>d7f30fd5-2617-4ca9-bd0e-a096003d4a02</t>
  </si>
  <si>
    <t>d808cbe8-af23-4a11-ac6c-790f395f89dc</t>
  </si>
  <si>
    <t>d814c8f8-5114-47c5-82b4-9e52dfdc11c5</t>
  </si>
  <si>
    <t>metal working, average for chromium steel product manufacturing</t>
  </si>
  <si>
    <t>d8c98201-aeed-4af6-b8a6-6eea79550c8f</t>
  </si>
  <si>
    <t>market for diethyl ether, without water, in 99.95% solution state</t>
  </si>
  <si>
    <t>d8dacd1a-91a3-4259-9915-ef1faeacacd3</t>
  </si>
  <si>
    <t>market for cobalt</t>
  </si>
  <si>
    <t>dbb506f6-32cf-4f47-a5cf-d79a8c939a58</t>
  </si>
  <si>
    <t>dc01aa4c-2db5-47bd-a003-dfe1597058c5</t>
  </si>
  <si>
    <t>market for phenolic resin</t>
  </si>
  <si>
    <t>dc736995-a13c-4f73-bb74-b797e4c8f2cf</t>
  </si>
  <si>
    <t>market for polyvinylfluoride</t>
  </si>
  <si>
    <t>dcc03bc2-4017-469e-8521-965ffd3c66a8</t>
  </si>
  <si>
    <t>dd91424a-cdc4-4d4a-839f-3ce4ec7b11b1</t>
  </si>
  <si>
    <t>market for frit, for cathode ray tube display</t>
  </si>
  <si>
    <t>de0187e2-7869-462e-92f3-e50813d423dd</t>
  </si>
  <si>
    <t>market for wire drawing, steel</t>
  </si>
  <si>
    <t>df4c793e-0447-4890-86c9-9cf44a4da0da</t>
  </si>
  <si>
    <t>market for solder, paste, Sn95.5Ag3.9Cu0.6, for electronics industry</t>
  </si>
  <si>
    <t>df4d9dbe-e404-487f-8e1f-52bbab2b4ab4</t>
  </si>
  <si>
    <t>market for phenol</t>
  </si>
  <si>
    <t>df889ebd-f2c6-4e79-966d-a12424040a51</t>
  </si>
  <si>
    <t>e088c975-43c4-4d1a-a84f-8d78d88a1854</t>
  </si>
  <si>
    <t>market for hot water tank, 600l</t>
  </si>
  <si>
    <t>e11193fc-afec-4131-84b7-fe917c736394</t>
  </si>
  <si>
    <t>market for wood preservation, vacuum pressure method, inorganic salt, containing Cr, outdoor use, ground contact</t>
  </si>
  <si>
    <t>e176f55b-c5fe-4aef-9643-5e726f851629</t>
  </si>
  <si>
    <t>e1a3ba9f-dac1-49d8-9ad9-540eee33ffee</t>
  </si>
  <si>
    <t>e30909b9-c80f-40ae-b86a-d203619bb868</t>
  </si>
  <si>
    <t>market for krypton, gaseous</t>
  </si>
  <si>
    <t>e33955cc-5831-4360-a1b6-6146f182d2d6</t>
  </si>
  <si>
    <t>market for dimethyl sulfoxide</t>
  </si>
  <si>
    <t>e48183bb-4826-4dec-8e59-02de452a090d</t>
  </si>
  <si>
    <t>market for wire drawing, copper</t>
  </si>
  <si>
    <t>e48fab04-ca28-4471-acbb-019e3a98ac7f</t>
  </si>
  <si>
    <t>e5e805a0-bd29-40b4-9098-0311d3dd339f</t>
  </si>
  <si>
    <t>e61958f6-16c0-4eac-a11b-927374b39ded</t>
  </si>
  <si>
    <t>e642959f-cd25-477a-a00d-4dadb61a158f</t>
  </si>
  <si>
    <t>e687c5b5-3ae7-4210-b683-da7bc0f62345</t>
  </si>
  <si>
    <t>e73ae5a4-e065-4581-a21d-1c7ba92831b9</t>
  </si>
  <si>
    <t>storage production, 10'000 l</t>
  </si>
  <si>
    <t>e7efcadc-d1b7-4f41-b19d-62ff30c2c40c</t>
  </si>
  <si>
    <t>market for impact extrusion of aluminium, 1 stroke</t>
  </si>
  <si>
    <t>2591:Forging, pressing, stamping and roll-forming of metal; powder metallurgy</t>
  </si>
  <si>
    <t>e8866eb2-573d-4f71-8f91-000624233af3</t>
  </si>
  <si>
    <t>e8d3dd47-94fc-46f8-9878-bba4f6447c2b</t>
  </si>
  <si>
    <t>ea99014e-8ebb-4372-a165-e20c468622a9</t>
  </si>
  <si>
    <t>market for styrene-acrylonitrile copolymer</t>
  </si>
  <si>
    <t>eba6b65d-8488-42e7-85cc-762c7b751d6c</t>
  </si>
  <si>
    <t>market for lithium hexafluorophosphate</t>
  </si>
  <si>
    <t>ebfa31c6-6c78-411e-a9e4-a301e8ac3be6</t>
  </si>
  <si>
    <t>market for concrete, high exacting requirements</t>
  </si>
  <si>
    <t>eee83220-e73a-4dc0-a345-54a48f90a0bd</t>
  </si>
  <si>
    <t>ef6112a0-9049-4027-a932-685cbf688b32</t>
  </si>
  <si>
    <t>market for glass fibre</t>
  </si>
  <si>
    <t>f0d09113-f0b7-43a8-8ec7-9b14cec270dc</t>
  </si>
  <si>
    <t>market for rhodium</t>
  </si>
  <si>
    <t>f1ee3e27-05d8-4160-ac9a-93c5cbea4409</t>
  </si>
  <si>
    <t>market for chemical, organic</t>
  </si>
  <si>
    <t>201:Manufacture of basic chemicals, fertilizers and nitrogen compounds, plastics</t>
  </si>
  <si>
    <t>f2c4c0e4-7e09-421f-861d-485b0f05e006</t>
  </si>
  <si>
    <t>f4ad4884-d351-4880-9b15-94d9b5bd8df3</t>
  </si>
  <si>
    <t>market for funnel glass, for cathode ray tube display</t>
  </si>
  <si>
    <t>f506743f-75ad-47d7-9d3e-725f6a88242d</t>
  </si>
  <si>
    <t>f5c3bfae-2c45-40a5-8fa5-8a33ec8a0a24</t>
  </si>
  <si>
    <t>market for hexafluoroethane</t>
  </si>
  <si>
    <t>f7a32a25-c407-42fd-9678-58cbdd6a24a1</t>
  </si>
  <si>
    <t>market for base plaster</t>
  </si>
  <si>
    <t>f7cd5229-1b81-4000-bf82-f0b4969f3885</t>
  </si>
  <si>
    <t>market for electrolyte, for Li-ion battery</t>
  </si>
  <si>
    <t>f825f737-d5c0-47ed-9a38-6a4b88f8866f</t>
  </si>
  <si>
    <t>market for solder, bar, Sn63Pb37, for electronics industry</t>
  </si>
  <si>
    <t>f88b078d-d8d6-413c-90c3-5b49067b5f83</t>
  </si>
  <si>
    <t>f90a306a-3464-4f70-b37c-aa72979fbcd9</t>
  </si>
  <si>
    <t>market for refractory, basic, packed</t>
  </si>
  <si>
    <t>f9fb1f3e-4be6-47d2-b975-57924a4629a5</t>
  </si>
  <si>
    <t>market for polymethyl methacrylate, sheet</t>
  </si>
  <si>
    <t>fa5cbdd5-2c68-49ba-ad76-4b9b66e6af51</t>
  </si>
  <si>
    <t>fb05569f-474a-464e-ae91-be8dcf864262</t>
  </si>
  <si>
    <t>fb417ce9-e851-4939-a33f-4fa78318f0e4</t>
  </si>
  <si>
    <t>fb5be7e6-9047-454b-affb-89df657995c0</t>
  </si>
  <si>
    <t>fc5ef44f-b294-47a7-ade5-3d567af2bcb1</t>
  </si>
  <si>
    <t>market for silicon tetrahydride</t>
  </si>
  <si>
    <t>fcb79a25-f773-4586-9ab1-b2f259b15a3f</t>
  </si>
  <si>
    <t>fd54a4c6-c613-45eb-9a7a-b6b102873eb0</t>
  </si>
  <si>
    <t>ff3f2429-ea87-44e7-b723-a969ae0fe48d</t>
  </si>
  <si>
    <t>market for phosphoric acid, industrial grade, without water, in 85% solution state</t>
  </si>
  <si>
    <t>ff4337c1-e400-482d-a0bf-e87218d88571</t>
  </si>
  <si>
    <t>ff467a48-ad6a-48a4-9e04-926511d705b0</t>
  </si>
  <si>
    <t>041737ff-0410-4464-8747-7ac38ff75d4b</t>
  </si>
  <si>
    <t>market for inert waste</t>
  </si>
  <si>
    <t>1e6acb01-2afd-4711-8a4f-2d0d75f8aeaf</t>
  </si>
  <si>
    <t>market for energy and auxilliary inputs, metal working factory</t>
  </si>
  <si>
    <t>50ae1f50-a6d8-4380-a546-aa33404708ac</t>
  </si>
  <si>
    <t>market for door, outer, wood-aluminium</t>
  </si>
  <si>
    <t>2511:Manufacture of structural metal products</t>
  </si>
  <si>
    <t>7dd69bf8-d16f-4679-84f1-405f2a247f5c</t>
  </si>
  <si>
    <t>market for 1-butanol</t>
  </si>
  <si>
    <t>81f2dbcf-be98-4420-9edb-f9e55cbc919a</t>
  </si>
  <si>
    <t>a67f0d37-f4c6-47a6-9605-3bc2e9a4fab6</t>
  </si>
  <si>
    <t>aab9b781-0ada-4c69-ad66-d965d42aa9a7</t>
  </si>
  <si>
    <t>market for diethylene glycol</t>
  </si>
  <si>
    <t>f5b38365-023c-4c0e-b4be-21de4d1d5e0c</t>
  </si>
  <si>
    <t>fff13605-aa29-4c28-9ad0-db3ca65a446e</t>
  </si>
  <si>
    <t>market for zirconium oxide</t>
  </si>
  <si>
    <t>21abc849-d8aa-4151-b063-b10df257abfc</t>
  </si>
  <si>
    <t>market for soap</t>
  </si>
  <si>
    <t>cd6a4b1a-0bf0-463e-b9e4-cd07cfeb38f3</t>
  </si>
  <si>
    <t>market for window frame, wood, U=1.5 W/m2K</t>
  </si>
  <si>
    <t>1622:Manufacture of builders' carpentry and joinery</t>
  </si>
  <si>
    <t>03046ee9-64db-4ed4-a84e-bbaced096a08</t>
  </si>
  <si>
    <t>market for window frame, aluminium, U=1.6 W/m2K</t>
  </si>
  <si>
    <t>28c355ec-0571-42da-b6d8-60080d02511f</t>
  </si>
  <si>
    <t>market for window frame, wood-metal, U=1.6 W/m2K</t>
  </si>
  <si>
    <t>75fd4ecd-bd29-4b3e-a05b-0fc34938b4c3</t>
  </si>
  <si>
    <t>market for door, inner, wood</t>
  </si>
  <si>
    <t>7f1c3c2a-5e6f-4afd-ab58-47dc35278473</t>
  </si>
  <si>
    <t>market for natural stone plate, cut</t>
  </si>
  <si>
    <t>2396:Cutting, shaping and finishing of stone</t>
  </si>
  <si>
    <t>89a0cc93-bad3-43e5-88e2-c9543f45f544</t>
  </si>
  <si>
    <t>market for gypsum plasterboard</t>
  </si>
  <si>
    <t>8a6c4f56-09ce-48cb-898f-934d61de99e4</t>
  </si>
  <si>
    <t>market for sawnwood, beam, softwood, dried (u=10%), planed</t>
  </si>
  <si>
    <t>995d8a84-9bfa-43d3-a8f2-222a81a3dade</t>
  </si>
  <si>
    <t>market for door, inner, glass-wood</t>
  </si>
  <si>
    <t>9cd2291a-9d8b-4094-a26b-d34ecb73141a</t>
  </si>
  <si>
    <t>market for sealing tape, aluminium/PE, 50 mm wide</t>
  </si>
  <si>
    <t>a7f978f4-9119-4091-9e0d-24368ac085dc</t>
  </si>
  <si>
    <t>market for door, outer, wood-glass</t>
  </si>
  <si>
    <t>dc3fb780-67e9-4cb2-bd64-699920e7a80d</t>
  </si>
  <si>
    <t>welding, arc, steel</t>
  </si>
  <si>
    <t>24530627-5aa4-4103-b502-4afd0f6b4582</t>
  </si>
  <si>
    <t>market for nylon 6-6, glass-filled</t>
  </si>
  <si>
    <t>96ae3ac3-352d-4323-be96-2ff3dbed861c</t>
  </si>
  <si>
    <t>2acf06e3-659a-4a56-ba29-ea2ed36aa4ec</t>
  </si>
  <si>
    <t>market for solid bleached and unbleached board carton</t>
  </si>
  <si>
    <t>68788be2-d32b-4342-9189-6c665e4e3a60</t>
  </si>
  <si>
    <t>Indirect stocks by ISIC classification in materials units</t>
  </si>
  <si>
    <t>Indirect stocks_industrial-capital_form</t>
  </si>
  <si>
    <t>this data set present the indirect stocks in form of industrial capital</t>
  </si>
  <si>
    <t>this data set present the indirect stocks results for the DLS</t>
  </si>
  <si>
    <t>Indirect stocks_Manufacture of computer, electronic and optical products</t>
  </si>
  <si>
    <t>this data set present the indirect stocks results in for of materials for industry ISIC classification 26 (Manufacture of computer, electronic and optical products)</t>
  </si>
  <si>
    <t>Indirect stocks_Manufacture of electrical equipment</t>
  </si>
  <si>
    <t>this data set present the indirect stocks results in for of materials for industry ISIC classification 27 (Manufacture of electrical equipment)</t>
  </si>
  <si>
    <t>Indirect stocks_Manufacture of machinery and equipment n.e.c.</t>
  </si>
  <si>
    <t>this data set present the indirect stocks results in for of materials for industry ISIC classification 28 (Manufacture of machinery and equipment n.e.c.)</t>
  </si>
  <si>
    <t>Indirect stocks_Manufacture of motor vehicles, trailers and semi-trailers</t>
  </si>
  <si>
    <t>this data set present the indirect stocks results in for of materials for industry ISIC classification 29 (Manufacture of motor vehicles, trailers and semi-trailers)</t>
  </si>
  <si>
    <t>Indirect stocks_Manufacture of other transport equipment</t>
  </si>
  <si>
    <t>this data set present the indirect stocks results in for of materials for industry ISIC classification 30 (Manufacture of other transport equipment)</t>
  </si>
  <si>
    <t>Indirect stocks_Manufacture of furniture</t>
  </si>
  <si>
    <t>this data set present the indirect stocks results in for of materials for industry ISIC classification 31 (Manufacture of furniture)</t>
  </si>
  <si>
    <t>Indirect stocks_Construction of buildings</t>
  </si>
  <si>
    <t>this data set present the indirect stocks results in for of materials for industry ISIC classification 41 (Construction of buildings)</t>
  </si>
  <si>
    <t>Indirect stocks_Civil engineering</t>
  </si>
  <si>
    <t>this data set present the indirect stocks results in for of materials for industry ISIC classification 42 (Civil engineering)</t>
  </si>
  <si>
    <t>Indirect stocks_Specialized construction activities</t>
  </si>
  <si>
    <t>this data set present the indirect stocks results in for of materials for industry ISIC classification 43 (Specialized construction activities)</t>
  </si>
  <si>
    <t>S4.29</t>
  </si>
  <si>
    <t>S4.30</t>
  </si>
  <si>
    <t>S4.31</t>
  </si>
  <si>
    <t>S4.32</t>
  </si>
  <si>
    <t>S4.33</t>
  </si>
  <si>
    <t>S4.34</t>
  </si>
  <si>
    <t>S4.35</t>
  </si>
  <si>
    <t>S4.37</t>
  </si>
  <si>
    <t>S4.36</t>
  </si>
  <si>
    <t>S4.38</t>
  </si>
  <si>
    <t>S4.39</t>
  </si>
  <si>
    <t>S4.19-39 values are negative, that is because in ecoinvent the input are given in negative values</t>
  </si>
  <si>
    <t>Activity.UUID</t>
  </si>
  <si>
    <t>Activity.Name</t>
  </si>
  <si>
    <t>market</t>
  </si>
  <si>
    <t>lifetime</t>
  </si>
  <si>
    <t>comment</t>
  </si>
  <si>
    <t>003c0bab-7ba6-4005-84e3-ecbdff50365e</t>
  </si>
  <si>
    <t>housing system construction, cattle, loose</t>
  </si>
  <si>
    <t>41</t>
  </si>
  <si>
    <t>housing</t>
  </si>
  <si>
    <t>4100:Construction of buildings</t>
  </si>
  <si>
    <t>functional unit: livestock unit (LU)</t>
  </si>
  <si>
    <t>00852879-baad-43b2-869b-061283894eac</t>
  </si>
  <si>
    <t>slag landfill construction</t>
  </si>
  <si>
    <t>42</t>
  </si>
  <si>
    <t>slag</t>
  </si>
  <si>
    <t>4290:Construction of other civil engineering projects</t>
  </si>
  <si>
    <t>5 years construction, 30 operation, 75 after care</t>
  </si>
  <si>
    <t>00b92237-89a2-421b-bff3-d3fae99204fb</t>
  </si>
  <si>
    <t>wastewater treatment facility construction, capacity 1.6E8l/year</t>
  </si>
  <si>
    <t>wastewater</t>
  </si>
  <si>
    <t>4220:Construction of utility projects</t>
  </si>
  <si>
    <t>00f8037c-27a9-4aa8-8223-e12c35b7a1ce</t>
  </si>
  <si>
    <t>hazardous waste incineration facility construction</t>
  </si>
  <si>
    <t>hazardous</t>
  </si>
  <si>
    <t>01a401ab-1ba7-467a-9c7e-348de84d8aeb</t>
  </si>
  <si>
    <t>anode refinery construction</t>
  </si>
  <si>
    <t>anode</t>
  </si>
  <si>
    <t>01fed1ab-36de-4fe8-9332-d97545c568d8</t>
  </si>
  <si>
    <t>greenhouse construction, plastic walls and roof, plastic tubes</t>
  </si>
  <si>
    <t>greenhouse</t>
  </si>
  <si>
    <t>m2*year</t>
  </si>
  <si>
    <t>not posible to determined the size</t>
  </si>
  <si>
    <t>01ffd0cc-36d5-4f4c-9429-2d0a657c8312</t>
  </si>
  <si>
    <t>pipeline construction, natural gas, low pressure distribution network</t>
  </si>
  <si>
    <t>pipeline</t>
  </si>
  <si>
    <t>km</t>
  </si>
  <si>
    <t>0336107b-0b26-401f-8f5c-8d6db9a03ac0</t>
  </si>
  <si>
    <t>building construction, hall, steel construction</t>
  </si>
  <si>
    <t>building</t>
  </si>
  <si>
    <t>037523bd-531e-4705-9d43-440834644f0b</t>
  </si>
  <si>
    <t>photovoltaic mounting system production, for slanted-roof installation</t>
  </si>
  <si>
    <t>43</t>
  </si>
  <si>
    <t>photovoltaic</t>
  </si>
  <si>
    <t>4390:Other specialized construction activities</t>
  </si>
  <si>
    <t>not lifetime possitble to find, we use the photovoltaic panel factory construction (UUID: 2e5f7de4-d741-421c-a1fc-565b4a505f80) as proxy</t>
  </si>
  <si>
    <t>03e1f7c3-ae40-4889-b276-6be2b4966219</t>
  </si>
  <si>
    <t>paper mill construction, non-integrated</t>
  </si>
  <si>
    <t>paper</t>
  </si>
  <si>
    <t>0479be36-9dfb-4759-b729-cf766951d0ea</t>
  </si>
  <si>
    <t>hard coal preparation plant construction</t>
  </si>
  <si>
    <t>hard</t>
  </si>
  <si>
    <t>04d23da8-4da3-4e2a-83a8-a59286aca0ff</t>
  </si>
  <si>
    <t>wooden board factory construction, organic bonded boards</t>
  </si>
  <si>
    <t>wooden</t>
  </si>
  <si>
    <t>04d24ccf-b067-4c4e-8557-b7fb7ca73c65</t>
  </si>
  <si>
    <t>nuclear waste storage construction, final repository for high level radioactive waste</t>
  </si>
  <si>
    <t>nuclear</t>
  </si>
  <si>
    <t>not lifetime possitble to find, we use nuclear fuel factory construction (UIID: 0949b26b-8e0a-4ec3-bc09-1ae8a2fa6be0) as proxy</t>
  </si>
  <si>
    <t>05a83cb1-dba2-44da-be9b-c672b2030847</t>
  </si>
  <si>
    <t>pipeline construction, natural gas, long distance, high capacity, offshore</t>
  </si>
  <si>
    <t>05b5abcf-ebf9-4d9c-bb1a-0905acd11fa2</t>
  </si>
  <si>
    <t>thermal storage system construction, solar thermal parabolic trough, 50 MW</t>
  </si>
  <si>
    <t>thermal</t>
  </si>
  <si>
    <t>not lifetime possitble to find, the thermal energy storage construction, for adiabatic compressed air energy storage (UUID: 22d82e69-ab05-4253-aba6-8984c635f5a5) is used as proxy</t>
  </si>
  <si>
    <t>06029f7e-01d6-44f3-9dcb-8b9cad95d43f</t>
  </si>
  <si>
    <t>photovoltaics, electric installation for 3kWp module, at building</t>
  </si>
  <si>
    <t>photovoltaics</t>
  </si>
  <si>
    <t>06723b38-86db-431f-bec9-e15bcd7d1eaf</t>
  </si>
  <si>
    <t>road construction</t>
  </si>
  <si>
    <t>road</t>
  </si>
  <si>
    <t>4210:Construction of roads and railways</t>
  </si>
  <si>
    <t>m*year</t>
  </si>
  <si>
    <t>07fdd592-3b7e-48e4-8f2c-3065e08192f3</t>
  </si>
  <si>
    <t>geothermal power plant construction</t>
  </si>
  <si>
    <t>geothermal</t>
  </si>
  <si>
    <t>08a5f9fe-ca5e-40a9-957c-a18a2bcce08d</t>
  </si>
  <si>
    <t>municipal waste incineration facility construction</t>
  </si>
  <si>
    <t>municipal</t>
  </si>
  <si>
    <t>092bd90c-3f26-4667-92e5-5a81f945624f</t>
  </si>
  <si>
    <t>wastewater treatment facility construction, capacity 4.7E10l/year</t>
  </si>
  <si>
    <t>0949b26b-8e0a-4ec3-bc09-1ae8a2fa6be0</t>
  </si>
  <si>
    <t>nuclear fuel factory construction</t>
  </si>
  <si>
    <t>not lifetime possitble to find, we assume that the facatory construction has a lifetime of 50 years, as the main of the factory construction unit process</t>
  </si>
  <si>
    <t>09725c42-a83e-4255-9085-34e182e43b1c</t>
  </si>
  <si>
    <t>heat and power co-generation unit construction, 1MWel, 6.4 MWth</t>
  </si>
  <si>
    <t>heat</t>
  </si>
  <si>
    <t xml:space="preserve">not lifetime possitble to find, we used the heat and power co-generation unit construction, 6400kW thermal, common components for heat+electricity (UUID: 4a7180b1-5e40-4dc9-85ad-1b3fe46736d4) as proxy </t>
  </si>
  <si>
    <t>09b802c9-f076-40b8-ac3d-a7f91a24afd2</t>
  </si>
  <si>
    <t>ceramic factory construction</t>
  </si>
  <si>
    <t>ceramic</t>
  </si>
  <si>
    <t>not lifetime possitble to find</t>
  </si>
  <si>
    <t>09f6f89c-e050-4d2b-ab71-9b167a72135d</t>
  </si>
  <si>
    <t>aluminium electrolysis facility construction</t>
  </si>
  <si>
    <t>aluminium</t>
  </si>
  <si>
    <t>0a2112f9-ad80-4787-811a-c25f5c68969e</t>
  </si>
  <si>
    <t>building construction, budget hotel</t>
  </si>
  <si>
    <t>0b0d98a7-3f27-45c3-805d-2a4a4772d89c</t>
  </si>
  <si>
    <t>residual material landfill construction</t>
  </si>
  <si>
    <t>residual</t>
  </si>
  <si>
    <t>5 years construction, 30 use  and 40 after life</t>
  </si>
  <si>
    <t>0bedb285-23e5-4f36-89fd-7c64bedbd6bb</t>
  </si>
  <si>
    <t>dairy construction</t>
  </si>
  <si>
    <t>dairy</t>
  </si>
  <si>
    <t>0db220e2-a2aa-4b02-954a-ece1f55d5930</t>
  </si>
  <si>
    <t>building construction, luxury hotel</t>
  </si>
  <si>
    <t>0e7da749-a03b-470b-8dbd-b589f852ff29</t>
  </si>
  <si>
    <t>clay pit construction</t>
  </si>
  <si>
    <t>clay</t>
  </si>
  <si>
    <t>0f673274-03ff-4f7f-819f-bf8bfd520b36</t>
  </si>
  <si>
    <t>wastewater treatment facility construction, capacity 1.1E10l/year</t>
  </si>
  <si>
    <t>0f74919d-e146-43ee-aac5-0596c429b820</t>
  </si>
  <si>
    <t>gravel/sand quarry construction</t>
  </si>
  <si>
    <t>gravel</t>
  </si>
  <si>
    <t>0f765407-ee40-4891-a244-396428e26b9a</t>
  </si>
  <si>
    <t>copper smelting facility construction</t>
  </si>
  <si>
    <t>copper</t>
  </si>
  <si>
    <t>0f99a949-5487-41e5-a9f8-d6d1da1154a1</t>
  </si>
  <si>
    <t>bentonite quarry construction</t>
  </si>
  <si>
    <t>bentonite</t>
  </si>
  <si>
    <t>100daa17-c491-4a73-8c6d-b87001e5412e</t>
  </si>
  <si>
    <t>nuclear power plant construction, pressure water reactor, 1000MW</t>
  </si>
  <si>
    <t>105e8103-4e64-4b5b-8cd0-b31db7c28e21</t>
  </si>
  <si>
    <t>solar collector system installation, evacuated tube collector, one-family house, combined system</t>
  </si>
  <si>
    <t>solar</t>
  </si>
  <si>
    <t>4322:Plumbing, heat and air-conditioning installation</t>
  </si>
  <si>
    <t>not lifetime possitble to find,  the concentrated solar power plant construction, solar tower power plant, 20 MW (UUID: 5a7f836f-c02c-4f35-ab3e-69f35c13d0f9) used as proxy</t>
  </si>
  <si>
    <t>10d4af0f-042c-4f9f-8d7f-a2e5991f6a64</t>
  </si>
  <si>
    <t>heat and power co-generation unit construction, 50kW electrical, components for heat only</t>
  </si>
  <si>
    <t>11018fd4-f2d5-4824-a72e-8048fe1ddfe2</t>
  </si>
  <si>
    <t>hard coal briquettes factory construction</t>
  </si>
  <si>
    <t>12979d84-300e-436f-b815-05fbb9f8a610</t>
  </si>
  <si>
    <t>ventilation components factory construction</t>
  </si>
  <si>
    <t>ventilation</t>
  </si>
  <si>
    <t>50 tank, 25 machines</t>
  </si>
  <si>
    <t>12f0eaf3-6856-49bb-9f35-a120560486bb</t>
  </si>
  <si>
    <t>13a33298-d7f9-4476-8f64-c76b94428cad</t>
  </si>
  <si>
    <t>13ea8c42-bd52-485a-82c0-434d2721a36a</t>
  </si>
  <si>
    <t>solar collector system installation, Cu flat plate collector, one-family house, hot water</t>
  </si>
  <si>
    <t>1446df61-1ee6-49bd-8b47-b6267c3a8f40</t>
  </si>
  <si>
    <t>water works construction, capacity 1.1E10l/year, conventional treatment</t>
  </si>
  <si>
    <t>water</t>
  </si>
  <si>
    <t>147a36dd-54b9-4f33-9e68-aefcc1e1e539</t>
  </si>
  <si>
    <t>flat glass factory construction</t>
  </si>
  <si>
    <t>flat</t>
  </si>
  <si>
    <t>50 building, 25 machines</t>
  </si>
  <si>
    <t>160b7e43-4f18-4d6a-bc61-96142ba37ce2</t>
  </si>
  <si>
    <t>chemical factory construction, organics</t>
  </si>
  <si>
    <t>chemical</t>
  </si>
  <si>
    <t>16621e91-753b-44fb-9fe5-6596357882d8</t>
  </si>
  <si>
    <t>greenhouse construction, plastic walls and roof, metal tubes</t>
  </si>
  <si>
    <t>168cfeae-33e7-4982-bed8-899b540f480c</t>
  </si>
  <si>
    <t>housing system construction, pig, electricity from renewable energy products</t>
  </si>
  <si>
    <t>17047ad6-81b8-471b-8fab-dc0e80f109f8</t>
  </si>
  <si>
    <t>nuclear power plant construction, boiling water reactor 1000MW</t>
  </si>
  <si>
    <t>17baceb9-fe92-4232-aee8-98f65932d008</t>
  </si>
  <si>
    <t>propane, burned in building machine</t>
  </si>
  <si>
    <t>propane</t>
  </si>
  <si>
    <t>4312:Site preparation</t>
  </si>
  <si>
    <t>MJ</t>
  </si>
  <si>
    <t>1818becf-51aa-4eb2-b7d4-7aa0d170ae64</t>
  </si>
  <si>
    <t>liquid manure storage and processing facility construction</t>
  </si>
  <si>
    <t>liquid</t>
  </si>
  <si>
    <t>18e423ab-188f-48cf-be90-d84e96a32e4f</t>
  </si>
  <si>
    <t>mine construction, vermiculite</t>
  </si>
  <si>
    <t>mine</t>
  </si>
  <si>
    <t>not lifetime possitble to find, mine construction, bauxite (UUID:30027909-cbc8-415a-b47e-f052f7eb70da) used as proxy</t>
  </si>
  <si>
    <t>18e56bb5-5a56-4830-a3c7-083ef792bdb0</t>
  </si>
  <si>
    <t>housing system construction, cattle, tied</t>
  </si>
  <si>
    <t>19baf49f-865e-4c94-b832-2ee7dc4828ad</t>
  </si>
  <si>
    <t>photovoltaic mounting system production, for flat-roof installation</t>
  </si>
  <si>
    <t>19fe7506-f020-4e9b-95f0-9460be8e70b0</t>
  </si>
  <si>
    <t>technical wood drying facility construction</t>
  </si>
  <si>
    <t>technical</t>
  </si>
  <si>
    <t>1a45db11-8128-479a-b63c-0d3b7f32dee5</t>
  </si>
  <si>
    <t>1ac61067-14da-4d57-99c0-0a27e8959190</t>
  </si>
  <si>
    <t>machine operation, diesel, &gt;= 74.57 kW, low load factor</t>
  </si>
  <si>
    <t>machine</t>
  </si>
  <si>
    <t>hour</t>
  </si>
  <si>
    <t>1b0d59c8-0573-43e9-b1f6-94cdf439d600</t>
  </si>
  <si>
    <t>1b39f92e-670d-4882-8e24-a907a7f73fd5</t>
  </si>
  <si>
    <t>oil power plant construction, 500MW</t>
  </si>
  <si>
    <t>oil</t>
  </si>
  <si>
    <t>1bbbd2bd-99ee-4dae-907e-1d0b8620864b</t>
  </si>
  <si>
    <t>1c61eb42-93ec-4c3f-9ea8-e95868b7a163</t>
  </si>
  <si>
    <t>ventilation system production, decentralized, 6 x 120 m3/h, steel ducts</t>
  </si>
  <si>
    <t>not lifetime possitble to find, we assumed a lifetime of 10 years</t>
  </si>
  <si>
    <t>1cd248f1-47a8-4e5f-a502-774a668a35e3</t>
  </si>
  <si>
    <t>pump station construction</t>
  </si>
  <si>
    <t>pump</t>
  </si>
  <si>
    <t>1d924113-d78b-436d-9d2f-2944fa36ae6b</t>
  </si>
  <si>
    <t>wood preservation facility construction, vacuum pressure vessel</t>
  </si>
  <si>
    <t>wood</t>
  </si>
  <si>
    <t>1dd7754e-4720-463f-bca5-25873659bce5</t>
  </si>
  <si>
    <t>wafer factory construction</t>
  </si>
  <si>
    <t>wafer</t>
  </si>
  <si>
    <t>1df8c0b4-49f5-47de-b27f-ed58d004b01e</t>
  </si>
  <si>
    <t>power block installation, solar tower power plant, 20 MW</t>
  </si>
  <si>
    <t>power</t>
  </si>
  <si>
    <t>not possible to find, the tesis in which is based the dataset refers to 30 years, elsnig, Thomas. 2015. Standortabhängige Analyse und Bewertung solarthermischer Kraftwerke am Beispiel Südafrikas. Forschungsbericht. Band 123. ISSN 0938-1228</t>
  </si>
  <si>
    <t>1ebf172b-dd19-42b9-83fc-001b425c9969</t>
  </si>
  <si>
    <t>1ee56986-6b03-4543-a956-4147437991e0</t>
  </si>
  <si>
    <t>1fd11401-66cf-4a22-b8ec-74ee0e0cf1c6</t>
  </si>
  <si>
    <t>mine construction, underground, hard coal</t>
  </si>
  <si>
    <t>20270c19-9f4e-463f-9db5-22849a3cae15</t>
  </si>
  <si>
    <t>air separation facility construction</t>
  </si>
  <si>
    <t>air</t>
  </si>
  <si>
    <t>208dabb9-70dd-4ed1-8f08-cd2b5eebdd54</t>
  </si>
  <si>
    <t>machine construction, for treatment of waste electric and electronic equipment</t>
  </si>
  <si>
    <t xml:space="preserve">not lifetime possitble to find, 10 years was assumed </t>
  </si>
  <si>
    <t>210d91dd-2bfc-4ee0-9c8e-6ea4248edaea</t>
  </si>
  <si>
    <t>photovoltaic plant construction, 570kWp, multi-Si, on open ground</t>
  </si>
  <si>
    <t>21de1417-7dcd-47b9-adae-360e911403fa</t>
  </si>
  <si>
    <t>21f71440-2416-4b83-b0a1-acad5f52817a</t>
  </si>
  <si>
    <t>phosphoric acid factory construction, fertiliser grade</t>
  </si>
  <si>
    <t>phosphoric</t>
  </si>
  <si>
    <t>2269f8da-dd43-4f03-b516-409f0ba6ae7f</t>
  </si>
  <si>
    <t>22d82e69-ab05-4253-aba6-8984c635f5a5</t>
  </si>
  <si>
    <t>thermal energy storage construction, for adiabatic compressed air energy storage</t>
  </si>
  <si>
    <t>23034a67-baf7-4025-815a-452cffcdd039</t>
  </si>
  <si>
    <t>photovoltaics, electric installation for 570kWp module, open ground</t>
  </si>
  <si>
    <t>23106669-da46-4c43-b6e8-c0b1a6e09271</t>
  </si>
  <si>
    <t>pipeline construction, petroleum</t>
  </si>
  <si>
    <t>23efcde8-ff0c-4755-8300-36dcaf621bc4</t>
  </si>
  <si>
    <t>greenhouse construction, glass walls and roof, plastic tubes</t>
  </si>
  <si>
    <t>24050db7-d9da-4642-8ce3-d068cf0c891d</t>
  </si>
  <si>
    <t>dolomite quarry construction</t>
  </si>
  <si>
    <t>dolomite</t>
  </si>
  <si>
    <t>not lifetime possitble to find, we use the limestone quarry construction (UUID: 87d39052-4b27-4cb7-8fa5-d6abb463f8d2) as proxy</t>
  </si>
  <si>
    <t>24121763-de9e-4607-9267-c9fbe0d0407c</t>
  </si>
  <si>
    <t>precious metal refinery construction</t>
  </si>
  <si>
    <t>precious</t>
  </si>
  <si>
    <t>241a2c87-cdf3-4930-978a-261562847087</t>
  </si>
  <si>
    <t>2483bd95-4f42-478d-b52e-5ee7e119ea5f</t>
  </si>
  <si>
    <t>2567c953-3a37-4911-b02e-847b96afad21</t>
  </si>
  <si>
    <t>silicone factory construction</t>
  </si>
  <si>
    <t>silicone</t>
  </si>
  <si>
    <t>25dc025a-fff8-440b-93a4-3a9ac5bc7c38</t>
  </si>
  <si>
    <t>blasting</t>
  </si>
  <si>
    <t>25e65042-bec9-400a-80b7-845cbdee6f51</t>
  </si>
  <si>
    <t>hydropower plant construction, reservoir</t>
  </si>
  <si>
    <t>hydropower</t>
  </si>
  <si>
    <t>26784fde-dbe9-46ce-a849-61a245d68adc</t>
  </si>
  <si>
    <t>pipeline construction, natural gas, high pressure distribution network</t>
  </si>
  <si>
    <t>273c14d6-eb18-4ffc-be34-4dcf8edd3691</t>
  </si>
  <si>
    <t>2762ffb2-04ca-4fd8-baf6-9c9428506cc6</t>
  </si>
  <si>
    <t>hydropower plant construction, run-of-river</t>
  </si>
  <si>
    <t>2843e031-5733-46e3-a988-6f59fd8a0fa3</t>
  </si>
  <si>
    <t>petroleum refinery construction</t>
  </si>
  <si>
    <t>petroleum</t>
  </si>
  <si>
    <t>286bb643-96e4-46a2-8621-6a440b515b1b</t>
  </si>
  <si>
    <t>transmission network construction, electricity, medium voltage</t>
  </si>
  <si>
    <t>transmission</t>
  </si>
  <si>
    <t>not lifetime possitble to find, we use the transmission network construction, electricity, high voltage(UUID: 33b0404b-5257-4b1c-aa46-909efe9269e6) as proxy</t>
  </si>
  <si>
    <t>287d21fa-6178-4c28-8616-61c5b01e7d25</t>
  </si>
  <si>
    <t>sewer grid construction, 1E9l/year, 30 km</t>
  </si>
  <si>
    <t>sewer</t>
  </si>
  <si>
    <t>288b2173-12ed-4c2f-9c2a-526a77ecef04</t>
  </si>
  <si>
    <t>printed wiring board mounting facility construction, surface mounting line</t>
  </si>
  <si>
    <t>printed</t>
  </si>
  <si>
    <t>not lifetime possitble to find, printed wiring board mounting facility construction ( UUID: f4f60c52-6b41-4d09-a647-8053b86a03c4)used as proxy</t>
  </si>
  <si>
    <t>297ef3c6-bbc0-4f00-b934-45d97b4d9252</t>
  </si>
  <si>
    <t>hard coal coke factory construction</t>
  </si>
  <si>
    <t>29e48a43-08e9-46e5-9bf7-76ecc9635418</t>
  </si>
  <si>
    <t>building construction, hall</t>
  </si>
  <si>
    <t>2af6f1b5-dc47-4a97-8e78-a9a25dd1e41c</t>
  </si>
  <si>
    <t>fish curing plant construction and maintenance</t>
  </si>
  <si>
    <t>fish</t>
  </si>
  <si>
    <t>2afcae27-5655-4906-8f56-2ff7756dadd9</t>
  </si>
  <si>
    <t>uranium mill construction</t>
  </si>
  <si>
    <t>uranium</t>
  </si>
  <si>
    <t>2b1576a5-bd43-4978-9696-f18806eb5212</t>
  </si>
  <si>
    <t>2b299abc-911d-45a5-b444-17ea197ce269</t>
  </si>
  <si>
    <t>aluminium casting facility construction</t>
  </si>
  <si>
    <t>2bc2966c-9cd3-41e0-9c80-13bd607374b3</t>
  </si>
  <si>
    <t>receiver system construction, solar tower power plant, 20 MW</t>
  </si>
  <si>
    <t>receiver</t>
  </si>
  <si>
    <t>2bfb3b3d-f2e5-46de-9f3b-1dd39c5f62fa</t>
  </si>
  <si>
    <t>photovoltaic mounting system production, for facade installation</t>
  </si>
  <si>
    <t>2c792301-bf8a-455f-9487-3d498e7ff367</t>
  </si>
  <si>
    <t>mine construction, gold</t>
  </si>
  <si>
    <t>2cf6f111-a998-4aa3-bf65-166a2b522187</t>
  </si>
  <si>
    <t>2d2d16f7-1490-4a53-b794-52dbb54d7e32</t>
  </si>
  <si>
    <t>pipeline construction, petroleum, offshore</t>
  </si>
  <si>
    <t>2dba6163-7a8e-41f9-8421-538e24a80b2e</t>
  </si>
  <si>
    <t>solar collector factory construction</t>
  </si>
  <si>
    <t>2e4fd063-6b54-48c8-b1c3-7885db995c18</t>
  </si>
  <si>
    <t>infrastructure construction, for regional distribution of oil product</t>
  </si>
  <si>
    <t>infrastructure</t>
  </si>
  <si>
    <t>2e5f7de4-d741-421c-a1fc-565b4a505f80</t>
  </si>
  <si>
    <t>photovoltaic panel factory construction</t>
  </si>
  <si>
    <t>2ef5b2e0-808c-475a-bdb1-e1ab98d58595</t>
  </si>
  <si>
    <t>fishmeal and fish oil plant construction and maintenance</t>
  </si>
  <si>
    <t>fishmeal</t>
  </si>
  <si>
    <t>30027909-cbc8-415a-b47e-f052f7eb70da</t>
  </si>
  <si>
    <t>mine construction, bauxite</t>
  </si>
  <si>
    <t>304e37f1-06ba-4d42-92e9-ea2fa8dda9fd</t>
  </si>
  <si>
    <t>31500fc8-fe07-49e8-b0fe-e2a5e8a2e7ea</t>
  </si>
  <si>
    <t>vegetable oil esterification facility construction</t>
  </si>
  <si>
    <t>vegetable</t>
  </si>
  <si>
    <t>3197f0e3-c305-4f65-998f-05d9b416ffa6</t>
  </si>
  <si>
    <t>dried roughage store construction, cold-air dried, conventional</t>
  </si>
  <si>
    <t>dried</t>
  </si>
  <si>
    <t>32368ff1-28e4-4a8a-9754-d208bc1cef16</t>
  </si>
  <si>
    <t>dried roughage store construction, air dried, solar</t>
  </si>
  <si>
    <t>32a2037b-efe2-4125-aea2-f62fc36eb090</t>
  </si>
  <si>
    <t>heat and power co-generation unit construction, 200kW electrical, diesel SCR, common components for heat+electricity</t>
  </si>
  <si>
    <t>32f5ceff-f31a-45dc-acc3-29e0e9bf5224</t>
  </si>
  <si>
    <t>hydropower plant construction, reservoir, alpine region</t>
  </si>
  <si>
    <t>33b0404b-5257-4b1c-aa46-909efe9269e6</t>
  </si>
  <si>
    <t>transmission network construction, electricity, high voltage</t>
  </si>
  <si>
    <t>75 for poles, 50 transporferms</t>
  </si>
  <si>
    <t>341c7296-4a06-4ee2-8c0f-18de07ed1cea</t>
  </si>
  <si>
    <t>lignite power plant construction</t>
  </si>
  <si>
    <t>lignite</t>
  </si>
  <si>
    <t>34784137-8e87-4f1b-860d-2365f2f8bd8a</t>
  </si>
  <si>
    <t>sewer grid construction, 1.6E8l/year, 6 km</t>
  </si>
  <si>
    <t>359c296c-d236-478a-8ac7-d0f97d0f2b77</t>
  </si>
  <si>
    <t>360bf27c-d308-4f51-aa8e-88c1de76b31e</t>
  </si>
  <si>
    <t>heat and power co-generation unit construction, 50kW electrical, components for electricity only</t>
  </si>
  <si>
    <t>360e2dfd-dc33-4163-8216-01f7b7181351</t>
  </si>
  <si>
    <t>3635e9e4-6f4b-4cb2-a6df-151d75375620</t>
  </si>
  <si>
    <t>wastewater treatment facility construction, lagoon, capacity 1.0E9l/year</t>
  </si>
  <si>
    <t>367a449e-7532-4daa-ad6e-d922642036c7</t>
  </si>
  <si>
    <t>36842d70-a1e0-4022-ade0-db31cda71ffb</t>
  </si>
  <si>
    <t>canal construction</t>
  </si>
  <si>
    <t>canal</t>
  </si>
  <si>
    <t>36bbf719-18ca-4444-8b0b-429dad0ae396</t>
  </si>
  <si>
    <t>photovoltaic module production, building-integrated, for slanted-roof installation</t>
  </si>
  <si>
    <t>36dd6aa0-849f-42a2-b021-c456048f8fe2</t>
  </si>
  <si>
    <t>37856cba-94ed-4815-860c-1787a1c6c487</t>
  </si>
  <si>
    <t>composting facility construction, open</t>
  </si>
  <si>
    <t>composting</t>
  </si>
  <si>
    <t>38046f77-f0bf-459f-b69e-4ac250673714</t>
  </si>
  <si>
    <t>transmission network construction, long-distance</t>
  </si>
  <si>
    <t>38d90a4c-9c09-4656-9263-da7f61f1c952</t>
  </si>
  <si>
    <t>greenhouse construction, glass walls and roof, metal tubes</t>
  </si>
  <si>
    <t>393e69f6-a75a-4a81-b32a-8c18b0f31662</t>
  </si>
  <si>
    <t>39a544ce-f245-4288-9034-45fe0e2b3db6</t>
  </si>
  <si>
    <t>waste paper sorting facility construction</t>
  </si>
  <si>
    <t>waste</t>
  </si>
  <si>
    <t>39adf352-e509-4af0-bb94-1293aaca3bfe</t>
  </si>
  <si>
    <t>packaging glass factory construction</t>
  </si>
  <si>
    <t>packaging</t>
  </si>
  <si>
    <t>39d1442c-986b-43f0-a677-4758755a10fc</t>
  </si>
  <si>
    <t>anode factory construction</t>
  </si>
  <si>
    <t>3a9d138c-0cde-493f-8ea5-f3c9689f6fe6</t>
  </si>
  <si>
    <t>3b1adb84-9d66-4467-86bd-575525fffdc9</t>
  </si>
  <si>
    <t>port facilities construction</t>
  </si>
  <si>
    <t>port</t>
  </si>
  <si>
    <t>3b3535a8-7a2d-4d07-ac47-338fb6636dd8</t>
  </si>
  <si>
    <t>mine construction, gold-silver-zinc-lead-copper</t>
  </si>
  <si>
    <t>3c772e1e-40f3-4c3b-9876-f58fe47ed7de</t>
  </si>
  <si>
    <t>3c8db57c-5f9d-4ebb-bee2-f724951ce28b</t>
  </si>
  <si>
    <t>wastewater treatment facility construction, capacity 5E9l/year</t>
  </si>
  <si>
    <t>3cf10165-83d0-47ac-b2ba-3459cb6b24b1</t>
  </si>
  <si>
    <t>photovoltaic mounting system production, for 570kWp open ground module</t>
  </si>
  <si>
    <t>3d0b47ff-766b-4dbc-a816-abb9c0ddef39</t>
  </si>
  <si>
    <t>sugar refinery construction</t>
  </si>
  <si>
    <t>sugar</t>
  </si>
  <si>
    <t>3e115cc3-8df2-48b9-9678-24bd4fd65be7</t>
  </si>
  <si>
    <t>gas power plant construction, 100MW electrical</t>
  </si>
  <si>
    <t>gas</t>
  </si>
  <si>
    <t>180000 hour is the life time, assuming 24 hour and 365 days operation</t>
  </si>
  <si>
    <t>3efbcd5c-177b-49ee-b9ca-d71f08af5092</t>
  </si>
  <si>
    <t>heat and power co-generation unit construction, 160kW electrical, components for heat only</t>
  </si>
  <si>
    <t>3f79063a-b6d5-4ffc-8316-bea3e49f4903</t>
  </si>
  <si>
    <t>solar collector system installation, Cu flat plate collector, one-family house, combined system</t>
  </si>
  <si>
    <t>4007c35c-92c5-47b4-93f8-c362b1836067</t>
  </si>
  <si>
    <t>wastewater treatment facility construction, lagoon, capacity 1.1E10l/year</t>
  </si>
  <si>
    <t>4095aedb-62dc-4a75-9505-db0c44e45cb2</t>
  </si>
  <si>
    <t>40987e9b-b1af-4330-8a69-9ae0c29b4a2a</t>
  </si>
  <si>
    <t>sewer grid construction, 4.7E10l/year, 583 km</t>
  </si>
  <si>
    <t>412dc401-1d2e-4761-87eb-8233074de9ed</t>
  </si>
  <si>
    <t>shed construction, large, wood, non-insulated, fire-unprotected</t>
  </si>
  <si>
    <t>shed</t>
  </si>
  <si>
    <t>41acc1f5-a14a-4377-be27-852a872598b2</t>
  </si>
  <si>
    <t>airport construction</t>
  </si>
  <si>
    <t>airport</t>
  </si>
  <si>
    <t>42345458-1082-4ad7-b6b2-b29f77320bbe</t>
  </si>
  <si>
    <t>heat and power co-generation unit construction, 200kW electrical, common components for heat+electricity</t>
  </si>
  <si>
    <t>42529eef-ab5e-4f71-82b9-c302fa82bdea</t>
  </si>
  <si>
    <t>4294461b-6422-4603-a395-858edd184c59</t>
  </si>
  <si>
    <t>metal working factory construction</t>
  </si>
  <si>
    <t>metal</t>
  </si>
  <si>
    <t>44f04a15-16ce-44a6-b06a-db5a3228ab15</t>
  </si>
  <si>
    <t>sewer grid construction, 5E9l/year, 110 km</t>
  </si>
  <si>
    <t>451ff82f-72fc-4dc9-a333-1661c163346f</t>
  </si>
  <si>
    <t>heat and power co-generation unit construction, 200kW electrical, diesel SCR, components for heat only</t>
  </si>
  <si>
    <t>45454db7-f1fb-45c3-a59a-da2d1917da54</t>
  </si>
  <si>
    <t>sawmill construction</t>
  </si>
  <si>
    <t>sawmill</t>
  </si>
  <si>
    <t>45b5b140-c463-44c9-b37c-858fd1f10296</t>
  </si>
  <si>
    <t>nuclear spent fuel reprocessing facility construction</t>
  </si>
  <si>
    <t>46598427-37a4-4e91-827d-c8f09288f6a7</t>
  </si>
  <si>
    <t>distribution network construction, electricity, low voltage</t>
  </si>
  <si>
    <t>distribution</t>
  </si>
  <si>
    <t>479a0f25-45a0-4c82-bfb4-45960e15cd0b</t>
  </si>
  <si>
    <t>heat and power co-generation unit construction, 200kW electrical, components for heat only</t>
  </si>
  <si>
    <t>494eea62-a15e-4d36-8ca2-baa24fed2239</t>
  </si>
  <si>
    <t>gluing mill construction</t>
  </si>
  <si>
    <t>gluing</t>
  </si>
  <si>
    <t>not possible to find, the lifetime is proxy as the lifetime used for the occupation land</t>
  </si>
  <si>
    <t>49c0249a-b9d0-4915-8756-a62912d3867f</t>
  </si>
  <si>
    <t>sorting facility construction, for construction waste</t>
  </si>
  <si>
    <t>sorting</t>
  </si>
  <si>
    <t>4a0d476d-803c-47c9-9e4a-36bc6e01805f</t>
  </si>
  <si>
    <t>4a7180b1-5e40-4dc9-85ad-1b3fe46736d4</t>
  </si>
  <si>
    <t>heat and power co-generation unit construction, 6400kW thermal, common components for heat+electricity</t>
  </si>
  <si>
    <t>4cb4c067-ae5a-4276-8d94-27de97e258db</t>
  </si>
  <si>
    <t>synthetic gas factory construction</t>
  </si>
  <si>
    <t>synthetic</t>
  </si>
  <si>
    <t>4cc04c5b-5437-4c0c-b194-3370454ba358</t>
  </si>
  <si>
    <t>building construction, hall, wood construction</t>
  </si>
  <si>
    <t>4cca6fd3-d04b-4111-866c-c022602ce3a9</t>
  </si>
  <si>
    <t>4d4c05ff-510c-458a-a3b7-7343c2eb5afc</t>
  </si>
  <si>
    <t>chemical factory construction</t>
  </si>
  <si>
    <t>4e4b8a94-c0f4-495d-9276-a21484c0c924</t>
  </si>
  <si>
    <t>mine construction, phosphate rock</t>
  </si>
  <si>
    <t>4eca4e75-19e5-4bcf-90b2-aa7711067071</t>
  </si>
  <si>
    <t>metal coating facility construction</t>
  </si>
  <si>
    <t>4ff06e07-781c-4236-8908-c1f735f813ec</t>
  </si>
  <si>
    <t>50f5125f-9c21-4ad3-a15a-2181ef384038</t>
  </si>
  <si>
    <t>mine construction, open cast, lignite</t>
  </si>
  <si>
    <t>512d7fe5-34de-4035-9e1e-603dcfb3103e</t>
  </si>
  <si>
    <t>527e71a4-a586-48a1-b804-22c88ecd96cc</t>
  </si>
  <si>
    <t>gas power plant construction, combined cycle, 400MW electrical</t>
  </si>
  <si>
    <t>180000 hour, assuming working the whole year</t>
  </si>
  <si>
    <t>537054d4-23d0-4d1a-8a56-b70b1f029389</t>
  </si>
  <si>
    <t>solder factory construction</t>
  </si>
  <si>
    <t>solder</t>
  </si>
  <si>
    <t>5462d4ff-93a5-4891-85ed-02359f480816</t>
  </si>
  <si>
    <t>water works construction, capacity 1.1E10l/year, microstrainer treatment</t>
  </si>
  <si>
    <t>5466bcaa-16c9-4250-ab42-a945696b7ab3</t>
  </si>
  <si>
    <t>wood preservation facility construction, oscillating pressure vessel</t>
  </si>
  <si>
    <t>54e06f3c-3604-485f-8cd7-817e0c781e81</t>
  </si>
  <si>
    <t>road vehicle factory construction</t>
  </si>
  <si>
    <t>55ae4d8f-07e8-4066-a864-bf6351b41e1b</t>
  </si>
  <si>
    <t>mine construction, potash salt</t>
  </si>
  <si>
    <t>5662e94f-d674-41be-83d2-48211d2ce630</t>
  </si>
  <si>
    <t>nuclear power plant construction, pressure water reactor 650MW</t>
  </si>
  <si>
    <t>not possible to find, we use the nuclear power plant construction, pressure water reactor, 1000MW (UUID: 100daa17-c491-4a73-8c6d-b87001e5412e) as proxy</t>
  </si>
  <si>
    <t>5719e12f-71ac-447d-a555-3aa8b1136dcf</t>
  </si>
  <si>
    <t>5739bd6d-152d-4ab0-9a23-fc1218ffe6c9</t>
  </si>
  <si>
    <t>57836d9e-2b2c-435b-9dcf-f73f84d7a5c8</t>
  </si>
  <si>
    <t>579a60c7-5093-42d8-a2e5-6df5e72a9938</t>
  </si>
  <si>
    <t>57eedb6c-77f2-45ad-941f-4a1435a4fbea</t>
  </si>
  <si>
    <t>58336930-dd19-46de-9603-d15dd2861bd4</t>
  </si>
  <si>
    <t>fish canning plant construction and maintenance</t>
  </si>
  <si>
    <t>58d32e72-442d-4caf-bf4c-f151a595a1ef</t>
  </si>
  <si>
    <t>wastewater treatment facility construction, capacity 1E9l/year</t>
  </si>
  <si>
    <t>5907baa0-323c-4100-b5af-67d7ab2b7e03</t>
  </si>
  <si>
    <t>road construction, company, internal</t>
  </si>
  <si>
    <t>not possible to determine the lifetime, the road construction (UUID: 06723b38-86db-431f-bec9-e15bcd7d1eaf) is used as proxy</t>
  </si>
  <si>
    <t>5a7f836f-c02c-4f35-ab3e-69f35c13d0f9</t>
  </si>
  <si>
    <t>concentrated solar power plant construction, solar tower power plant, 20 MW</t>
  </si>
  <si>
    <t>concentrated</t>
  </si>
  <si>
    <t>5ab200dc-091f-4dc3-b4e4-1e950066c6cb</t>
  </si>
  <si>
    <t>5b84150d-4017-46ff-a7e0-67cf47b43928</t>
  </si>
  <si>
    <t>5d4faca4-7d71-4e2c-a47f-dc025c10532f</t>
  </si>
  <si>
    <t>5d77f608-7f10-4445-a6bf-77c88008e6ee</t>
  </si>
  <si>
    <t>power block installation, solar thermal parabolic trough, 50 MW</t>
  </si>
  <si>
    <t>5d85eebd-cda2-4a4f-bd53-4719566a1d7d</t>
  </si>
  <si>
    <t>natural gas service station construction</t>
  </si>
  <si>
    <t>natural</t>
  </si>
  <si>
    <t>5daa8fb4-c701-4ebe-acc1-9b27626bb80d</t>
  </si>
  <si>
    <t>heating and sanitary equipment production, mini CHP plant</t>
  </si>
  <si>
    <t>heating</t>
  </si>
  <si>
    <t>100000 h, here we assumed that the unit is opperating the 365 day and the 24 hours. Thus, lifetime = 100000/(365*24)</t>
  </si>
  <si>
    <t>5e34aff4-8965-4890-b038-c3896edf1349</t>
  </si>
  <si>
    <t>building construction, multi-storey</t>
  </si>
  <si>
    <t>5e57473a-21fc-41ed-994e-bfa35e48457e</t>
  </si>
  <si>
    <t>foam glass factory construction</t>
  </si>
  <si>
    <t>foam</t>
  </si>
  <si>
    <t>5f420ba9-571d-47ec-b1fc-27a42a318151</t>
  </si>
  <si>
    <t>anaerobic digestion plant construction, agricultural</t>
  </si>
  <si>
    <t>anaerobic</t>
  </si>
  <si>
    <t>5f5022be-70f2-49a5-8382-94db0d89f97c</t>
  </si>
  <si>
    <t>5fba838e-ce37-43c8-8675-4ee182d5feec</t>
  </si>
  <si>
    <t>building construction, hostel</t>
  </si>
  <si>
    <t>614b367e-6c01-42d8-be4a-baf1f65e0fbf</t>
  </si>
  <si>
    <t>heat and power co-generation unit construction, 200kW electrical, diesel SCR, components for electricity only</t>
  </si>
  <si>
    <t>61535afb-0228-4eec-bde6-746c84253ba2</t>
  </si>
  <si>
    <t>tube insulation factory construction</t>
  </si>
  <si>
    <t>tube</t>
  </si>
  <si>
    <t>61953e2c-5483-40f6-b308-d53e1ecf152c</t>
  </si>
  <si>
    <t>stirling heat and power co-generation unit construction, 3kW electrical, wood pellet, future</t>
  </si>
  <si>
    <t>stirling</t>
  </si>
  <si>
    <t>6221eb46-0ef8-4ed2-9352-a484839150b3</t>
  </si>
  <si>
    <t>hydropower plant construction, reservoir, non-alpine regions</t>
  </si>
  <si>
    <t>622cf39a-b6fe-48c5-982e-1e665e5b4d13</t>
  </si>
  <si>
    <t>6273ee3b-e601-4278-8434-a04fb9cfef6e</t>
  </si>
  <si>
    <t>pulp factory construction</t>
  </si>
  <si>
    <t>pulp</t>
  </si>
  <si>
    <t>62e6612b-1006-416c-91f5-2be03eb44739</t>
  </si>
  <si>
    <t>anaerobic digestion plant construction, for biowaste</t>
  </si>
  <si>
    <t>64400f8b-f775-4570-b677-701842ca3892</t>
  </si>
  <si>
    <t>shed construction</t>
  </si>
  <si>
    <t>6483e2bd-69da-4c07-8e56-f7b4911b1e6e</t>
  </si>
  <si>
    <t>64a3cbc6-1f65-4764-a3c2-83034965d4cd</t>
  </si>
  <si>
    <t>6524f750-edd7-432f-ab9b-847adec7eeab</t>
  </si>
  <si>
    <t>stone wool factory construction</t>
  </si>
  <si>
    <t>stone</t>
  </si>
  <si>
    <t>65534923-de4b-4cf5-aa23-42359041ea22</t>
  </si>
  <si>
    <t>66306af6-99cf-45bc-b649-e20838e2c516</t>
  </si>
  <si>
    <t>aluminium oxide factory construction</t>
  </si>
  <si>
    <t>66386208-db93-4649-9c4a-f57901bed0ef</t>
  </si>
  <si>
    <t>wastewater treatment facility construction, lagoon, capacity 5.0E9l/year</t>
  </si>
  <si>
    <t>66b1e11b-353f-4326-801d-28b638066675</t>
  </si>
  <si>
    <t>66e227c3-b615-4350-8013-db3c8d47c462</t>
  </si>
  <si>
    <t>67da8876-def6-4a82-9fac-10b6f3844563</t>
  </si>
  <si>
    <t>heat and power co-generation unit construction, 6400kW thermal, components for electricity only</t>
  </si>
  <si>
    <t>692f2313-f6e6-4780-a44c-9c65a0dcda2a</t>
  </si>
  <si>
    <t>6951a4fd-244c-466b-b475-ef8eb3b89a27</t>
  </si>
  <si>
    <t>inert material landfill construction</t>
  </si>
  <si>
    <t>inert</t>
  </si>
  <si>
    <t>1 construction, 10 operation and 5 aftercare phase</t>
  </si>
  <si>
    <t>6a9a8e09-07e4-4d7b-81d6-8ab6a0fbf8f1</t>
  </si>
  <si>
    <t>photovoltaic cell factory construction</t>
  </si>
  <si>
    <t>6aad1988-6105-4d9a-aa92-e5b39365f40a</t>
  </si>
  <si>
    <t>6acc6938-ceed-46ad-abb3-43c8128c568c</t>
  </si>
  <si>
    <t>garage construction, wood, non-insulated, fire-protected</t>
  </si>
  <si>
    <t>garage</t>
  </si>
  <si>
    <t>6bf3679c-685c-4659-9642-6253ce4f7e56</t>
  </si>
  <si>
    <t>water works construction, capacity 1.1E10l/year, direct filtration treatment</t>
  </si>
  <si>
    <t>6c0364ae-e331-495f-a660-52b4bab798ec</t>
  </si>
  <si>
    <t>road maintenance</t>
  </si>
  <si>
    <t>6c25914e-d834-4254-8fbc-c0a6a922d90e</t>
  </si>
  <si>
    <t>heat and power co-generation unit construction, 1MW electrical, common components for heat+electricity</t>
  </si>
  <si>
    <t>6c76de56-6e36-4f93-aea4-1ddcb4f2603c</t>
  </si>
  <si>
    <t>6cac389b-8799-486b-ad1c-a580cbd17121</t>
  </si>
  <si>
    <t>water works construction, capacity 1.1E10l/year, ultrafiltration treatment</t>
  </si>
  <si>
    <t>6ce90e11-7f17-4d73-8cd4-4e479963e028</t>
  </si>
  <si>
    <t>6cf0fd12-c173-465a-baa8-9dd959efeda4</t>
  </si>
  <si>
    <t>residential sewer grid construction, 0.087 km</t>
  </si>
  <si>
    <t>residential</t>
  </si>
  <si>
    <t>6e33db3c-d9ec-4a32-9864-6fdc6b711ace</t>
  </si>
  <si>
    <t>sewer grid construction, 1.1E10l/year, 242 km</t>
  </si>
  <si>
    <t>6e5aa973-1c1e-4bf8-bcf4-095535996999</t>
  </si>
  <si>
    <t>lignite dust factory construction</t>
  </si>
  <si>
    <t>6eef0c8c-3f6a-4fea-b9eb-f2db0e5765a8</t>
  </si>
  <si>
    <t>6f3b9e79-2627-44a3-a399-4e155078c2ac</t>
  </si>
  <si>
    <t>6f762aaa-6f93-4343-b35e-d8edd9bae910</t>
  </si>
  <si>
    <t>6f92b696-050e-459e-ad47-dfe4390a09da</t>
  </si>
  <si>
    <t>water storage construction</t>
  </si>
  <si>
    <t>700b753a-7583-4fbf-9f4f-e07fe6c37321</t>
  </si>
  <si>
    <t>heat and power co-generation unit construction, 200kW electrical, components for electricity only</t>
  </si>
  <si>
    <t>7040518f-a02d-472a-bb06-eb426249cd6b</t>
  </si>
  <si>
    <t>photovoltaic module production, building-integrated, for facade installation</t>
  </si>
  <si>
    <t>70ddcc11-cdca-4a3d-8b23-36ecb50f18c5</t>
  </si>
  <si>
    <t>waste preparation facility construction</t>
  </si>
  <si>
    <t>71a29c04-6a32-483c-aced-7924b21c1bb4</t>
  </si>
  <si>
    <t>uranium enrichment centrifuge facility construction</t>
  </si>
  <si>
    <t>not possible to find, uranium conversion facility construction (UUID. f973076b-7f99-4ea6-ae37-9b4f48adf2b2) used as proxy</t>
  </si>
  <si>
    <t>72d80c25-56b9-4cfe-bf0e-4106881a19bd</t>
  </si>
  <si>
    <t>74be1277-5077-4dc8-8849-e4ec7af51676</t>
  </si>
  <si>
    <t>74d6ff4a-5a9a-437e-89b5-7825e2f769c6</t>
  </si>
  <si>
    <t>7529c754-570d-489b-951f-96b9503f1eff</t>
  </si>
  <si>
    <t>758cecfe-854a-481c-b03c-94b24bf9cc9c</t>
  </si>
  <si>
    <t>water works construction, capacity 6.23E10l/year, seawater reverse osmosis, conventional pretreatment</t>
  </si>
  <si>
    <t>75908a0b-e2e3-4fe0-9d95-e57ad3e66dc7</t>
  </si>
  <si>
    <t>787d856a-0c35-46bf-82ca-e508c656f230</t>
  </si>
  <si>
    <t>heat and power co-generation unit construction, 1MW electrical, components for heat only</t>
  </si>
  <si>
    <t>793d5a48-58da-45fb-a8a5-83686ac2fb50</t>
  </si>
  <si>
    <t>wind power plant construction, 2MW, offshore, fixed parts</t>
  </si>
  <si>
    <t>wind</t>
  </si>
  <si>
    <t>79be4fd6-c8fe-4610-b1c7-e28af449793a</t>
  </si>
  <si>
    <t>packaging box factory construction</t>
  </si>
  <si>
    <t>7ab77fad-14ec-489e-a037-f9378cf5c005</t>
  </si>
  <si>
    <t>7b324087-3181-4546-9f8e-a9adca6a6138</t>
  </si>
  <si>
    <t>7d0a8454-b8d5-4408-8341-7bba23f394c3</t>
  </si>
  <si>
    <t>heat and power co-generation unit construction, 500kW electrical, common components for heat+electricity</t>
  </si>
  <si>
    <t>7d4ec0f5-2345-413c-9fb0-c121e8fcaf39</t>
  </si>
  <si>
    <t>diesel, burned in building machine</t>
  </si>
  <si>
    <t>diesel</t>
  </si>
  <si>
    <t>not possible to find</t>
  </si>
  <si>
    <t>7d674423-1fdc-49f4-bb4f-112ff9859b1a</t>
  </si>
  <si>
    <t>oil mill construction</t>
  </si>
  <si>
    <t>7da764bb-b8b3-4f51-b2f1-e9ddd14ea75c</t>
  </si>
  <si>
    <t>sound insulation construction, heat and power co-generation unit, 160kW electrical</t>
  </si>
  <si>
    <t>sound</t>
  </si>
  <si>
    <t>7e4a3d80-3e7b-4c87-a023-35e0d4032733</t>
  </si>
  <si>
    <t>railway track construction, for high-speed train</t>
  </si>
  <si>
    <t>railway</t>
  </si>
  <si>
    <t>7ef3067b-0dda-4a83-87d5-137c5c9eff64</t>
  </si>
  <si>
    <t>7f96ba06-1444-4bbf-b30d-3b8cc01282c5</t>
  </si>
  <si>
    <t>heat and power co-generation unit construction, 500kW electrical, components for electricity only</t>
  </si>
  <si>
    <t>7ffb4245-4f74-4943-a42f-7b10b8d6029b</t>
  </si>
  <si>
    <t>glass tube factory construction</t>
  </si>
  <si>
    <t>glass</t>
  </si>
  <si>
    <t>800c459f-5eea-443a-b598-3b0746a710a7</t>
  </si>
  <si>
    <t>heat and power co-generation unit construction, 6400kW thermal, building</t>
  </si>
  <si>
    <t>82831c48-6f23-4a3d-b6ab-4d17ced1e883</t>
  </si>
  <si>
    <t>anaerobic digestion plant construction, agriculture, with methane recovery</t>
  </si>
  <si>
    <t>82a5b5a1-9cf0-4d59-8934-e75ec4a7f1c3</t>
  </si>
  <si>
    <t>8301f960-2a65-488c-bf8f-e3bcb6404667</t>
  </si>
  <si>
    <t>wind power plant construction, 2MW, offshore, moving parts</t>
  </si>
  <si>
    <t>8364ac19-9139-42aa-94b6-64b43eb1186c</t>
  </si>
  <si>
    <t>836c57e8-9672-439b-9df3-ee7bbab6f72e</t>
  </si>
  <si>
    <t>nuclear waste storage construction, interim, for high level radioactive waste before final repository</t>
  </si>
  <si>
    <t>838caf45-7066-4592-863a-0962e985fda0</t>
  </si>
  <si>
    <t>83cc8311-958b-4f35-87d3-d65ff9012d50</t>
  </si>
  <si>
    <t>mine construction, open cast, steatite</t>
  </si>
  <si>
    <t>841e16dc-1dc7-4f04-b674-1235d2f6c2d1</t>
  </si>
  <si>
    <t>844d395a-782d-423d-9340-8c6f2b11282b</t>
  </si>
  <si>
    <t>85940827-46b6-4a8c-a631-a8a385be167c</t>
  </si>
  <si>
    <t>housing system construction, pig, fully-slatted floor</t>
  </si>
  <si>
    <t>8632a6be-b667-4e20-b538-c8beaf12739d</t>
  </si>
  <si>
    <t>packaging glass sorting facility construction</t>
  </si>
  <si>
    <t>867b6e27-0b7b-4ce2-bd58-535640bffe5a</t>
  </si>
  <si>
    <t>86bc8f7b-0633-4f7b-8c15-2e1db141d1f2</t>
  </si>
  <si>
    <t>86bd43ab-dda6-408c-a671-ace22812f697</t>
  </si>
  <si>
    <t>heat and power co-generation unit construction, organic Rankine cycle, 1400kW thermal, common components, heat+el</t>
  </si>
  <si>
    <t>871068ce-9d8d-4e94-a9c2-eaba767b62d2</t>
  </si>
  <si>
    <t>hot water tank factory construction</t>
  </si>
  <si>
    <t>hot</t>
  </si>
  <si>
    <t>87717edf-eaec-44fb-a3bf-933998da5a51</t>
  </si>
  <si>
    <t>877a3ef9-9b84-4560-ae7b-f2c514faab4d</t>
  </si>
  <si>
    <t>87b977f6-de8d-4d60-ac73-0e56f2000b0a</t>
  </si>
  <si>
    <t>mechanical treatment facility construction, waste electric and electronic equipment</t>
  </si>
  <si>
    <t>mechanical</t>
  </si>
  <si>
    <t>87d39052-4b27-4cb7-8fa5-d6abb463f8d2</t>
  </si>
  <si>
    <t>limestone quarry construction</t>
  </si>
  <si>
    <t>limestone</t>
  </si>
  <si>
    <t>87ed9e81-9800-4054-8c42-a37a91ecb469</t>
  </si>
  <si>
    <t>8818a3d8-70d2-44f4-b62e-2eb52d650295</t>
  </si>
  <si>
    <t>wind power plant construction, 800kW, moving parts</t>
  </si>
  <si>
    <t>88820347-2a35-40ad-a6a9-569bb48a9606</t>
  </si>
  <si>
    <t>chimney production</t>
  </si>
  <si>
    <t>chimney</t>
  </si>
  <si>
    <t>88968d19-3242-4df9-af6f-57d5dcc81c77</t>
  </si>
  <si>
    <t>uranium enrichment diffusion facility construction</t>
  </si>
  <si>
    <t>88df858c-ac26-4b7f-b319-45fdc19298fc</t>
  </si>
  <si>
    <t>8989752f-71ea-46c2-99c3-8b8e96453b54</t>
  </si>
  <si>
    <t>89bd27f0-5252-464d-8931-00e24ce26b03</t>
  </si>
  <si>
    <t>89cc481e-9f61-4209-8519-cb118610a905</t>
  </si>
  <si>
    <t>8a980074-34eb-48eb-b012-4239830756e0</t>
  </si>
  <si>
    <t>8b1eb1c1-2697-4643-ac45-14beb2c215bd</t>
  </si>
  <si>
    <t>8bfb2221-905a-4490-9ce3-7e4fb0976925</t>
  </si>
  <si>
    <t>8c43a1f5-c4b8-4b1c-94a5-564daf513f17</t>
  </si>
  <si>
    <t>8d687fbc-b305-459c-b762-765408c6ca23</t>
  </si>
  <si>
    <t>8dcc5267-87d4-4ed3-8b77-5fb0878e36a0</t>
  </si>
  <si>
    <t>aluminium hydroxide factory construction</t>
  </si>
  <si>
    <t>8e0554b6-f807-440f-9438-e5c3114b996b</t>
  </si>
  <si>
    <t>heat and power co-generation unit construction, 500kW electrical, components for heat only</t>
  </si>
  <si>
    <t>8e970c47-4623-4cc1-8bed-0b18324f60ca</t>
  </si>
  <si>
    <t>8ead3aab-e677-439e-b27f-371f2d640b4c</t>
  </si>
  <si>
    <t>machine operation, diesel, &gt;= 18.64 kW and &lt; 74.57 kW, high load factor</t>
  </si>
  <si>
    <t>8ec9a771-d551-41da-86e1-60b298504e3b</t>
  </si>
  <si>
    <t>8f1e517f-34aa-4c55-a190-e61cbcfb376c</t>
  </si>
  <si>
    <t>lignite briquettes factory construction</t>
  </si>
  <si>
    <t>8f2345ff-1e21-47e9-9aba-0d8e00e1b0ad</t>
  </si>
  <si>
    <t>8f9cf163-4634-4577-96e6-bcdff0405b68</t>
  </si>
  <si>
    <t>8fbb8847-ed2c-42a4-852c-eee537c88eb6</t>
  </si>
  <si>
    <t>8fd98547-3bfe-4f15-8b0c-8a3c77e1be84</t>
  </si>
  <si>
    <t>9097ca1c-52e1-4fb7-9d5d-1984f037edd7</t>
  </si>
  <si>
    <t>92b5865a-025c-4906-8a44-fa2c365b77de</t>
  </si>
  <si>
    <t>930ab45c-6e9d-486e-aa26-8d28f8559859</t>
  </si>
  <si>
    <t>thermal storage system construction, solar tower power plant, 20 MW</t>
  </si>
  <si>
    <t>9329d578-935f-4536-908d-cc7c06b21faa</t>
  </si>
  <si>
    <t>concrete mixing factory construction</t>
  </si>
  <si>
    <t>concrete</t>
  </si>
  <si>
    <t>942a678b-de86-4726-8692-12608a29b184</t>
  </si>
  <si>
    <t>glass etching factory construction</t>
  </si>
  <si>
    <t>94429d41-ec9d-4713-9a2f-54fa68dfb0ac</t>
  </si>
  <si>
    <t>9498ba36-877f-4fca-8227-2d58a6c7e7fa</t>
  </si>
  <si>
    <t>9665ef75-445d-4235-9667-6b6aeb217918</t>
  </si>
  <si>
    <t>96d121ba-7a86-4297-8739-120d675ddacd</t>
  </si>
  <si>
    <t>steam generation system construction, solar tower power plant, 20 MW</t>
  </si>
  <si>
    <t>steam</t>
  </si>
  <si>
    <t>97c77a58-dfc4-45e5-abbe-ba5547ca1426</t>
  </si>
  <si>
    <t>nuclear waste storage construction, interim, for low level radioactive waste before final repository</t>
  </si>
  <si>
    <t>987ffce2-2c52-4e99-bf3a-74344f3321d8</t>
  </si>
  <si>
    <t>98a7151b-dc7c-47e5-ad7a-a73bf2689b39</t>
  </si>
  <si>
    <t>trellis system construction, wooden poles, soft wood, tar impregnated</t>
  </si>
  <si>
    <t>trellis</t>
  </si>
  <si>
    <t>ha</t>
  </si>
  <si>
    <t>98e21994-7b7e-41c7-a12a-24bf2188c0a4</t>
  </si>
  <si>
    <t>992f1bce-d9f5-4372-81c6-6e33177ce628</t>
  </si>
  <si>
    <t>999db568-c38a-4bf3-9cf8-3e064aefa01b</t>
  </si>
  <si>
    <t>9a66534a-286a-4874-861b-ef380af33358</t>
  </si>
  <si>
    <t>9aa11c72-82a7-4e73-82ca-80169f943ca2</t>
  </si>
  <si>
    <t>solar collector system installation, Cu flat plate collector, multiple dwelling, hot water</t>
  </si>
  <si>
    <t>9b5fce2a-0ff3-4a69-8cdf-e24b3521db4e</t>
  </si>
  <si>
    <t>9bc38075-83d2-4180-81d5-4c9dae027580</t>
  </si>
  <si>
    <t>9bdc4159-b472-4776-ad11-d13be6fc6b21</t>
  </si>
  <si>
    <t>nuclear spent fuel conditioning facility construction</t>
  </si>
  <si>
    <t>9bdea440-9330-4f66-b6bc-3ceb5e2ae652</t>
  </si>
  <si>
    <t>9d7d9d23-212b-47d8-97ed-9f80d1431eaf</t>
  </si>
  <si>
    <t>anaerobic digestion plant construction, for sewage sludge</t>
  </si>
  <si>
    <t>9e11b079-2a5e-4fdb-a73c-45a117395cda</t>
  </si>
  <si>
    <t>pipeline construction, natural gas, long distance, high capacity, onshore</t>
  </si>
  <si>
    <t>9f121447-d40f-4e73-812b-8cc96d02f7d2</t>
  </si>
  <si>
    <t>explosives factory construction</t>
  </si>
  <si>
    <t>explosives</t>
  </si>
  <si>
    <t>9f80740a-6f5b-4488-af5d-42d5d60b42d8</t>
  </si>
  <si>
    <t>9f9d460e-8c1d-4268-b9eb-cb6ad8076196</t>
  </si>
  <si>
    <t>9ff24eb0-8fe5-4ad5-906a-ca8145497e44</t>
  </si>
  <si>
    <t>heat and power co-generation unit construction, 1MW electrical, components for electricity only</t>
  </si>
  <si>
    <t>a0216691-47e3-48b8-a90f-38d13e986a1a</t>
  </si>
  <si>
    <t>a07efa63-ca2b-49c1-8de7-de3665aab0d8</t>
  </si>
  <si>
    <t>a07fd7ec-0c6e-4f40-8279-043271740cd2</t>
  </si>
  <si>
    <t>a0b6f6ff-a99a-43b0-8e59-66861087770f</t>
  </si>
  <si>
    <t>a1f786ed-f499-4c02-9881-c2b5054df42c</t>
  </si>
  <si>
    <t>methanol factory construction</t>
  </si>
  <si>
    <t>methanol</t>
  </si>
  <si>
    <t>a1f8155b-1a08-4b62-9379-72ad06ea2cf1</t>
  </si>
  <si>
    <t>a274e718-21a5-4a06-9a81-7350acae2e44</t>
  </si>
  <si>
    <t>a28b9a03-e21f-42e5-a1e9-37e20303f56b</t>
  </si>
  <si>
    <t>magnesium factory construction</t>
  </si>
  <si>
    <t>magnesium</t>
  </si>
  <si>
    <t>a301257b-b316-419d-94a7-9529a1bf9e8b</t>
  </si>
  <si>
    <t>pipeline construction, natural gas, long distance, low capacity, onshore</t>
  </si>
  <si>
    <t>a336b930-25e1-4967-aad3-afe5d45bcb97</t>
  </si>
  <si>
    <t>a357e0c9-8c98-4583-90d1-8a04f8e0e491</t>
  </si>
  <si>
    <t>a3885cfb-c1d8-4ae6-872e-970fec5dee35</t>
  </si>
  <si>
    <t>wood preservation facility construction, hot/cold dipping tank</t>
  </si>
  <si>
    <t>a41118c7-a0d5-4dde-8d2a-dea16eb2e75f</t>
  </si>
  <si>
    <t>a51475c5-0ec3-4855-8f6f-58eec5312820</t>
  </si>
  <si>
    <t>a579084d-24e6-4ede-b76b-7bf259862ef2</t>
  </si>
  <si>
    <t>mine construction, open cast, ilmenite from hard-rock ore</t>
  </si>
  <si>
    <t>a677ca10-8b1c-466a-80de-38d470a46592</t>
  </si>
  <si>
    <t>mine construction, underground, non-ferrous metal</t>
  </si>
  <si>
    <t>a6b8bf4e-68f5-40ab-973f-ad50af4f8bbe</t>
  </si>
  <si>
    <t>a7160874-02bf-410e-bf7f-f26b54f3ab11</t>
  </si>
  <si>
    <t>a7395612-3b75-4cb7-bc15-18f5a4f6ca58</t>
  </si>
  <si>
    <t>heat transport fluid system construction, solar thermal parabolic trough, 50 MW</t>
  </si>
  <si>
    <t>a753beeb-6930-482e-9490-f0e9b4f46849</t>
  </si>
  <si>
    <t>heat and power co-generation unit construction, 160kW electrical, components for electricity only</t>
  </si>
  <si>
    <t>a7de945b-0cc8-4dd1-bf7b-9d27ef2645f5</t>
  </si>
  <si>
    <t>a894983b-c1d3-42a8-b542-84604d7ce9ca</t>
  </si>
  <si>
    <t>mine infrastructure construction, treatment of sulfidic tailing, off-site, high gold content</t>
  </si>
  <si>
    <t>a975409e-7dbb-4920-95ec-641cf8dc8093</t>
  </si>
  <si>
    <t>cement factory construction</t>
  </si>
  <si>
    <t>cement</t>
  </si>
  <si>
    <t>a9969631-8497-46e4-84ad-90b76c78f015</t>
  </si>
  <si>
    <t>a9e382d8-eb04-48b4-9712-d52056bf3cc1</t>
  </si>
  <si>
    <t>nuclear waste storage construction, final repository for low level radioactive waste</t>
  </si>
  <si>
    <t>a9e7c5a0-07d4-4668-86a2-cb48e6e1c4ef</t>
  </si>
  <si>
    <t>aa7829fa-c56b-4e3a-b1a8-d58c9bfde711</t>
  </si>
  <si>
    <t>concentrated solar power plant construction, solar thermal parabolic trough, 50 MW</t>
  </si>
  <si>
    <t>aa8a5b74-7de5-44ce-85fc-953193fcf2b9</t>
  </si>
  <si>
    <t>plastic tunnel construction</t>
  </si>
  <si>
    <t>plastic</t>
  </si>
  <si>
    <t>aa91186f-47a5-4441-ae51-0bd5358d975b</t>
  </si>
  <si>
    <t>aac86067-21d9-4666-989b-5a49725438a1</t>
  </si>
  <si>
    <t>ab2de046-6cd9-4cd3-8b63-f2b370e29db1</t>
  </si>
  <si>
    <t>ab2f8a2c-842d-4459-a45f-6feff426ee80</t>
  </si>
  <si>
    <t>abe6c7ca-bb8f-4762-92bc-a680f62eeb0e</t>
  </si>
  <si>
    <t>abf0ef8b-3dd2-4c49-9f05-8d57b6cd352d</t>
  </si>
  <si>
    <t>ac1e8eb6-a2b6-444e-8633-2b494639c10e</t>
  </si>
  <si>
    <t>ac41ed71-0289-4723-8535-7551f8357e65</t>
  </si>
  <si>
    <t>printed wiring board mounting facility construction, through-hole mounting line</t>
  </si>
  <si>
    <t>ad165a9a-4548-4e6a-9a42-3e8c637e4901</t>
  </si>
  <si>
    <t>heating and sanitary equipment production, heat and power co-generation unit, 160kW electrical</t>
  </si>
  <si>
    <t>ad81dd2e-1edd-4667-a755-f3bf6819feb8</t>
  </si>
  <si>
    <t>ae932dc5-98c9-4e64-9db6-2f1c9c9a7533</t>
  </si>
  <si>
    <t>manual treatment facility construction, waste electric and electronic equipment</t>
  </si>
  <si>
    <t>manual</t>
  </si>
  <si>
    <t>aea6305d-a72c-4258-b314-bc742570e8af</t>
  </si>
  <si>
    <t>af282654-68a8-4448-8cf2-4d0686c449df</t>
  </si>
  <si>
    <t>afa738bb-8f91-4e2f-b500-92c9185726c9</t>
  </si>
  <si>
    <t>heat and power co-generation unit construction, organic Rankine cycle, 1000kW electrical</t>
  </si>
  <si>
    <t>afc39cb6-43e0-499e-97b7-9d6a918f856a</t>
  </si>
  <si>
    <t>afe90fd8-28b6-4026-b65e-821cf3c73d97</t>
  </si>
  <si>
    <t>b04f8b9f-e863-4241-90b7-4a70b5da50d1</t>
  </si>
  <si>
    <t>hard coal power plant construction, 500MW</t>
  </si>
  <si>
    <t>b05bc5e8-1b14-4825-ad04-90218ed8019b</t>
  </si>
  <si>
    <t>b0cad4d3-5437-46e0-80b1-6950df470913</t>
  </si>
  <si>
    <t>water works construction, capacity 6.23E10l/year, seawater reverse osmosis, ultrafiltration pretreatment</t>
  </si>
  <si>
    <t>b10b669f-5513-465b-837c-7d337d0a5e00</t>
  </si>
  <si>
    <t>b11cc1e4-36b8-434a-836b-83cb1d131f24</t>
  </si>
  <si>
    <t>b1501443-9234-451d-9c3a-217e21d0088a</t>
  </si>
  <si>
    <t>b1a8069d-bf08-4c1b-b8c2-d9ff1948d406</t>
  </si>
  <si>
    <t>b24eef5b-7e2e-4a98-9da5-622ef5804574</t>
  </si>
  <si>
    <t>b2560e3d-87c6-4a29-b7b8-193e02975f58</t>
  </si>
  <si>
    <t>b3b017e1-4e5e-47cb-a8d5-433832dd3ed1</t>
  </si>
  <si>
    <t>b48e5652-c2ff-4bbe-beb0-ac4b68ec7a6d</t>
  </si>
  <si>
    <t>excavation, skid-steer loader</t>
  </si>
  <si>
    <t>excavation</t>
  </si>
  <si>
    <t>b5056072-26cb-4e8c-9c68-ce0fdc03e360</t>
  </si>
  <si>
    <t>b578cef8-6184-4cae-94e5-8d2f29553db6</t>
  </si>
  <si>
    <t>b8a9cdaf-8c22-4202-b7e9-918bf18ce5e4</t>
  </si>
  <si>
    <t>plastic processing factory construction</t>
  </si>
  <si>
    <t>b8bc5dfa-1361-43f1-b2e4-4e1e8872d05a</t>
  </si>
  <si>
    <t>b916ed5d-ef2a-4458-bbed-83091a16132b</t>
  </si>
  <si>
    <t>wastewater treatment facility construction, lagoon, capacity 1.6E8l/year</t>
  </si>
  <si>
    <t>b91d662a-835c-460e-b476-ea05137ea9e2</t>
  </si>
  <si>
    <t>b9e22df9-a127-4fa1-bd5a-a3435171e381</t>
  </si>
  <si>
    <t>ba3ea597-5f56-4e82-aa6a-a461625576fe</t>
  </si>
  <si>
    <t>bafa174a-bc5a-4e0a-9587-14ee3cdb59b5</t>
  </si>
  <si>
    <t>bbcc8e07-a3b0-44a6-8223-d1e85a7e27e3</t>
  </si>
  <si>
    <t>collector field area construction, solar thermal parabolic trough, 50 MW</t>
  </si>
  <si>
    <t>collector</t>
  </si>
  <si>
    <t>bc18261d-aa71-460e-962a-fad8313b7035</t>
  </si>
  <si>
    <t>excavation, hydraulic digger</t>
  </si>
  <si>
    <t>bc3b2a23-574e-4c7c-a1c3-e441091e8f07</t>
  </si>
  <si>
    <t>uranium conversion facility construction</t>
  </si>
  <si>
    <t>bc94169f-a3be-4e2d-8975-76ea03c767ea</t>
  </si>
  <si>
    <t>bcadcf79-ca12-4084-9d25-0ae117395e34</t>
  </si>
  <si>
    <t>wind power plant construction, 800kW, fixed parts</t>
  </si>
  <si>
    <t>bcbd3d07-c83f-4b54-9c27-f41e539c560a</t>
  </si>
  <si>
    <t>bd51e38e-bdab-43e6-9c79-1d9d44493025</t>
  </si>
  <si>
    <t>collector field area construction, solar tower power plant, 20 MW</t>
  </si>
  <si>
    <t>bdee2c08-25fb-4017-95a7-924e26f94a8c</t>
  </si>
  <si>
    <t>be83eff3-c4c7-4fe7-a571-47feb125d6fc</t>
  </si>
  <si>
    <t>be8ef350-0d95-4d8f-82fc-ed823fb6adb5</t>
  </si>
  <si>
    <t>bebe13d3-62a6-4959-8dd7-0e1a21bd645a</t>
  </si>
  <si>
    <t>gas power plant construction, 300MW electrical</t>
  </si>
  <si>
    <t>not possible to find, we use the gas power plant construction, 100MW electrical ( UUID: 3e115cc3-8df2-48b9-9678-24bd4fd65be7) as proxy</t>
  </si>
  <si>
    <t>bf5e127c-bd95-4398-b481-bc3e3405eb5c</t>
  </si>
  <si>
    <t>ethanol fermentation plant construction</t>
  </si>
  <si>
    <t>ethanol</t>
  </si>
  <si>
    <t>bf93752c-3bb2-46cd-8903-81351e87ca51</t>
  </si>
  <si>
    <t>c2020fc8-60c5-4cf1-ba8a-e3549d583a49</t>
  </si>
  <si>
    <t>c239b9d1-2b06-410c-91d1-a1d6bf0dcab1</t>
  </si>
  <si>
    <t>c266d4cd-d612-45b0-b7ab-2c68a5293468</t>
  </si>
  <si>
    <t>c5c81f6b-94d5-4527-971f-2968204ca1b3</t>
  </si>
  <si>
    <t>mine construction, iron</t>
  </si>
  <si>
    <t>c6503899-b9b2-431b-9257-95c880793925</t>
  </si>
  <si>
    <t>heat and power co-generation unit construction, 160kW electrical, common components for heat+electricity</t>
  </si>
  <si>
    <t>c6a8a4cf-50b5-43fd-aebd-6dc6da2693ad</t>
  </si>
  <si>
    <t>c6c78a51-85c3-4830-a81f-f0e47eca54c5</t>
  </si>
  <si>
    <t>c71a664b-c159-4a99-9051-0db5f710e8f1</t>
  </si>
  <si>
    <t>c766ef03-00c9-4456-965c-b8e927f01ac6</t>
  </si>
  <si>
    <t>tower silo production, plastic</t>
  </si>
  <si>
    <t>tower</t>
  </si>
  <si>
    <t>c7a18715-9bce-4b5d-ad5d-026c74a01d5d</t>
  </si>
  <si>
    <t>c7fa01dc-f931-485c-b559-7654fb982f16</t>
  </si>
  <si>
    <t>c837d7e2-daed-4ef9-92b6-be2331c4c0cb</t>
  </si>
  <si>
    <t>mini CHP plant construction, common components for heat+electricity</t>
  </si>
  <si>
    <t>mini</t>
  </si>
  <si>
    <t>c88b7771-3140-45c9-8036-89b7a640c145</t>
  </si>
  <si>
    <t>c8e44a20-96a4-49cf-af10-5ff95d641523</t>
  </si>
  <si>
    <t>c953037d-4a89-4998-87fa-2aa2113b5ec3</t>
  </si>
  <si>
    <t>cb139bf7-921e-4fa4-bb74-46c1a574224d</t>
  </si>
  <si>
    <t>ccb8e648-426d-4138-bf84-890defc7d93d</t>
  </si>
  <si>
    <t>cd488a9f-5b5e-45ce-b685-01e5aa3bfd07</t>
  </si>
  <si>
    <t>cd5a1807-78bd-4b9a-ad51-9d688ff69e2e</t>
  </si>
  <si>
    <t>cd5aebd9-3f9b-4854-966c-9854f3e83e33</t>
  </si>
  <si>
    <t>ceb859c6-551a-4d2c-89ae-5d8ef3d5c08b</t>
  </si>
  <si>
    <t>cede019b-707d-4900-8051-21e94833aabf</t>
  </si>
  <si>
    <t>cfad0ab5-b144-49e6-a7b7-077c9757929e</t>
  </si>
  <si>
    <t>d052d664-35ae-4542-889c-da3dd2e53b30</t>
  </si>
  <si>
    <t>mine construction, gold and silver</t>
  </si>
  <si>
    <t>d0741996-7bf0-4727-82cb-15c338a55bd9</t>
  </si>
  <si>
    <t>d13ac38a-f316-4b7a-9924-7cb6cca20d14</t>
  </si>
  <si>
    <t>d1724352-2f82-42c3-bc5a-4fc6f7d24bb9</t>
  </si>
  <si>
    <t>d1b45f8a-2a05-474b-b018-c3d4474b229a</t>
  </si>
  <si>
    <t>ventilation system production, decentralized, 6 x 120 m3/h, polyethylene ducts</t>
  </si>
  <si>
    <t>d200afc5-9ad1-4023-9998-145741ec0ab9</t>
  </si>
  <si>
    <t>d26b3054-6afc-4a09-b90d-ac13e716edc8</t>
  </si>
  <si>
    <t>d287a163-84c1-4e18-942a-bc9bfa78b70f</t>
  </si>
  <si>
    <t>d31478b8-ba5b-4fed-b9a0-131d86988a6d</t>
  </si>
  <si>
    <t>water supply network construction</t>
  </si>
  <si>
    <t>d3e1f06c-099d-4075-a4d0-de279e9a3f97</t>
  </si>
  <si>
    <t>d4275f89-98aa-441a-9e02-15b877085438</t>
  </si>
  <si>
    <t>d45898e4-2a44-44cc-8226-cda9458953d2</t>
  </si>
  <si>
    <t>d5432d54-7417-4540-9066-0b8c35033a0c</t>
  </si>
  <si>
    <t>sanitary landfill facility construction</t>
  </si>
  <si>
    <t>sanitary</t>
  </si>
  <si>
    <t>5 years construction, 30 operation, 150 aftercare</t>
  </si>
  <si>
    <t>d5b9c1c9-a413-480c-8bdf-47989a29458e</t>
  </si>
  <si>
    <t>d6272079-5290-494c-b54c-b7f17dfd443b</t>
  </si>
  <si>
    <t>d684c00d-2df8-406f-b3a6-77dfd9d3d6d1</t>
  </si>
  <si>
    <t>d6ea7289-2f70-4c37-98ce-cf49d990bf0e</t>
  </si>
  <si>
    <t>mine construction, open cast, hard coal</t>
  </si>
  <si>
    <t>d75140f4-d7d4-4927-b25c-34fb94d9e7f1</t>
  </si>
  <si>
    <t>d91b6b0a-9026-49af-9e34-5d79c481017c</t>
  </si>
  <si>
    <t>d9432333-9165-4261-b50a-5bee1f8dd874</t>
  </si>
  <si>
    <t>d9bd5471-5605-473b-abf6-6355f3ade2c4</t>
  </si>
  <si>
    <t>d9e480aa-3569-4d81-8c07-21afe9cb1e08</t>
  </si>
  <si>
    <t>da7eafad-845b-4554-b4f7-156475ee0667</t>
  </si>
  <si>
    <t>db01d224-592e-44e8-9bbe-40e220fa546d</t>
  </si>
  <si>
    <t>db30b8a7-316d-4229-a64c-1629146e5acf</t>
  </si>
  <si>
    <t>hard coal power plant construction, 100MW</t>
  </si>
  <si>
    <t>db876da9-6547-4498-b2ad-40f765416bfb</t>
  </si>
  <si>
    <t>db94876c-14ca-4d5e-b519-49c3dc205a9a</t>
  </si>
  <si>
    <t>dd277dba-f17c-4d02-a39e-b540cd47661a</t>
  </si>
  <si>
    <t>dd4bb5b6-87be-41d3-ac59-9302e7857510</t>
  </si>
  <si>
    <t>ddca0e84-920f-4ed4-b0aa-69056a7762aa</t>
  </si>
  <si>
    <t>df46b644-5e18-43ae-9be4-dbd0daf882d1</t>
  </si>
  <si>
    <t>df671429-2bda-4a97-b03b-539e16d3d737</t>
  </si>
  <si>
    <t>df829539-de85-49d2-b711-dc16701b62d0</t>
  </si>
  <si>
    <t>dfd414f0-e112-44df-a859-77daaf11e742</t>
  </si>
  <si>
    <t>dfd6685e-9edb-4a85-95e3-cdb554d69001</t>
  </si>
  <si>
    <t>mine construction, open cast, non-ferrous metal</t>
  </si>
  <si>
    <t>e0df4016-b7bc-4210-911e-568807d4917b</t>
  </si>
  <si>
    <t>e11e7428-1342-46bf-a755-296375848cb1</t>
  </si>
  <si>
    <t>scrap preparation facility construction</t>
  </si>
  <si>
    <t>scrap</t>
  </si>
  <si>
    <t>e24e3beb-2f1e-4b0b-b7a3-7547074eb8df</t>
  </si>
  <si>
    <t>e25ba946-c5d5-46c1-9cdf-e636bf333598</t>
  </si>
  <si>
    <t>e2f1b8b7-4cf8-43e5-aa42-40233e3cf8c9</t>
  </si>
  <si>
    <t>e36c7e46-315d-4ef7-8756-d1a859bfb367</t>
  </si>
  <si>
    <t>e3ae7220-07e3-43c2-8339-9994659990bb</t>
  </si>
  <si>
    <t>e3ee53bb-b905-438a-9598-b44c0d901887</t>
  </si>
  <si>
    <t>e475d47d-f7ee-4136-a0b9-0957fbe2bb65</t>
  </si>
  <si>
    <t>e52a862f-5d6e-4b0d-896a-5d3a0939d906</t>
  </si>
  <si>
    <t>e589cc85-22af-4135-8f34-50e8541516ec</t>
  </si>
  <si>
    <t>e5e0bf2c-4475-4847-9e5b-be7e268115ae</t>
  </si>
  <si>
    <t>railway track construction</t>
  </si>
  <si>
    <t>e71f2a2d-eda9-4e93-81c2-1ddeadb06650</t>
  </si>
  <si>
    <t>e75455b4-bf3a-4605-bde6-2768198b0b39</t>
  </si>
  <si>
    <t>e7d13cc0-96be-414e-9ae6-f20fb5640802</t>
  </si>
  <si>
    <t>e85ffe09-ff2a-440f-89d2-db5d1e676b1e</t>
  </si>
  <si>
    <t>e919a3ce-7ea4-49ed-becf-e60a44b49387</t>
  </si>
  <si>
    <t>e9573dfb-77ad-4a5b-8916-73d6dc2a8e4e</t>
  </si>
  <si>
    <t>e9592322-e47e-47aa-9b01-5063d3c33fc2</t>
  </si>
  <si>
    <t>e972b750-cf85-4114-a60b-8843b85d49ac</t>
  </si>
  <si>
    <t>e9e8095e-2884-4188-b14b-58f4b9427d1f</t>
  </si>
  <si>
    <t>electronic component factory construction</t>
  </si>
  <si>
    <t>electronic</t>
  </si>
  <si>
    <t>ea0fd339-8907-4370-bd9e-6af0c46ad1af</t>
  </si>
  <si>
    <t>eb5870e6-f0f0-4263-b530-b72b72cca06b</t>
  </si>
  <si>
    <t>eb957da0-b25a-4024-b727-8d9fcf021a1d</t>
  </si>
  <si>
    <t>machine operation, diesel, &gt;= 74.57 kW, high load factor</t>
  </si>
  <si>
    <t>ebc3e57b-cb21-4950-b5c6-a756934f12f3</t>
  </si>
  <si>
    <t>ebdd761e-1f12-4546-95b0-63e833019960</t>
  </si>
  <si>
    <t>ebf8965f-4be3-44ce-bd85-da3f5107083c</t>
  </si>
  <si>
    <t>ecf7ed94-5fe0-4312-9546-10fa2a2ae79d</t>
  </si>
  <si>
    <t>edb36c49-1d63-4137-a3f5-ac319b2f7b10</t>
  </si>
  <si>
    <t>ee537ae7-596a-45b4-a240-70872039f523</t>
  </si>
  <si>
    <t>ee6b9efc-2af1-48c6-ad52-90397d35648e</t>
  </si>
  <si>
    <t>heat and power co-generation unit construction, 50kW electrical, common components for heat+electricity</t>
  </si>
  <si>
    <t>ef6a6163-c7a3-42fb-a8d8-37f529229efa</t>
  </si>
  <si>
    <t>paper mill construction, integrated</t>
  </si>
  <si>
    <t>ef8d81a8-f06a-4a67-aeb4-a8248fa359fc</t>
  </si>
  <si>
    <t>eff4fecf-48f9-485c-a765-7bf6ac55aaf2</t>
  </si>
  <si>
    <t>f19b0164-59ee-4399-a284-cd2d080d6b7a</t>
  </si>
  <si>
    <t>f1a80564-8f7b-4a32-a0b9-3685075d8d7c</t>
  </si>
  <si>
    <t>heat and power co-generation unit construction, organic Rankine cycle, 3MW electrical</t>
  </si>
  <si>
    <t>f255a201-6344-45b5-ada5-992fd1158d94</t>
  </si>
  <si>
    <t>f3008e92-871e-4f0e-b842-7da6f201e87d</t>
  </si>
  <si>
    <t>f34ab28b-3fea-4bb6-8aeb-7d18de5e261a</t>
  </si>
  <si>
    <t>ion-exchanger production for water treatment</t>
  </si>
  <si>
    <t>ion</t>
  </si>
  <si>
    <t>f40190dc-0c59-40a3-9636-92df2e25e707</t>
  </si>
  <si>
    <t>f41e13f1-d08b-4823-8da9-51a44bc8b064</t>
  </si>
  <si>
    <t>f49bb0c8-e2cb-4ac4-b719-58f0e3fe4e61</t>
  </si>
  <si>
    <t>f4c72c10-6479-440f-9df2-2bc549d93b08</t>
  </si>
  <si>
    <t>vegetable oil refinery construction</t>
  </si>
  <si>
    <t>not possible to find, sugar refinery construction (UUID: 3d0b47ff-766b-4dbc-a816-abb9c0ddef39)  is used as proxy</t>
  </si>
  <si>
    <t>f4f60c52-6b41-4d09-a647-8053b86a03c4</t>
  </si>
  <si>
    <t>printed wiring board mounting facility construction</t>
  </si>
  <si>
    <t>f58fd562-c4eb-475f-adff-4cfd03677f9c</t>
  </si>
  <si>
    <t>f5f98154-6ae7-4a63-bf1a-8799ccf3b5b3</t>
  </si>
  <si>
    <t>f7568b8d-3bf8-4ddd-af40-788d64f4655c</t>
  </si>
  <si>
    <t>f8a1f479-a3dd-42eb-a616-0a9bbb4de3df</t>
  </si>
  <si>
    <t>f973076b-7f99-4ea6-ae37-9b4f48adf2b2</t>
  </si>
  <si>
    <t>f9f7de5b-b058-422c-b628-6ecc6be8858e</t>
  </si>
  <si>
    <t>f9ff7798-c409-4408-8713-ca0c974cba77</t>
  </si>
  <si>
    <t>facff3b4-aeee-4da3-beca-89a1472961d8</t>
  </si>
  <si>
    <t>fad4455e-8aae-4071-ab49-557a5cde6da8</t>
  </si>
  <si>
    <t>faf1097d-b7fb-413f-8e66-4a6779a1b9ed</t>
  </si>
  <si>
    <t>fc2a2676-7299-4421-93f5-149e10ac9c8d</t>
  </si>
  <si>
    <t>fd562789-6ee7-4425-a599-797308af646b</t>
  </si>
  <si>
    <t>fd59128e-6456-406c-b3a8-baec48dc3679</t>
  </si>
  <si>
    <t>fdc9f891-7f40-43a2-9d43-417ce2498828</t>
  </si>
  <si>
    <t>fe376cbd-f156-4dea-abc8-c166b8850464</t>
  </si>
  <si>
    <t>fe5477a8-29a8-4fa8-8473-72e728234987</t>
  </si>
  <si>
    <t>ffe24a4a-2f9e-4a13-972a-f2591770ecd4</t>
  </si>
  <si>
    <t>fffb972a-0593-45b3-a417-11d6d76e4b8a</t>
  </si>
  <si>
    <t>0047c51a-c844-42cf-a7f7-b6e4f0d81ee9</t>
  </si>
  <si>
    <t>catalytic converter production, three-way, 19.1l</t>
  </si>
  <si>
    <t>29</t>
  </si>
  <si>
    <t>catalytic</t>
  </si>
  <si>
    <t>2930:Manufacture of parts and accessories for motor vehicles</t>
  </si>
  <si>
    <t>not possible to find, we assume for Manufacture of motor vehicles, trailers and semi-trailers (ISIC 29) a life time of 15 years as in market for transport, passenger car, medium size, natural gas, EURO 5 (UIID:551a8653-9de9-49d5-97d0-89777b4f0b92) as proxy</t>
  </si>
  <si>
    <t>007abbc9-24f6-4a17-939b-d55e3f4a66d1</t>
  </si>
  <si>
    <t>wind turbine network connection construction, 2MW, onshore</t>
  </si>
  <si>
    <t>28</t>
  </si>
  <si>
    <t>2811:Manufacture of engines and turbines, except aircraft, vehicle and cycle eng</t>
  </si>
  <si>
    <t>00d678d2-0160-4fab-83ad-da42ea07408b</t>
  </si>
  <si>
    <t>train production, passenger, high speed</t>
  </si>
  <si>
    <t>30</t>
  </si>
  <si>
    <t>train</t>
  </si>
  <si>
    <t>3020:Manufacture of railway locomotives and rolling stock</t>
  </si>
  <si>
    <t>already take into account into direct stocks</t>
  </si>
  <si>
    <t>017baeab-7434-45f8-acc8-ce5cb44b0d62</t>
  </si>
  <si>
    <t>cathode production, for aluminium electrolysis</t>
  </si>
  <si>
    <t>27</t>
  </si>
  <si>
    <t>cathode</t>
  </si>
  <si>
    <t>2790:Manufacture of other electrical equipment</t>
  </si>
  <si>
    <t>not possible to find, we use the low voltage system production, for Li-ion battery (UIID: 0740e163-9b56-4865-892a-f19c3cd8db31) as proxy</t>
  </si>
  <si>
    <t>01a2ffe6-e7e7-4862-8c17-f52afdf6cf52</t>
  </si>
  <si>
    <t>cable production, connector for computer, without plugs</t>
  </si>
  <si>
    <t>26</t>
  </si>
  <si>
    <t>cable</t>
  </si>
  <si>
    <t>2610:Manufacture of electronic components and boards</t>
  </si>
  <si>
    <t>025523f2-d8d1-47b1-9c37-dc8d635a713c</t>
  </si>
  <si>
    <t>flat plate solar collector production, Cu absorber</t>
  </si>
  <si>
    <t>2815:Manufacture of ovens, furnaces and furnace burners</t>
  </si>
  <si>
    <t>not possible to find, we assume for machinery a life time of 25 years based on rolling mill production (UUID:3f2ed583-0db1-41be-a633-bbb289f5c9eb)</t>
  </si>
  <si>
    <t>0359440c-e049-4f7b-9e50-e5d48ebc0953</t>
  </si>
  <si>
    <t>disk drive production, CD/DVD, ROM, for desktop computer</t>
  </si>
  <si>
    <t>disk</t>
  </si>
  <si>
    <t>2620:Manufacture of computers and peripheral equipment</t>
  </si>
  <si>
    <t>04f79797-521c-4f02-97c6-e46f1456957c</t>
  </si>
  <si>
    <t>aircraft production, passenger aircraft, long haul</t>
  </si>
  <si>
    <t>aircraft</t>
  </si>
  <si>
    <t>3030:Manufacture of air and spacecraft and related machinery</t>
  </si>
  <si>
    <t>05874a5d-d6e7-4687-abeb-13a59866e539</t>
  </si>
  <si>
    <t>power saw production, without catalytic converter</t>
  </si>
  <si>
    <t>2818:Manufacture of power-driven hand tools</t>
  </si>
  <si>
    <t>not possible to find, we take the power saw production, with catalytic converter (UIID: 05874a5d-d6e7-4687-abeb-13a59866e539) as proxy</t>
  </si>
  <si>
    <t>possible 15 for machinery</t>
  </si>
  <si>
    <t>0625ffe3-04b1-4377-b659-0cd5e19e2636</t>
  </si>
  <si>
    <t>photovoltaic cell production, ribbon-Si</t>
  </si>
  <si>
    <t>0740e163-9b56-4865-892a-f19c3cd8db31</t>
  </si>
  <si>
    <t>low voltage system production, for Li-ion battery</t>
  </si>
  <si>
    <t>low</t>
  </si>
  <si>
    <t>2720:Manufacture of batteries and accumulators</t>
  </si>
  <si>
    <t>with a bettery cycle of 3000 and a power train o 0,5 mj/km Life cycle assessment of a lithium-ion battery vehicle pack. Journal of Industrial Ecology, 18(1), 113-124)  https://doi.org/10.1111/jiec.12072</t>
  </si>
  <si>
    <t>090a9d3f-7ccc-464f-96da-1c841b4b7ecc</t>
  </si>
  <si>
    <t>multi-Si wafer production, ribbon</t>
  </si>
  <si>
    <t>multi</t>
  </si>
  <si>
    <t>090edab4-8e18-45a6-9897-05ce3aa69d71</t>
  </si>
  <si>
    <t>multi-Si wafer production</t>
  </si>
  <si>
    <t>0a5c6f3f-f42b-49c3-ac7b-ca6fe63032de</t>
  </si>
  <si>
    <t>fuel cell production, stack solid oxide, 125kW electrical, future</t>
  </si>
  <si>
    <t>fuel</t>
  </si>
  <si>
    <t>0a90bcb7-1bbc-4db0-b411-6f312722d2ed</t>
  </si>
  <si>
    <t>control cabinet production, heat and power co-generation unit, 160kW electrical</t>
  </si>
  <si>
    <t>control</t>
  </si>
  <si>
    <t>0ac650f9-74e0-482e-8ee7-464c6c4424f3</t>
  </si>
  <si>
    <t>liquid manure tank trailer production</t>
  </si>
  <si>
    <t>2821:Manufacture of agricultural and forestry machinery</t>
  </si>
  <si>
    <t>2200 h, here we assumed that the unit is opperating the 365 day and the 24 hours. Thus, lifetime = 100000/(365*24)</t>
  </si>
  <si>
    <t>0b51f5fb-e007-4b7e-a4e8-21e2dba846fb</t>
  </si>
  <si>
    <t>skidder production</t>
  </si>
  <si>
    <t>skidder</t>
  </si>
  <si>
    <t>0c3cb7ec-35eb-4351-912a-5de2c5bc334c</t>
  </si>
  <si>
    <t>treatment of used toner module, laser printer, black/white, recycling</t>
  </si>
  <si>
    <t>treatment</t>
  </si>
  <si>
    <t>2817:Manufacture of office machinery and equipment (except computers and periphe</t>
  </si>
  <si>
    <t>0c4ce334-533b-486c-9a79-381f84cb38fd</t>
  </si>
  <si>
    <t>single-Si wafer production, photovoltaic</t>
  </si>
  <si>
    <t>single</t>
  </si>
  <si>
    <t>0c9a48d1-0517-4db0-968a-0bbbea81a0d8</t>
  </si>
  <si>
    <t>anode production, prebake, for aluminium electrolysis</t>
  </si>
  <si>
    <t>0dad8ee1-e3bf-44ec-a81c-e6718a1204d6</t>
  </si>
  <si>
    <t>integrated battery interface system production, for Li-ion battery</t>
  </si>
  <si>
    <t>integrated</t>
  </si>
  <si>
    <t>0e6d29df-cc1f-44a4-a3b8-9dc87e2a362d</t>
  </si>
  <si>
    <t>catalytic converter production, selective catalytic reduction, 200 litre</t>
  </si>
  <si>
    <t>0f762cc6-70d0-4ab2-8ebe-092272b4dd4e</t>
  </si>
  <si>
    <t>waste collection lorry production, 21 metric ton</t>
  </si>
  <si>
    <t>2910:Manufacture of motor vehicles</t>
  </si>
  <si>
    <t>lifetime of 540'000 vehicle-kilometers.  here we assumed that the unit is opperating the 100000 vkm year. Thus, lifetime = 54000/100000</t>
  </si>
  <si>
    <t>0fd25342-0680-40a7-9790-baa2f54a58b6</t>
  </si>
  <si>
    <t>agricultural trailer production</t>
  </si>
  <si>
    <t>agricultural</t>
  </si>
  <si>
    <t>1200 hours  here we assumed that the unit is opperating the 365 day and the 24 hours. Thus, lifetime = 1200/(365*24)</t>
  </si>
  <si>
    <t>100ce6b7-a465-43ff-9716-cb5403c6e42b</t>
  </si>
  <si>
    <t>helicopter production</t>
  </si>
  <si>
    <t>helicopter</t>
  </si>
  <si>
    <t>10000 hours, here we assume 1000 hour per year, thus, lifetime 20 =10000/500</t>
  </si>
  <si>
    <t>10215a45-e310-4d5c-873a-165f8f28ec27</t>
  </si>
  <si>
    <t>oil boiler production, 100kW</t>
  </si>
  <si>
    <t>11e72756-42da-42a1-bd26-2fe19603262c</t>
  </si>
  <si>
    <t>harvester production</t>
  </si>
  <si>
    <t>harvester</t>
  </si>
  <si>
    <t>1300 hours  here we assumed that the unit is opperating the 365 day and the 24 hours. Thus, lifetime = 1300/(365*24)</t>
  </si>
  <si>
    <t>128fea9e-68ca-4706-ac71-0d48639ae1c8</t>
  </si>
  <si>
    <t>13e414ab-d6ec-4d6f-8b50-4325c65b1686</t>
  </si>
  <si>
    <t>converter production, for electric passenger car</t>
  </si>
  <si>
    <t>converter</t>
  </si>
  <si>
    <t>13f2ab81-a456-447a-abc7-09ce05519d76</t>
  </si>
  <si>
    <t>assembly of liquid crystal display, auxilliaries and energy use</t>
  </si>
  <si>
    <t>assembly</t>
  </si>
  <si>
    <t>not possible to find, for computers, electronics and optical productus (isic 26) we assume a life time of 4,25 years, as for market for computer, laptop (UIID:46ed5b8e-21dc-4d6e-a0a6-d26eea1b4063)</t>
  </si>
  <si>
    <t>143b501b-254d-4c12-86fc-e1a633e8d534</t>
  </si>
  <si>
    <t>lorry production, 16 metric ton</t>
  </si>
  <si>
    <t>lorry</t>
  </si>
  <si>
    <t>lifetime of 540'000 vehicle-kilometers. Here we assume the same lifetime of a bus 12,5</t>
  </si>
  <si>
    <t>149c146f-8699-4d42-8228-32a83ddc5284</t>
  </si>
  <si>
    <t>blast oxygen furnace converter production</t>
  </si>
  <si>
    <t>blast</t>
  </si>
  <si>
    <t>14a1fb06-6c56-4721-ad41-e721b25f350d</t>
  </si>
  <si>
    <t>transistor production, wired, small size, through-hole mounting</t>
  </si>
  <si>
    <t>transistor</t>
  </si>
  <si>
    <t>15530c1c-631b-49fe-8ba1-e713e311adf0</t>
  </si>
  <si>
    <t>electronics production, for control units</t>
  </si>
  <si>
    <t>electronics</t>
  </si>
  <si>
    <t>2710:Manufacture of electric motors, generators, transformers and electricity di</t>
  </si>
  <si>
    <t>1578f2b2-7a62-4d57-9322-5834a86d743e</t>
  </si>
  <si>
    <t>battery separator production</t>
  </si>
  <si>
    <t>battery</t>
  </si>
  <si>
    <t>1580a709-c609-4918-8ff3-92965952ed39</t>
  </si>
  <si>
    <t>single-Si wafer production, for electronics</t>
  </si>
  <si>
    <t>15e318b8-0445-47d9-8f90-be56f39aea09</t>
  </si>
  <si>
    <t>1621264d-263c-4ee4-bbf5-541ed442e7d7</t>
  </si>
  <si>
    <t>1798696a-6feb-4b55-9afb-884f6e61a07e</t>
  </si>
  <si>
    <t>cable yarder production, trailer-mounted</t>
  </si>
  <si>
    <t>17ac8cff-b015-4fdf-a572-40f60cef3ec0</t>
  </si>
  <si>
    <t>inverter production, 500kW</t>
  </si>
  <si>
    <t>inverter</t>
  </si>
  <si>
    <t>17c54709-24d7-497f-9089-4956a1922757</t>
  </si>
  <si>
    <t>plug production, inlet and outlet, for computer cable</t>
  </si>
  <si>
    <t>plug</t>
  </si>
  <si>
    <t>17dfca7f-c63b-4da9-8748-8725d9daadef</t>
  </si>
  <si>
    <t>non-ferrous metal smelter production</t>
  </si>
  <si>
    <t>non</t>
  </si>
  <si>
    <t>2823:Manufacture of machinery for metallurgy</t>
  </si>
  <si>
    <t>1825bdf4-988a-420f-bf66-a67cf49df859</t>
  </si>
  <si>
    <t>flexible duct production, aluminium/PET, DN of 125</t>
  </si>
  <si>
    <t>flexible</t>
  </si>
  <si>
    <t>2819:Manufacture of other general-purpose machinery</t>
  </si>
  <si>
    <t>195a7b0c-a7ab-49e0-aced-915a21162043</t>
  </si>
  <si>
    <t>furnace production, pellets, 9kW</t>
  </si>
  <si>
    <t>furnace</t>
  </si>
  <si>
    <t>1b2de5f5-43f0-4a7a-9c15-f18945c750ab</t>
  </si>
  <si>
    <t>ventilation duct production, connection piece, steel, 100x50 mm</t>
  </si>
  <si>
    <t>1b56dcfd-3cde-4e74-a9bd-9a12e062c4b9</t>
  </si>
  <si>
    <t>photovoltaic panel production, multi-Si wafer</t>
  </si>
  <si>
    <t>1c4993eb-c667-43f8-b36d-761443e9b257</t>
  </si>
  <si>
    <t>polyethylene pipe production, corrugated, DN 75</t>
  </si>
  <si>
    <t>polyethylene</t>
  </si>
  <si>
    <t>1c75ce91-bca8-49bb-8a8d-b5bc8e2d67ae</t>
  </si>
  <si>
    <t>agricultural machinery production, tillage</t>
  </si>
  <si>
    <t>800 hours  here we assumed that the unit is opperating the 365 day and the 24 hours. Thus, lifetime = 800/(365*24)</t>
  </si>
  <si>
    <t>1d3cc4cf-9e0d-4fb3-80ca-7f23a29e3f47</t>
  </si>
  <si>
    <t>tanker production, for liquefied natural gas</t>
  </si>
  <si>
    <t>tanker</t>
  </si>
  <si>
    <t>3011:Building of ships and floating structures</t>
  </si>
  <si>
    <t>1fd047e4-0646-4b6c-8ddb-1fa49d5733c5</t>
  </si>
  <si>
    <t>printed wiring board production, for power supply unit, desktop computer, Pb free</t>
  </si>
  <si>
    <t>ecoinvent v2 report no. 18 II., pg. 200</t>
  </si>
  <si>
    <t>1ff1e8c0-eea9-4393-b36d-74b645dbb572</t>
  </si>
  <si>
    <t>capacitor production, auxilliaries and energy use</t>
  </si>
  <si>
    <t>capacitor</t>
  </si>
  <si>
    <t>1ffa546a-ecbf-4599-b64f-223557b82f2f</t>
  </si>
  <si>
    <t>anode production, paste, for aluminium electrolysis</t>
  </si>
  <si>
    <t>201ec2fc-67c9-48cb-9ac9-fad39104ccbe</t>
  </si>
  <si>
    <t>inductor production, ring core choke type</t>
  </si>
  <si>
    <t>inductor</t>
  </si>
  <si>
    <t>221e02ea-8091-4f3d-9285-27b8c9b6090e</t>
  </si>
  <si>
    <t>lorry production, 40 metric ton</t>
  </si>
  <si>
    <t>2404d3c7-d50e-48ff-919c-7c89ebf26d17</t>
  </si>
  <si>
    <t>furnace production, wood chips, hardwood storage area, 300kW</t>
  </si>
  <si>
    <t>20 for the furnace and 80 for the chimney</t>
  </si>
  <si>
    <t>256e15d4-f7cb-4a4b-bf4a-1b890c5b1f2f</t>
  </si>
  <si>
    <t>outside air intake production, stainless steel, DN 370</t>
  </si>
  <si>
    <t>outside</t>
  </si>
  <si>
    <t>2572a633-dfbf-4a0d-a00f-b187887d2228</t>
  </si>
  <si>
    <t>air filter production, in exhaust air valve</t>
  </si>
  <si>
    <t>26f40144-693b-401d-8fe5-47d548006f14</t>
  </si>
  <si>
    <t>aircraft production, dedicated freight aircraft, very short haul</t>
  </si>
  <si>
    <t>same as aircraf used in direct stocks</t>
  </si>
  <si>
    <t>27a9a732-db15-4ccc-98c5-73266d7fb2fa</t>
  </si>
  <si>
    <t>printed wiring board production, for through-hole mounting, Pb containing surface</t>
  </si>
  <si>
    <t>27b12e2b-1f97-4075-af93-d859dbae4d05</t>
  </si>
  <si>
    <t>furnace production, wood chips, softwood storage area, 1000kW</t>
  </si>
  <si>
    <t>27cad98e-80ad-4851-9603-5247eeee4d9f</t>
  </si>
  <si>
    <t>vacuum cleaner production</t>
  </si>
  <si>
    <t>vacuum</t>
  </si>
  <si>
    <t>2750:Manufacture of domestic appliances</t>
  </si>
  <si>
    <t>27ee22f9-2ebe-4f41-9af8-3873e6350961</t>
  </si>
  <si>
    <t>marine engine construction</t>
  </si>
  <si>
    <t>marine</t>
  </si>
  <si>
    <t>284eeed5-273c-4d83-8d4f-3de5dde438e3</t>
  </si>
  <si>
    <t>paper machine production</t>
  </si>
  <si>
    <t>2829:Manufacture of other special-purpose machinery</t>
  </si>
  <si>
    <t>28d0e47d-61df-4663-adc3-9f2e0d066497</t>
  </si>
  <si>
    <t>integrated circuit production, memory type</t>
  </si>
  <si>
    <t>28d1c971-8d14-4667-9092-a4803ed01cde</t>
  </si>
  <si>
    <t>light commercial vehicle production</t>
  </si>
  <si>
    <t>light</t>
  </si>
  <si>
    <t>same as the car in the direct stocks</t>
  </si>
  <si>
    <t>29339e1e-a042-4a87-b111-3e374b145d30</t>
  </si>
  <si>
    <t>battery cell production, Li-ion, NCA</t>
  </si>
  <si>
    <t>29407df9-450d-4fc1-80bb-2d314e9b0aaf</t>
  </si>
  <si>
    <t>cathode production, NCA, for Li-ion battery</t>
  </si>
  <si>
    <t>29bc0a81-ad4b-40d2-82a4-acbb2123eb34</t>
  </si>
  <si>
    <t>29fc82c5-ec2b-43fb-a9a7-d5b1becbb709</t>
  </si>
  <si>
    <t>dust collector production, multicyclone</t>
  </si>
  <si>
    <t>dust</t>
  </si>
  <si>
    <t>2a5f7baa-f5a6-442e-a855-0d6c9d72ae7c</t>
  </si>
  <si>
    <t>wind turbine network connection construction, 4.5MW, onshore</t>
  </si>
  <si>
    <t>2abf34c1-093f-42eb-943e-f9c6396b11a6</t>
  </si>
  <si>
    <t>generator production, mini CHP plant</t>
  </si>
  <si>
    <t>generator</t>
  </si>
  <si>
    <t>80000 h, here we assumed that the unit is opperating the 365 day and the 24 hours. Thus, lifetime = 80000/(365*24)</t>
  </si>
  <si>
    <t>2bb52dcc-b7f3-464e-acad-5c0e3ff643d2</t>
  </si>
  <si>
    <t>battery module packaging production, Li-ion</t>
  </si>
  <si>
    <t>2bc0d54e-c128-48f3-986e-201860e1069b</t>
  </si>
  <si>
    <t>printed wiring board production, for power supply unit, desktop computer, Pb containing</t>
  </si>
  <si>
    <t>2c503a88-be88-4723-a936-a26c13f48448</t>
  </si>
  <si>
    <t>heat pump production, diffusion absorption, 4kW, future</t>
  </si>
  <si>
    <t>2cbd7a63-2b42-487c-a82e-4ec1718686e1</t>
  </si>
  <si>
    <t>air filter production, decentralized unit, 180-250 m3/h</t>
  </si>
  <si>
    <t>2d2720a1-1718-468e-9983-270fa5f29127</t>
  </si>
  <si>
    <t>aluminium collector foil production, for Li-ion battery</t>
  </si>
  <si>
    <t>base on the lifetime of the vehicle 150000vkm (15 years), literature: Contribution of Li-Ion Batteries to the Environmental Impact of Electric Vehicles https://doi.org/10.1021/es903729a</t>
  </si>
  <si>
    <t>2d7589f9-802c-4aa7-bff9-7501379cedb8</t>
  </si>
  <si>
    <t>blower and heat exchange unit production, decentralized, 180-250 m3/h</t>
  </si>
  <si>
    <t>blower</t>
  </si>
  <si>
    <t>2d95187f-5573-4246-b64d-b46dea573aee</t>
  </si>
  <si>
    <t>elevator production, hydraulic</t>
  </si>
  <si>
    <t>elevator</t>
  </si>
  <si>
    <t>2816:Manufacture of lifting and handling equipment</t>
  </si>
  <si>
    <t>2e033f00-3bb1-4ebe-83b4-4a77c3f49465</t>
  </si>
  <si>
    <t>gas turbine construction, 10MW electrical</t>
  </si>
  <si>
    <t>2ecbd9a3-a8b7-44d6-ad17-3426ae6a8511</t>
  </si>
  <si>
    <t>reefer production, intermodal shipping container, 40-foot, high-cube, R134a as refrigerant</t>
  </si>
  <si>
    <t>reefer</t>
  </si>
  <si>
    <t>2920:Manufacture of bodies (coachwork) for motor vehicles; manufacture of traile</t>
  </si>
  <si>
    <t>2f4db1b3-aecd-4a87-8cb1-df9db3f2f919</t>
  </si>
  <si>
    <t>industrial machine production, heavy, unspecified</t>
  </si>
  <si>
    <t>industrial</t>
  </si>
  <si>
    <t>2824:Manufacture of machinery for mining, quarrying and construction</t>
  </si>
  <si>
    <t>2fd295ea-d406-4852-8e83-279b591d564d</t>
  </si>
  <si>
    <t>302a4a04-10ae-4019-b487-fa2e0eead3d5</t>
  </si>
  <si>
    <t>motor scooter production</t>
  </si>
  <si>
    <t>motor</t>
  </si>
  <si>
    <t>3091:Manufacture of motorcycles</t>
  </si>
  <si>
    <t>306234c5-df83-4041-ac06-f8c77231f636</t>
  </si>
  <si>
    <t>printed wiring board production, mounted mainboard, laptop computer, Pb free</t>
  </si>
  <si>
    <t>30dab7b1-1610-437e-9e49-d6e3c9288f4f</t>
  </si>
  <si>
    <t>transistor production, auxilliaries and energy use</t>
  </si>
  <si>
    <t>314b9c6b-8586-4108-9468-127d24f4e8ca</t>
  </si>
  <si>
    <t>aluminium melting furnace production</t>
  </si>
  <si>
    <t>31e6c506-0626-47c0-9564-0f14e2d8cea9</t>
  </si>
  <si>
    <t>327dd26a-6e32-41ab-a267-79a23ba2bd81</t>
  </si>
  <si>
    <t>mounting, through-hole technology, Pb-free solder</t>
  </si>
  <si>
    <t>mounting</t>
  </si>
  <si>
    <t>32c7c919-4cdf-4551-920b-ca7c088efb47</t>
  </si>
  <si>
    <t>train production, passenger, regional</t>
  </si>
  <si>
    <t>332a4a63-2e73-46ea-86b4-3306a9cf960c</t>
  </si>
  <si>
    <t>refrigerator production</t>
  </si>
  <si>
    <t>refrigerator</t>
  </si>
  <si>
    <t>33ebb5c5-4fe2-47d5-96c4-6d8b517e1218</t>
  </si>
  <si>
    <t>ventilation control and wiring production, central unit</t>
  </si>
  <si>
    <t>2651:Manufacture of measuring, testing, navigating and control equipment</t>
  </si>
  <si>
    <t>349713b8-2097-4641-920b-f512493225e7</t>
  </si>
  <si>
    <t>mounting, through-hole technology, Pb-containing solder</t>
  </si>
  <si>
    <t>34df894f-44ac-409e-9e20-240d4719f2cf</t>
  </si>
  <si>
    <t>air input/output unit production, heat and power co-generation unit, 160kW electrical</t>
  </si>
  <si>
    <t>2813:Manufacture of other pumps, compressors, taps and valves</t>
  </si>
  <si>
    <t>34ecc0c9-be8f-48be-b97c-07fb70d9a002</t>
  </si>
  <si>
    <t>ventilation duct production, elbow 90°, steel, 100x50 mm</t>
  </si>
  <si>
    <t>34ee21fa-1e03-4725-93c9-8974b6074863</t>
  </si>
  <si>
    <t>industrial furnace production, 1MW, oil</t>
  </si>
  <si>
    <t>3580af28-cb9b-4cf0-a3e2-569b538802da</t>
  </si>
  <si>
    <t>photovoltaic panel production, a-Si</t>
  </si>
  <si>
    <t>36699388-fc8b-4c71-9f75-fbe20b0d8a10</t>
  </si>
  <si>
    <t>36784111-013f-4716-939c-d7d81e40d8d3</t>
  </si>
  <si>
    <t>368e3006-85d0-43bd-b466-c9ef3face70d</t>
  </si>
  <si>
    <t>aircraft production, dedicated freight aircraft, short haul</t>
  </si>
  <si>
    <t>37894906-b9fc-408b-9b2b-40bcf529f608</t>
  </si>
  <si>
    <t>anode production, for metal electrolysis</t>
  </si>
  <si>
    <t>38033124-89fc-40af-8669-4036f4c4ab31</t>
  </si>
  <si>
    <t>3925de56-acf5-4570-a281-e838f4746700</t>
  </si>
  <si>
    <t>3a14e034-edc1-4ffe-9460-42b5925e98f5</t>
  </si>
  <si>
    <t>printed wiring board production, mounted mainboard, desktop computer, Pb containing</t>
  </si>
  <si>
    <t>3ac945f6-f099-4740-a3b6-4af33bf97d6a</t>
  </si>
  <si>
    <t>printer production, laser, colour</t>
  </si>
  <si>
    <t>printer</t>
  </si>
  <si>
    <t>3b0c214f-2749-45b3-944d-ed3a04816efe</t>
  </si>
  <si>
    <t>gas motor production, 206kW</t>
  </si>
  <si>
    <t>70000 hour, here we assumed that the unit is opperating the 365 day and the 24 hours. Thus, lifetime = 70000/(365*24)</t>
  </si>
  <si>
    <t>3b495562-09b8-470f-82b2-207c30b87472</t>
  </si>
  <si>
    <t>electronic component machinery production, unspecified</t>
  </si>
  <si>
    <t>3cde91ca-4e80-4661-abaf-f429d39babf6</t>
  </si>
  <si>
    <t>barge production</t>
  </si>
  <si>
    <t>barge</t>
  </si>
  <si>
    <t>not possible to find, we assume a lifetime of 25 years based on container ship production (UUID: 4fa08cc4-b3e4-4343-80d6-6c98f3c8e0d7) as proxy</t>
  </si>
  <si>
    <t>3d7954c2-aca2-4181-8611-89e413686950</t>
  </si>
  <si>
    <t>chassis production, internet access equipment</t>
  </si>
  <si>
    <t>chassis</t>
  </si>
  <si>
    <t>2630:Manufacture of communication equipment</t>
  </si>
  <si>
    <t>already include in direct stocks</t>
  </si>
  <si>
    <t>3e9e453d-54ba-4e7f-b138-ed432e882a84</t>
  </si>
  <si>
    <t>tanker production, for liquid goods other than petroleum and liquefied natural gas</t>
  </si>
  <si>
    <t>3ed4a0cd-2930-48b8-914f-4c6540e3fe4f</t>
  </si>
  <si>
    <t>3ef0e8d1-3d63-44fa-ad43-f7970cb94c6c</t>
  </si>
  <si>
    <t>gas turbine construction, 80MW electrical, for compressed air energy storage</t>
  </si>
  <si>
    <t>3f254c39-4b4e-448f-af51-80ebcb744cf9</t>
  </si>
  <si>
    <t>photovoltaic laminate production, single-Si wafer</t>
  </si>
  <si>
    <t>3f2ed583-0db1-41be-a633-bbb289f5c9eb</t>
  </si>
  <si>
    <t>rolling mill production</t>
  </si>
  <si>
    <t>rolling</t>
  </si>
  <si>
    <t>50 for buildings and routes, 25 for machinery and runaces</t>
  </si>
  <si>
    <t>3f50e43c-b0b5-4981-a266-92967a3784e4</t>
  </si>
  <si>
    <t>building machine production</t>
  </si>
  <si>
    <t>10000 hours, here we assume 1000 hour per year, thus, lifetime 10000/8760</t>
  </si>
  <si>
    <t>3fae3cd9-5aa9-4146-9589-7593f4487b09</t>
  </si>
  <si>
    <t>406a3d8e-3804-426d-a7ce-ef276aa2d21b</t>
  </si>
  <si>
    <t>refrigeration machine production, R134a as refrigerant</t>
  </si>
  <si>
    <t>refrigeration</t>
  </si>
  <si>
    <t>41417576-4f24-470f-8de6-0e53ae690447</t>
  </si>
  <si>
    <t>diesel-electric generating set production, 10MW</t>
  </si>
  <si>
    <t>4163251d-cfab-4f1b-a752-612f55d66770</t>
  </si>
  <si>
    <t>air compressor production, screw-type compressor, 4kW</t>
  </si>
  <si>
    <t>41673213-e8dd-44e4-bf8b-01521fb0b539</t>
  </si>
  <si>
    <t>photovoltaic panel production, single-Si wafer</t>
  </si>
  <si>
    <t>41774e2e-d56c-46e0-8af7-02b971458832</t>
  </si>
  <si>
    <t>42391b30-8143-48b2-8df7-d7fb651fd454</t>
  </si>
  <si>
    <t>industrial furnace production, coal, 1-10MW</t>
  </si>
  <si>
    <t>423a4ae1-803a-4a64-a696-f2831baa441c</t>
  </si>
  <si>
    <t>printed wiring board production, for surface mounting, Pb free surface</t>
  </si>
  <si>
    <t>425b77c4-1b60-4b69-8a8a-f522a603297a</t>
  </si>
  <si>
    <t>integrated circuit production, logic type</t>
  </si>
  <si>
    <t>4365a714-3d7d-45e9-90de-b9d2f85d983a</t>
  </si>
  <si>
    <t>dust collector production, electrostatic precipitator, for industrial use</t>
  </si>
  <si>
    <t>438d4682-b3fc-48fc-9aa7-181fc7905256</t>
  </si>
  <si>
    <t>furnace production, pellets, 25kW</t>
  </si>
  <si>
    <t>4394be9e-6b6c-4c0f-bf42-7f774f79338e</t>
  </si>
  <si>
    <t>locomotive production</t>
  </si>
  <si>
    <t>locomotive</t>
  </si>
  <si>
    <t>444ed4e1-41c3-40fb-bf4f-2f70970f2f39</t>
  </si>
  <si>
    <t>45a59469-b8a9-45f8-8560-a6caa2cb7c4e</t>
  </si>
  <si>
    <t>inductor production, auxilliaries and energy use</t>
  </si>
  <si>
    <t>45b402f0-c0fb-4c91-bb9a-fa158a008102</t>
  </si>
  <si>
    <t>battery production, NCA, Li-ion, rechargeable, prismatic</t>
  </si>
  <si>
    <t>45f4d692-c4a1-44e7-940f-1c8d1e48a2b5</t>
  </si>
  <si>
    <t>461c3115-ae80-40f7-b566-02161fba0f05</t>
  </si>
  <si>
    <t>cable production, unspecified</t>
  </si>
  <si>
    <t>2732:Manufacture of other electronic and electric wires and cables</t>
  </si>
  <si>
    <t>466b4c3b-7666-4448-b914-344c0fd9c0a0</t>
  </si>
  <si>
    <t>energy requirement for assembly of heat and power co-generation unit, 160kW electrical</t>
  </si>
  <si>
    <t>energy</t>
  </si>
  <si>
    <t>4692c018-628c-47f0-8106-3e3226db319e</t>
  </si>
  <si>
    <t>capacitor production, electrolyte type, &lt; 2cm height</t>
  </si>
  <si>
    <t>46c2233e-d37f-4d1b-af68-12997833d737</t>
  </si>
  <si>
    <t>spiral-seam duct production, steel, DN 400</t>
  </si>
  <si>
    <t>spiral</t>
  </si>
  <si>
    <t>46d94c3e-9607-46fd-b9e7-96d601bf989f</t>
  </si>
  <si>
    <t>electric connector production, wire clamp</t>
  </si>
  <si>
    <t>electric</t>
  </si>
  <si>
    <t>4763aaf5-08c4-4ee2-909b-4bbf107979e9</t>
  </si>
  <si>
    <t>mini CHP plant production, components for electricity only</t>
  </si>
  <si>
    <t>478f5178-dbf7-41d9-b262-212bea2393dc</t>
  </si>
  <si>
    <t>blast furnace production</t>
  </si>
  <si>
    <t>47dccfdf-6467-4002-916e-81f90fe5153a</t>
  </si>
  <si>
    <t>47df6c21-f697-4131-ace4-9b1ca676055f</t>
  </si>
  <si>
    <t>mounting, surface mount technology, Pb-containing solder</t>
  </si>
  <si>
    <t>490f90a9-e6f1-4359-b22a-33328ff75f79</t>
  </si>
  <si>
    <t>49b10d62-0a1a-4aa6-9720-dcc91a220046</t>
  </si>
  <si>
    <t>4bb27a55-403a-4d6f-aaed-0fc3729997ab</t>
  </si>
  <si>
    <t>keyboard production</t>
  </si>
  <si>
    <t>keyboard</t>
  </si>
  <si>
    <t>4cf75e3d-e74b-4861-a57c-d7cd0f61bc7c</t>
  </si>
  <si>
    <t>power saw production, with catalytic converter</t>
  </si>
  <si>
    <t>2500 services hours, assuming 500 hours per year lifetime = 2500/500</t>
  </si>
  <si>
    <t>4d1df4f4-e9b2-4f07-a31c-4c56d1ca77d1</t>
  </si>
  <si>
    <t>dryer production</t>
  </si>
  <si>
    <t>dryer</t>
  </si>
  <si>
    <t>4d685fbb-c482-4c46-a7b0-7de94e3c0794</t>
  </si>
  <si>
    <t>cookstove production, gas or electric</t>
  </si>
  <si>
    <t>cookstove</t>
  </si>
  <si>
    <t>4e096463-872c-4d87-b8fd-98ffdca4b05d</t>
  </si>
  <si>
    <t>4e803eb6-6024-4206-a5d3-f11956331613</t>
  </si>
  <si>
    <t>generator production, 200kW electrical</t>
  </si>
  <si>
    <t>4e88ae77-5596-4603-bfaf-e6870d2b8afc</t>
  </si>
  <si>
    <t>high voltage system production, for Li-ion battery</t>
  </si>
  <si>
    <t>high</t>
  </si>
  <si>
    <t>4ef82273-6466-423d-a389-df5542848d7d</t>
  </si>
  <si>
    <t>bicycle production</t>
  </si>
  <si>
    <t>bicycle</t>
  </si>
  <si>
    <t>3092:Manufacture of bicycles and invalid carriages</t>
  </si>
  <si>
    <t>already take in direct stocks</t>
  </si>
  <si>
    <t>4f4661ab-61db-4c91-9e75-590566d326ba</t>
  </si>
  <si>
    <t>4f686e84-7b86-48a4-abc7-20f207686b67</t>
  </si>
  <si>
    <t>heat pump production, brine-water, 10kW</t>
  </si>
  <si>
    <t>4fa08cc4-b3e4-4343-80d6-6c98f3c8e0d7</t>
  </si>
  <si>
    <t>container ship production</t>
  </si>
  <si>
    <t>container</t>
  </si>
  <si>
    <t>502fd98a-0aa3-40bd-8110-bdfa42583c29</t>
  </si>
  <si>
    <t>passenger car production, diesel</t>
  </si>
  <si>
    <t>passenger</t>
  </si>
  <si>
    <t>504d6b4b-0c04-4c6e-9940-b3147a131f8a</t>
  </si>
  <si>
    <t>furnace production, wood chips, hardwood storage area, 50kW</t>
  </si>
  <si>
    <t>50544fd0-8bf8-4804-9421-a796c28b3108</t>
  </si>
  <si>
    <t>power distribution unit production, for electric passenger car</t>
  </si>
  <si>
    <t>50c29e61-f044-4e8a-aad7-bf94aa0f1d1b</t>
  </si>
  <si>
    <t>construction work, heat and power co-generation unit, 160kW electrical</t>
  </si>
  <si>
    <t>construction</t>
  </si>
  <si>
    <t>50c3ba3d-c0d4-4f22-a54f-53a1e2dd527c</t>
  </si>
  <si>
    <t>chipper production, stationary, electric</t>
  </si>
  <si>
    <t>chipper</t>
  </si>
  <si>
    <t>511f6e83-d35c-4398-aa2a-25087a63ba3e</t>
  </si>
  <si>
    <t>aircraft production, belly-freight aircraft, long haul</t>
  </si>
  <si>
    <t>51c2ae69-f662-450c-8505-35b4749e95c4</t>
  </si>
  <si>
    <t>heat pump production, heat and power co-generation unit, 160kW electrical</t>
  </si>
  <si>
    <t>51c4afea-746c-4c4e-a3a4-f1db90e230e0</t>
  </si>
  <si>
    <t>train production, passenger, long-distance</t>
  </si>
  <si>
    <t>5279ae3e-0e4b-4c9f-9a91-53d13d1bc389</t>
  </si>
  <si>
    <t>529339f6-16b9-4027-8c7a-9618c3c2973d</t>
  </si>
  <si>
    <t>52ba75f7-f78d-4d3a-be08-8298fc094dfc</t>
  </si>
  <si>
    <t>5319f109-f33b-4e3e-b51b-993587e16dd6</t>
  </si>
  <si>
    <t>power supply unit production, for desktop computer</t>
  </si>
  <si>
    <t>533a7b1d-6a52-4403-9e44-d8315616a768</t>
  </si>
  <si>
    <t>bulk carrier production, for dry goods</t>
  </si>
  <si>
    <t>bulk</t>
  </si>
  <si>
    <t>536f66ae-e8f8-41fc-9fc6-9b5e9868b2c4</t>
  </si>
  <si>
    <t>53b1161d-23b2-4033-9385-e7fcd5fa7989</t>
  </si>
  <si>
    <t>exhaust air outlet production, steel/aluminium, 85x365 mm</t>
  </si>
  <si>
    <t>exhaust</t>
  </si>
  <si>
    <t>53dbb897-df2d-418b-9cbc-1014bf8f47f3</t>
  </si>
  <si>
    <t>54768b34-bd25-4496-975d-e8f2164f3e79</t>
  </si>
  <si>
    <t>catalytic converter production, three-way, mini CHP plant</t>
  </si>
  <si>
    <t>55a12439-1e3e-488f-bedd-7b0fb9e2bf8a</t>
  </si>
  <si>
    <t>battery production, Li-ion, rechargeable, prismatic</t>
  </si>
  <si>
    <t>55d4253e-9f04-48a4-bc5d-0f1f151ef422</t>
  </si>
  <si>
    <t>5681ff1c-e27d-4734-80d5-a96c3b3ac4b5</t>
  </si>
  <si>
    <t>refrigeration machine production, carbon dioxide, liquid as refrigerant</t>
  </si>
  <si>
    <t>569f40c4-5dea-4606-9ed5-64d9fcdf60ac</t>
  </si>
  <si>
    <t>treatment of used toner module, laser printer, colour, recycling</t>
  </si>
  <si>
    <t>5753bf52-6c9e-4a9a-b489-d4347d58c6c8</t>
  </si>
  <si>
    <t>580b95c6-7975-40e0-8603-0f75e070e6f9</t>
  </si>
  <si>
    <t>energy wood harvester production</t>
  </si>
  <si>
    <t>58757236-cc18-4273-a010-f28a93acca5e</t>
  </si>
  <si>
    <t>electric connector production, peripheral component interconnect buss</t>
  </si>
  <si>
    <t>597af3e8-d431-46e1-a750-8e5722421e23</t>
  </si>
  <si>
    <t>cable yarder production, truck-mounted</t>
  </si>
  <si>
    <t>5a2702d9-bb1e-4d3c-b92b-f78df59a09d8</t>
  </si>
  <si>
    <t>electric parts production, heat and power co-generation unit, 160kW electrical</t>
  </si>
  <si>
    <t>5aa88df8-1e9e-48ef-a921-fdf902a4ec84</t>
  </si>
  <si>
    <t>photovoltaic laminate production, a-Si</t>
  </si>
  <si>
    <t>5b24b455-a0dc-49d0-978b-97d1b8ec5f8d</t>
  </si>
  <si>
    <t>photovoltaic laminate production, ribbon-Si</t>
  </si>
  <si>
    <t>5c3b3412-a419-49d5-bb5a-1766ebf0ad8c</t>
  </si>
  <si>
    <t>tanker production, for petroleum</t>
  </si>
  <si>
    <t>5c7296ff-af30-4416-b601-695a7d1d30d1</t>
  </si>
  <si>
    <t>silencer production, steel, DN 125</t>
  </si>
  <si>
    <t>silencer</t>
  </si>
  <si>
    <t>5caf87a9-84e7-4ea2-99b0-2e70c04a0bb5</t>
  </si>
  <si>
    <t>electric motor production, vehicle (electric powertrain)</t>
  </si>
  <si>
    <t>5d5342ab-19ed-4eb4-b75d-bf9cfb666862</t>
  </si>
  <si>
    <t>5d9214cb-0634-4548-99d0-585fce98d920</t>
  </si>
  <si>
    <t>furnace production, wood chips, with silo, 5000kW</t>
  </si>
  <si>
    <t>5ee6da80-007c-4e1c-b8ed-841fd8982419</t>
  </si>
  <si>
    <t>5fd4fd04-781e-42db-88ac-c6e2fb93f618</t>
  </si>
  <si>
    <t>diode production, auxilliaries and energy use</t>
  </si>
  <si>
    <t>diode</t>
  </si>
  <si>
    <t>603963b0-11f5-465a-96e3-8df782de58e2</t>
  </si>
  <si>
    <t>transformer production, high voltage use</t>
  </si>
  <si>
    <t>transformer</t>
  </si>
  <si>
    <t>605d8969-bbda-413e-9ada-a891fd2bd17a</t>
  </si>
  <si>
    <t>614f8387-aa4f-4dcd-b4bf-66fdc4cc039e</t>
  </si>
  <si>
    <t>coal stove production, 5-15kW</t>
  </si>
  <si>
    <t>coal</t>
  </si>
  <si>
    <t>61aa9ccd-e1aa-483b-a158-48addfd148ac</t>
  </si>
  <si>
    <t>anode production, silicon coated graphite, NCA, for Li-ion battery</t>
  </si>
  <si>
    <t>61dc9b8e-f21b-4452-be48-b141dab6e57c</t>
  </si>
  <si>
    <t>cathode production, LiMn2O4, for lithium-ion battery</t>
  </si>
  <si>
    <t>6207166e-8bd3-4bf1-bf0d-877a36dfe17b</t>
  </si>
  <si>
    <t>6288e33f-87b1-42f1-a76d-339df6231495</t>
  </si>
  <si>
    <t>photovoltaic laminate production, CIS</t>
  </si>
  <si>
    <t>62ac1fda-fe30-42f1-a6c4-998f9a43df37</t>
  </si>
  <si>
    <t>planing mill production</t>
  </si>
  <si>
    <t>planing</t>
  </si>
  <si>
    <t>2822:Manufacture of metal-forming machinery and machine tools</t>
  </si>
  <si>
    <t>6454a038-8888-4eaa-b89f-9324cc53b8fc</t>
  </si>
  <si>
    <t>glider production, passenger car</t>
  </si>
  <si>
    <t>glider</t>
  </si>
  <si>
    <t>6464301c-dec8-473e-b2a1-303c4466c652</t>
  </si>
  <si>
    <t>copper collector foil production, for Li-ion battery</t>
  </si>
  <si>
    <t>64af2d68-8cb3-4f94-9ffb-aeb0c77f2dcf</t>
  </si>
  <si>
    <t>lorry production, with refrigeration machine, R134a as refrigerant, 16 metric ton</t>
  </si>
  <si>
    <t>662d3f79-15d9-4f97-baca-866da1e4696f</t>
  </si>
  <si>
    <t>plug production, inlet and outlet, for printer cable</t>
  </si>
  <si>
    <t>68121341-a724-4513-88de-fd273d0403eb</t>
  </si>
  <si>
    <t>assembly of generator and motor, auxilliaries and energy use, heat and power co-generation unit, 160kW electrical</t>
  </si>
  <si>
    <t>6941f88c-56e7-4bf8-ae51-3a8be038187b</t>
  </si>
  <si>
    <t>electronic component production, passive, unspecified</t>
  </si>
  <si>
    <t>69a5d242-9cf7-4d44-ae04-accce7270bb5</t>
  </si>
  <si>
    <t>plug production, inlet and outlet, for network cable</t>
  </si>
  <si>
    <t>6a0fb632-b633-4775-a7e1-7bb00c9f4fba</t>
  </si>
  <si>
    <t>6a102ece-8596-432f-a07f-cdf66d5cc1f5</t>
  </si>
  <si>
    <t>forestry harvester production</t>
  </si>
  <si>
    <t>forestry</t>
  </si>
  <si>
    <t>6a424fbb-a478-4536-862a-932d90bc0ba5</t>
  </si>
  <si>
    <t>liquid crystal display production, minor components, auxilliaries and assembly effort</t>
  </si>
  <si>
    <t>6a74399b-8d08-40a2-a47d-dffd3c7945a5</t>
  </si>
  <si>
    <t>fuel cell production, stack polymer electrolyte membrane, 2kW electrical, future</t>
  </si>
  <si>
    <t>6a89a25b-b71a-421b-bb0e-40e80ba23f06</t>
  </si>
  <si>
    <t>photovoltaic laminate production, CdTe</t>
  </si>
  <si>
    <t>6b5daa7d-f4e5-40ae-a59f-bbcb62eb56eb</t>
  </si>
  <si>
    <t>offshore platform production, natural gas</t>
  </si>
  <si>
    <t>offshore</t>
  </si>
  <si>
    <t>6bb3032e-023e-4ff8-896a-7c31048caab0</t>
  </si>
  <si>
    <t>polarizer, liquid crystals and colour filters production, for liquid crystal display</t>
  </si>
  <si>
    <t>polarizer</t>
  </si>
  <si>
    <t>6c0c2ee0-e81a-4f40-b19f-e38cf11f0f5f</t>
  </si>
  <si>
    <t>6c2aebfc-6089-4b10-b7f3-3e95e9374d63</t>
  </si>
  <si>
    <t>6dc7cf2c-6ece-472c-a361-72108eb21bb7</t>
  </si>
  <si>
    <t>inverter production, 2.5kW</t>
  </si>
  <si>
    <t>6dd919a6-f08f-4b47-ac9a-5b341b0bb5a3</t>
  </si>
  <si>
    <t>tram production</t>
  </si>
  <si>
    <t>tram</t>
  </si>
  <si>
    <t xml:space="preserve">27'333 vkm and a average load of 28 passengers, assume 12,5 as the bus </t>
  </si>
  <si>
    <t>6ddd20f8-828b-4425-a568-f06959acdc67</t>
  </si>
  <si>
    <t>conveyor belt production</t>
  </si>
  <si>
    <t>conveyor</t>
  </si>
  <si>
    <t>6e6c3347-4b9d-446e-9f3a-58dd5f3dc801</t>
  </si>
  <si>
    <t>aircraft production, dedicated freight aircraft, long haul</t>
  </si>
  <si>
    <t>already take in direct stock</t>
  </si>
  <si>
    <t>6fe8e445-bb3e-48c3-8620-390b79d1d8fe</t>
  </si>
  <si>
    <t>consumer electronics production, mobile device, smartphone</t>
  </si>
  <si>
    <t>consumer</t>
  </si>
  <si>
    <t>6ff43f3a-a659-406e-8a73-c1964fbeb347</t>
  </si>
  <si>
    <t>6ff5c883-ec29-4c7e-9d8d-824c51b0d858</t>
  </si>
  <si>
    <t>transformer production, low voltage use</t>
  </si>
  <si>
    <t>70ed534a-97c7-4a79-95f7-10b1e78bfb3f</t>
  </si>
  <si>
    <t>spiral-seam duct production, steel, DN 125</t>
  </si>
  <si>
    <t>71241a3d-c3f2-46f7-9ee6-8b1dbad56ef6</t>
  </si>
  <si>
    <t>assembly of generator and motor, auxilliaries and energy use, for mini CHP plant</t>
  </si>
  <si>
    <t>726832b4-d0c1-4d9e-a2e0-9ede0c493002</t>
  </si>
  <si>
    <t>metal working machine production, unspecified</t>
  </si>
  <si>
    <t>72bf8576-9280-4841-b45b-08c56460dae1</t>
  </si>
  <si>
    <t>wood pellet factory production</t>
  </si>
  <si>
    <t>7498bf3d-d99a-4137-8b64-304b80e9c8e2</t>
  </si>
  <si>
    <t>furnace production, logs, hardwood storage area, 6kW</t>
  </si>
  <si>
    <t>74a37f1e-098e-446a-b753-4fc5bdec9a4b</t>
  </si>
  <si>
    <t>capacitor production, for surface-mounting</t>
  </si>
  <si>
    <t>75182e3a-eb9e-4eb8-aae9-4648cef565c4</t>
  </si>
  <si>
    <t>furnace production, wood chips, with silo, 1000kW</t>
  </si>
  <si>
    <t>7528bca3-14d3-4d74-94b8-f7025173ba2b</t>
  </si>
  <si>
    <t>754dd31c-38bf-4132-8e85-3f339d27e55b</t>
  </si>
  <si>
    <t>electron gun production, for cathode ray tube display</t>
  </si>
  <si>
    <t>electron</t>
  </si>
  <si>
    <t>75ed7b05-7d9a-41e4-95c2-edf61d9c00d9</t>
  </si>
  <si>
    <t>photovoltaic cell production, multi-Si wafer</t>
  </si>
  <si>
    <t>762741b1-0a12-4d45-9e83-0c1285e7b01b</t>
  </si>
  <si>
    <t>76b003bf-c7b1-47d8-b96c-b97a329e1607</t>
  </si>
  <si>
    <t>76b6c9c0-dd23-48c5-a98e-b0d54646a7bb</t>
  </si>
  <si>
    <t>furnace production, logs, 6kW</t>
  </si>
  <si>
    <t>20 furnace, 80 chimney</t>
  </si>
  <si>
    <t>76c245d9-7761-44a4-90e6-4ea314ae6288</t>
  </si>
  <si>
    <t>77cec55d-e9b7-4d63-91b4-67b9da37f088</t>
  </si>
  <si>
    <t>7944825d-e0d9-4482-985e-5d3638633599</t>
  </si>
  <si>
    <t>799b0bc6-bcdd-4440-a7a7-ce353a5309e4</t>
  </si>
  <si>
    <t>7b9719da-2a49-49a9-a440-0867a693155c</t>
  </si>
  <si>
    <t>hydraulic digger production</t>
  </si>
  <si>
    <t>hydraulic</t>
  </si>
  <si>
    <t>7c1b44d2-f6a3-4150-8cd0-ff8856dc8dd7</t>
  </si>
  <si>
    <t>7c543dd7-d227-415f-9a33-f6dd4342ac7e</t>
  </si>
  <si>
    <t>furnace production, pellets, with silo, 300kW</t>
  </si>
  <si>
    <t>7cb2a628-0749-45a4-8671-ec6fdaa12256</t>
  </si>
  <si>
    <t>7ccfa3ce-bce0-4888-9eb5-91f1d71d59a3</t>
  </si>
  <si>
    <t>printed wiring board production, through-hole mounted, unspecified, Pb containing</t>
  </si>
  <si>
    <t>7d247bc9-1084-4b8e-bdc4-a77a94566115</t>
  </si>
  <si>
    <t>computer production, desktop, without screen</t>
  </si>
  <si>
    <t>computer</t>
  </si>
  <si>
    <t>7d2cc5b0-db5a-41df-87e8-ee74a07161a4</t>
  </si>
  <si>
    <t>air filter production, central unit, 600 m3/h</t>
  </si>
  <si>
    <t>7e90d5b7-f6e2-45e5-a80f-e435bc667a27</t>
  </si>
  <si>
    <t>7ebfbb06-b4a4-41cc-828f-e474739caec8</t>
  </si>
  <si>
    <t>goods wagon production</t>
  </si>
  <si>
    <t>goods</t>
  </si>
  <si>
    <t>7ec10e14-caca-41b3-8d89-7b6fd492fb00</t>
  </si>
  <si>
    <t>furnace production, wood chips, with silo, 50kW</t>
  </si>
  <si>
    <t>7ed4a791-7a33-4a98-a3a6-77b6ba23c68e</t>
  </si>
  <si>
    <t>exhaust air valve production, in-wall housing, plastic/steel, DN 125</t>
  </si>
  <si>
    <t>7ed523cf-f605-45b6-af14-be8eebdea1d8</t>
  </si>
  <si>
    <t>7fad2f58-6c0c-4206-bf42-c97ace0df0b5</t>
  </si>
  <si>
    <t>tractor production, 4-wheel, agricultural</t>
  </si>
  <si>
    <t>tractor</t>
  </si>
  <si>
    <t>7000 hour, assumming 365 day, 24 hour 7000/8769</t>
  </si>
  <si>
    <t>8075ffcd-5311-4b93-b9dc-fba801e05f31</t>
  </si>
  <si>
    <t>inverter production, for electric passenger car</t>
  </si>
  <si>
    <t>80e730f4-64e5-4786-b231-7cb9857876d4</t>
  </si>
  <si>
    <t>printed wiring board production, for surface mounting, Pb containing surface</t>
  </si>
  <si>
    <t>80f9b943-61da-46cb-9ff3-e0fac17b27f6</t>
  </si>
  <si>
    <t>812dab46-0d58-4782-aab3-61c13587763f</t>
  </si>
  <si>
    <t>81d5e579-0b7a-4ff2-bc1b-f6950ff6c36f</t>
  </si>
  <si>
    <t>pump production, 40W</t>
  </si>
  <si>
    <t>2812:Manufacture of fluid power equipment</t>
  </si>
  <si>
    <t>not possible to find, we assume heat pump production, 30kW (UIID: 8f4ba3ed-f4e7-44b7-9679-d626dfbd1f9a) as proxy</t>
  </si>
  <si>
    <t>83eb74d3-0da6-4300-a9d9-c7fb80140954</t>
  </si>
  <si>
    <t>heat pump production, for mini CHP plant</t>
  </si>
  <si>
    <t>8478057d-a696-492c-80f7-4395960db71e</t>
  </si>
  <si>
    <t>forwarder production</t>
  </si>
  <si>
    <t>forwarder</t>
  </si>
  <si>
    <t>848094a0-2ee8-4150-81d3-195680534e11</t>
  </si>
  <si>
    <t>85473fdc-cda4-428c-9f05-39d251d42bff</t>
  </si>
  <si>
    <t>85d7bd6f-c53a-4242-9415-6a1a9b114f63</t>
  </si>
  <si>
    <t>industrial furnace production, natural gas</t>
  </si>
  <si>
    <t>86b6ee10-d5a8-4224-b791-0fccd28ba550</t>
  </si>
  <si>
    <t>8729d8a5-a5df-485f-aeed-28981f76db8f</t>
  </si>
  <si>
    <t>diode production, glass-, for surface-mounting</t>
  </si>
  <si>
    <t>877aa088-1de0-4953-bffa-b42a87c2204f</t>
  </si>
  <si>
    <t>87969427-68d1-4899-a39d-765df36f5a41</t>
  </si>
  <si>
    <t>oil boiler production, 10kW</t>
  </si>
  <si>
    <t>87b13b8d-30d8-4ee3-8ed5-b4c2d9d6fce1</t>
  </si>
  <si>
    <t>catalytic converter production, oxidation, 20 litre</t>
  </si>
  <si>
    <t>87d9d3ee-558c-4668-8f2b-57686a0204ea</t>
  </si>
  <si>
    <t>880f5aa2-4b6c-46cb-a914-513ff8d48cfa</t>
  </si>
  <si>
    <t>powertrain production, for electric passenger car</t>
  </si>
  <si>
    <t>powertrain</t>
  </si>
  <si>
    <t>886e5e28-6719-4200-8ded-2fe1824842b7</t>
  </si>
  <si>
    <t>photovoltaic cell production, single-Si wafer</t>
  </si>
  <si>
    <t>88e782c3-ea96-49ed-82ba-c2a2ea4c29ae</t>
  </si>
  <si>
    <t>printed wiring board production, for through-hole mounting, Pb free surface</t>
  </si>
  <si>
    <t>8914734d-aeb2-4a96-9da4-dd05b26121e5</t>
  </si>
  <si>
    <t>aircraft production, passenger aircraft, medium haul</t>
  </si>
  <si>
    <t>8939f6af-0947-4e3b-9875-493030be1e83</t>
  </si>
  <si>
    <t>absorption chiller production, 100kW</t>
  </si>
  <si>
    <t>absorption</t>
  </si>
  <si>
    <t>8a8e8e12-9cfe-4050-b504-7c81b5ae1250</t>
  </si>
  <si>
    <t>heat pump production, 30kW</t>
  </si>
  <si>
    <t>8b110157-04e2-4ecf-8727-1dee9f208979</t>
  </si>
  <si>
    <t>8c4b3f10-cf09-45ab-9ff2-f8598fe3e0e0</t>
  </si>
  <si>
    <t>bus production</t>
  </si>
  <si>
    <t>bus</t>
  </si>
  <si>
    <t>8c61329a-350f-457f-b7cd-6bda5d48fd7c</t>
  </si>
  <si>
    <t>8c669ca8-4e24-44a6-908b-be43d467ced0</t>
  </si>
  <si>
    <t>diesel-electric generating set production 18.5kW</t>
  </si>
  <si>
    <t>8cfb42ae-7d4d-46d5-885a-df287b0e46bd</t>
  </si>
  <si>
    <t>agricultural machinery production, unspecified</t>
  </si>
  <si>
    <t>1000 hour, assuming 365 day, 24 hours, 1000/8760</t>
  </si>
  <si>
    <t>8cfe79f2-bd63-4fc7-9fed-0b18f523131a</t>
  </si>
  <si>
    <t>gas motor production, mini CHP plant</t>
  </si>
  <si>
    <t>40000 hour, assuming 365 days 24 hours, 40000/8760</t>
  </si>
  <si>
    <t>8d4f076d-a936-4b03-bc9c-4841ee001c60</t>
  </si>
  <si>
    <t>toner module production, laser printer, colour</t>
  </si>
  <si>
    <t>toner</t>
  </si>
  <si>
    <t>8d86b731-ef12-4774-964e-58773ec4fe5e</t>
  </si>
  <si>
    <t>8dbbbc71-2d31-4e3f-82dd-b3e50244395f</t>
  </si>
  <si>
    <t>printed wiring board production, mounted mainboard, desktop computer, Pb free</t>
  </si>
  <si>
    <t>8e065e8b-5da9-477f-a78c-c02c33589031</t>
  </si>
  <si>
    <t>exhaust air roof hood production, steel, DN 400</t>
  </si>
  <si>
    <t>8e0e50b0-dc4a-4fc9-bfca-850ee08d3b4b</t>
  </si>
  <si>
    <t>cable production, three-conductor cable</t>
  </si>
  <si>
    <t>8e3c91d8-99fc-4041-be98-55dc8418ac82</t>
  </si>
  <si>
    <t>8ec1ea61-ad23-44f6-b810-6abc7b8861d6</t>
  </si>
  <si>
    <t>capacitor production, tantalum-, for through-hole mounting</t>
  </si>
  <si>
    <t>8edea149-05a5-46f9-81c1-746aef9c8007</t>
  </si>
  <si>
    <t>cable production, printer cable, without plugs</t>
  </si>
  <si>
    <t>8f4ba3ed-f4e7-44b7-9679-d626dfbd1f9a</t>
  </si>
  <si>
    <t>8fd09994-3ed7-40f6-a944-9f1ba5f09b7a</t>
  </si>
  <si>
    <t>ventilation duct production, steel, 100x50 mm</t>
  </si>
  <si>
    <t>8fd25dd6-c703-4ba1-8c1d-b3c9990c3a62</t>
  </si>
  <si>
    <t>toner module production, laser printer, black/white</t>
  </si>
  <si>
    <t>9034de24-d9ec-4ce0-b916-a85df1f03556</t>
  </si>
  <si>
    <t>gas boiler production</t>
  </si>
  <si>
    <t>90a801bf-be0e-4e0c-be77-b0dd17faf1a7</t>
  </si>
  <si>
    <t>photovoltaic panel production, CIS</t>
  </si>
  <si>
    <t>90c21e26-47c9-4b38-8735-496e350deb59</t>
  </si>
  <si>
    <t>9375612b-7493-4f9f-a893-5f728140b1c3</t>
  </si>
  <si>
    <t>93ca44a1-90f4-4fc8-9aa1-79d832325082</t>
  </si>
  <si>
    <t>9456b092-b447-4d67-84c9-f454b4ec345c</t>
  </si>
  <si>
    <t>resistor production, wirewound, through-hole mounting</t>
  </si>
  <si>
    <t>resistor</t>
  </si>
  <si>
    <t>9464a078-4f34-4b60-bb02-a829f1e612da</t>
  </si>
  <si>
    <t>94880433-e855-48fa-b080-fb09939891c9</t>
  </si>
  <si>
    <t>chipper production, mobile, diesel</t>
  </si>
  <si>
    <t>94b664aa-72eb-4536-af61-ef3ba24356cc</t>
  </si>
  <si>
    <t>959fd1cd-cf13-403f-b61a-95f32411ed2a</t>
  </si>
  <si>
    <t>transistor production, wired, big size, through-hole mounting</t>
  </si>
  <si>
    <t>9612d336-0f42-4d5c-b87c-e4a7854bb378</t>
  </si>
  <si>
    <t>room-connecting overflow element production, steel, approx. 40 m3/h</t>
  </si>
  <si>
    <t>room</t>
  </si>
  <si>
    <t>98c415fc-b6e2-4a50-b97f-d6a1236494d9</t>
  </si>
  <si>
    <t>98d0da71-619e-4d64-b27c-d7e4d32299ba</t>
  </si>
  <si>
    <t>99cc57e5-4b91-433f-9c35-f092650e8883</t>
  </si>
  <si>
    <t>compact fluorescent lamp production</t>
  </si>
  <si>
    <t>compact</t>
  </si>
  <si>
    <t>2740:Manufacture of electric lighting equipment</t>
  </si>
  <si>
    <t>13</t>
  </si>
  <si>
    <t>9a1918d9-80a8-414f-b1c8-b37a4289f456</t>
  </si>
  <si>
    <t>furnace production, wood chips, with silo, 300kW</t>
  </si>
  <si>
    <t>9a3cda5b-b58c-4132-9adf-1c2bbb88595a</t>
  </si>
  <si>
    <t>9af6de3d-455a-4ae9-b8b4-173f2b650daf</t>
  </si>
  <si>
    <t>9be99902-5956-4a3f-a567-6f8c51a002b4</t>
  </si>
  <si>
    <t>potentiometer production, unspecified</t>
  </si>
  <si>
    <t>potentiometer</t>
  </si>
  <si>
    <t>9cbe9c3f-3f2e-418a-a1d8-6e772d1fd5b9</t>
  </si>
  <si>
    <t>furnace production, logs, average storage area, 100kW</t>
  </si>
  <si>
    <t>15 furnace, 80 chimney</t>
  </si>
  <si>
    <t>9cc322eb-4f9b-4f35-a2ce-91432b54d0c0</t>
  </si>
  <si>
    <t>barge tanker production</t>
  </si>
  <si>
    <t>9cf71245-8713-47e1-8dcb-35ddd71c3b15</t>
  </si>
  <si>
    <t>mini CHP plant production, components for heat only</t>
  </si>
  <si>
    <t>9d5679e2-f93e-4df5-9c17-dd29acf23881</t>
  </si>
  <si>
    <t>electric motor production, vehicle</t>
  </si>
  <si>
    <t>9d7eff33-5228-4ac6-a2bc-22ed45bd0dd0</t>
  </si>
  <si>
    <t>hard disk drive production, for desktop computer</t>
  </si>
  <si>
    <t>9d91647e-9a7a-4fc0-8c4c-0e245e81c003</t>
  </si>
  <si>
    <t>microwave oven production</t>
  </si>
  <si>
    <t>microwave</t>
  </si>
  <si>
    <t>9d9dc079-9b12-429f-900e-eb9c7d40baf8</t>
  </si>
  <si>
    <t>9efd51a0-c839-491c-b27a-24faa17948f4</t>
  </si>
  <si>
    <t>aircraft production, passenger aircraft, short haul</t>
  </si>
  <si>
    <t>a113e6a7-a7f6-4bf5-8a1a-7d1d0a4cc709</t>
  </si>
  <si>
    <t>coffee maker production</t>
  </si>
  <si>
    <t>coffee</t>
  </si>
  <si>
    <t>a1768127-c5bd-4604-91d7-ce6ce19d07ca</t>
  </si>
  <si>
    <t>wafer production, fabricated, for integrated circuit</t>
  </si>
  <si>
    <t>a1f9a3be-a2d8-4690-a574-46b0da55c65d</t>
  </si>
  <si>
    <t>blower and heat exchange unit production, central, 600-1200 m3/h</t>
  </si>
  <si>
    <t>a20794c9-f53d-4d4b-8b1f-91b21d616914</t>
  </si>
  <si>
    <t>pointing device production, optical mouse, with cable</t>
  </si>
  <si>
    <t>pointing</t>
  </si>
  <si>
    <t>a2087666-b336-474a-963d-d9ed509ed28b</t>
  </si>
  <si>
    <t>aircraft production, belly-freight aircraft, very short haul</t>
  </si>
  <si>
    <t>a25973b6-5b35-4196-a6fd-eca6efbba438</t>
  </si>
  <si>
    <t>a3612004-fa3d-4dbe-aa3a-c8a37e32291d</t>
  </si>
  <si>
    <t>anode production, silicon coated graphite, NMC811, for Li-ion battery</t>
  </si>
  <si>
    <t>a3d4f8b6-ba07-4bc3-b284-f591183cb3b9</t>
  </si>
  <si>
    <t>a44157ea-acb3-4c93-a560-1bf5466c84d1</t>
  </si>
  <si>
    <t>a4cce121-7264-4dec-ad1c-ac0a10c0c35d</t>
  </si>
  <si>
    <t>a4f4e96e-219b-4ed5-b432-5239b5e1ed40</t>
  </si>
  <si>
    <t>printed wiring board production, through-hole mounted, unspecified, Pb free</t>
  </si>
  <si>
    <t>a5872269-29db-48df-94bd-137d0bca5d51</t>
  </si>
  <si>
    <t>a5ca640d-1c49-4a87-9628-16d0866cf9a0</t>
  </si>
  <si>
    <t>electric parts production, mini CHP plant</t>
  </si>
  <si>
    <t>100000 hour, assumin365 day and 24 hours, 100000/8760</t>
  </si>
  <si>
    <t>a65486c7-33da-41f4-9f90-450e722c827f</t>
  </si>
  <si>
    <t>offshore platform production, petroleum</t>
  </si>
  <si>
    <t>a69d5278-e02b-4cbe-8a6b-e61bd21e170c</t>
  </si>
  <si>
    <t>resistor production, auxilliaries and energy use</t>
  </si>
  <si>
    <t>a7029c8e-ab6b-40a6-8b8f-19516396e09a</t>
  </si>
  <si>
    <t>water pump production, 22kW</t>
  </si>
  <si>
    <t>a7a4552c-516b-4505-9ea0-d125be17bebc</t>
  </si>
  <si>
    <t>a7c7c35a-9e9e-4b24-814e-e92e3be6ab55</t>
  </si>
  <si>
    <t>a82a2c99-cb0a-42ea-bfb1-4b54fe25b9da</t>
  </si>
  <si>
    <t>a9ece3f4-f141-4594-94de-5e4798ee4703</t>
  </si>
  <si>
    <t>aa6393f5-996d-48e6-91e3-ef5d1dc34174</t>
  </si>
  <si>
    <t>aa79f50d-4d13-41b8-a51e-d9cfcb146b75</t>
  </si>
  <si>
    <t>capacitor production, film type, for through-hole mounting</t>
  </si>
  <si>
    <t>aabd1d86-eca4-42ad-8e6d-d900a83e32a2</t>
  </si>
  <si>
    <t>aircraft production, passenger aircraft, very short haul</t>
  </si>
  <si>
    <t>ab5d294e-e5f3-4f23-90af-6c234a7643b9</t>
  </si>
  <si>
    <t>ventilation control and wiring production, decentralized unit</t>
  </si>
  <si>
    <t>abc026c9-ec6a-4e31-ae68-6911dc3d0891</t>
  </si>
  <si>
    <t>switch production, toggle type</t>
  </si>
  <si>
    <t>switch</t>
  </si>
  <si>
    <t>ac2783ed-e9d9-471b-b974-a8068bfb5043</t>
  </si>
  <si>
    <t>furniture production, wooden</t>
  </si>
  <si>
    <t>31</t>
  </si>
  <si>
    <t>furniture</t>
  </si>
  <si>
    <t>3100:Manufacture of furniture</t>
  </si>
  <si>
    <t>not possible to find, for Manufacture of furniture we assume a a lifetime 10 of  based on mattress production, pocket spring (UUID:e998984d-e454-4b11-a231-a3e1102f5226) as proxy</t>
  </si>
  <si>
    <t>ac40e8e4-0e63-48c0-86f1-9c19e69ee5d7</t>
  </si>
  <si>
    <t>fan production, for power supply unit, desktop computer</t>
  </si>
  <si>
    <t>fan</t>
  </si>
  <si>
    <t>ad1c4bc4-f6f0-4d68-8701-78d3b3ceb98a</t>
  </si>
  <si>
    <t>adb9944c-f54e-4f02-8f92-0ccd386f40ac</t>
  </si>
  <si>
    <t>washing machine production</t>
  </si>
  <si>
    <t>washing</t>
  </si>
  <si>
    <t>af9d039f-69f1-4e72-89d1-d599d1c2e215</t>
  </si>
  <si>
    <t>printer production, laser, black/white</t>
  </si>
  <si>
    <t>afacb20a-574a-4c03-aed0-5140a6e1aeec</t>
  </si>
  <si>
    <t>internal combustion engine production, passenger car</t>
  </si>
  <si>
    <t>internal</t>
  </si>
  <si>
    <t>afc6c77d-ace4-4735-887f-a455e71ad74b</t>
  </si>
  <si>
    <t>transistor production, surface-mounted</t>
  </si>
  <si>
    <t>b0029528-bb89-4bcc-8c9b-617886d323f8</t>
  </si>
  <si>
    <t>air compressor production, screw-type compressor, 300kW</t>
  </si>
  <si>
    <t>b0a13670-c403-407c-a639-275b96ac7f65</t>
  </si>
  <si>
    <t>inductor production, miniature radio frequency chip</t>
  </si>
  <si>
    <t>b14bfe63-fb5c-4f9b-9cc6-e87444dc3cb3</t>
  </si>
  <si>
    <t>hair dryer production</t>
  </si>
  <si>
    <t>hair</t>
  </si>
  <si>
    <t>b1a9afce-fc58-448e-933e-bffef3b4f216</t>
  </si>
  <si>
    <t>furnace production, logs, 30kW</t>
  </si>
  <si>
    <t>b2b00992-a1d8-43e7-a26e-05c8024c8287</t>
  </si>
  <si>
    <t>aircraft production, dedicated freight aircraft, medium haul</t>
  </si>
  <si>
    <t>b2ffc64c-0e20-45c4-b978-414786497812</t>
  </si>
  <si>
    <t>air distribution terminal panel production, steel, 120 m3/h</t>
  </si>
  <si>
    <t>b30d7551-9ca1-4684-a91a-155c0aeb31ff</t>
  </si>
  <si>
    <t>b45b090e-769a-494d-ad10-a9015c0ffe30</t>
  </si>
  <si>
    <t>b45da4a0-e65c-4519-9119-c8c971de7cf5</t>
  </si>
  <si>
    <t>b55289b9-3c59-48de-b113-d8fc6162b24c</t>
  </si>
  <si>
    <t>b71af349-de99-499c-baad-3b4073626c2e</t>
  </si>
  <si>
    <t>electric arc furnace converter construction</t>
  </si>
  <si>
    <t>b76d082b-c04a-47ad-a250-4f7e41ee7ecc</t>
  </si>
  <si>
    <t>aircraft production, belly-freight aircraft, medium haul</t>
  </si>
  <si>
    <t>b7ad7831-64ff-4c37-a80a-774e265e573b</t>
  </si>
  <si>
    <t>printed wiring board production, surface mounted, unspecified, Pb containing</t>
  </si>
  <si>
    <t>b7d2a4fb-1573-451f-bc61-d7abafeee916</t>
  </si>
  <si>
    <t>b86f9e82-f9ef-49d5-b4ea-c5f118ace44e</t>
  </si>
  <si>
    <t>b9953c8d-57a8-41d8-9425-f2723dca0ac9</t>
  </si>
  <si>
    <t>b9d73786-c8b2-4815-8153-9a3fa6fc4c42</t>
  </si>
  <si>
    <t>b9e7fe27-0fcb-4a1e-9cc8-926fc2d10e71</t>
  </si>
  <si>
    <t>ba407d22-3988-4017-ab6c-4b719e1c16de</t>
  </si>
  <si>
    <t>bb25c1ba-cfa0-4de7-b5d2-897aeed61042</t>
  </si>
  <si>
    <t>bb627c9d-be67-45e1-948c-94ccac49e392</t>
  </si>
  <si>
    <t>photovoltaic laminate production, multi-Si wafer</t>
  </si>
  <si>
    <t>bb84b6b1-9273-49cc-93cf-2299bdb8636e</t>
  </si>
  <si>
    <t>photovoltaic panel production, ribbon-Si</t>
  </si>
  <si>
    <t>bc5f24aa-1371-44de-8f8f-53ed63f72bc9</t>
  </si>
  <si>
    <t>liquid crystal display production, unmounted</t>
  </si>
  <si>
    <t>bd6b103c-d842-441a-bdd1-d7d8fc110d33</t>
  </si>
  <si>
    <t>bed215b9-7c3c-4d21-a7ef-15a360caa1c9</t>
  </si>
  <si>
    <t>charger production, for electric passenger car</t>
  </si>
  <si>
    <t>charger</t>
  </si>
  <si>
    <t>bf365e2f-9742-4c26-94e8-cf03a594cccc</t>
  </si>
  <si>
    <t>bfe5842a-5c79-4e85-9157-859f181e8014</t>
  </si>
  <si>
    <t>printed wiring board production, surface mounted, unspecified, Pb free</t>
  </si>
  <si>
    <t>bfeff840-5f15-43db-aeba-0e21e9cbb5f7</t>
  </si>
  <si>
    <t>aircraft production, belly-freight aircraft, short haul</t>
  </si>
  <si>
    <t>c00edcba-bbcc-4810-9153-01b98f7b1ad7</t>
  </si>
  <si>
    <t>wind turbine construction, 750kW, onshore</t>
  </si>
  <si>
    <t>c0641a22-d719-4f15-9a99-935b4d368cca</t>
  </si>
  <si>
    <t>c0b76643-64e2-406a-b903-eaa72575a4ab</t>
  </si>
  <si>
    <t>c24c3715-2762-4f05-83d2-6d1469fc13e7</t>
  </si>
  <si>
    <t>c3145944-71dd-4381-a107-cbab8e153003</t>
  </si>
  <si>
    <t>router, internet</t>
  </si>
  <si>
    <t>router</t>
  </si>
  <si>
    <t>c399b6b3-865d-4108-b90c-457415f2c036</t>
  </si>
  <si>
    <t>micro gas turbine production, 100kW electrical</t>
  </si>
  <si>
    <t>micro</t>
  </si>
  <si>
    <t>50000 h, here we assumed that the unit is opperating the 365 day and the 24 hours. Thus, lifetime = 50000/(365*24)</t>
  </si>
  <si>
    <t>c4110e1c-71ba-402e-89e7-7ed03c512f14</t>
  </si>
  <si>
    <t>c5cb81de-d787-465d-af0f-b98352f54946</t>
  </si>
  <si>
    <t>c6593ea5-081b-4960-9dcc-01a8462cfad8</t>
  </si>
  <si>
    <t>c68e40f6-fc15-4f99-8071-529da9a89a58</t>
  </si>
  <si>
    <t>c6ec968e-8dd9-4b35-a3b3-179cc538d7d9</t>
  </si>
  <si>
    <t>c71a2676-5db0-4f27-8cf0-5bdd7b34c921</t>
  </si>
  <si>
    <t>electronic component production, passive, mobile, earpiece and speaker</t>
  </si>
  <si>
    <t>c73ac3cb-8123-445c-b968-140f69f2676c</t>
  </si>
  <si>
    <t>power adapter production, for smartphone</t>
  </si>
  <si>
    <t>c76ee5d4-2d2a-4579-8b05-cdcbcde4ef05</t>
  </si>
  <si>
    <t>c89e478e-cb55-4add-9c3e-f110c193a392</t>
  </si>
  <si>
    <t>c94c7045-31fe-4e1d-98d2-b40c793c2e2f</t>
  </si>
  <si>
    <t>electrode production, negative, Ni</t>
  </si>
  <si>
    <t>electrode</t>
  </si>
  <si>
    <t>ca032187-5111-44e6-a1fd-0aede5595fe8</t>
  </si>
  <si>
    <t>polyethylene pipe production, DN 200, SDR 41</t>
  </si>
  <si>
    <t>cb5b014a-8f93-4081-8ac3-254982655590</t>
  </si>
  <si>
    <t>cbdce7a0-1323-4a88-a5b8-8f7ee8732b6d</t>
  </si>
  <si>
    <t>cc129a01-7ec7-44ed-b4b7-8b3510c6413d</t>
  </si>
  <si>
    <t>dishwasher production</t>
  </si>
  <si>
    <t>dishwasher</t>
  </si>
  <si>
    <t>cc344850-bc59-4ac8-b6d0-5e5a8f831167</t>
  </si>
  <si>
    <t>cc6e139b-e449-4656-a2f6-d033d509e0cd</t>
  </si>
  <si>
    <t>cca61ae3-0b45-4dfd-bf71-344092d0aedd</t>
  </si>
  <si>
    <t>cd83d2f8-bdee-4454-9e43-b32eeddb22c9</t>
  </si>
  <si>
    <t>cdbffc98-a563-408b-870f-bd634424f4dd</t>
  </si>
  <si>
    <t>diode production, glass-, for through-hole mounting</t>
  </si>
  <si>
    <t>cdc6d628-9892-413d-9729-302976567b5e</t>
  </si>
  <si>
    <t>ce51a15c-b7e4-4071-87a5-27abddcf103d</t>
  </si>
  <si>
    <t>insulation spiral-seam duct production, rockwool, DN 400, 30 mm</t>
  </si>
  <si>
    <t>insulation</t>
  </si>
  <si>
    <t>ce724728-60b7-4407-a32c-af521f68876d</t>
  </si>
  <si>
    <t>light emitting diode production</t>
  </si>
  <si>
    <t>cf512d48-3774-4f65-ac07-0dc3f77290f7</t>
  </si>
  <si>
    <t>cf62540c-e5cb-4755-a16f-dcfc9de15a50</t>
  </si>
  <si>
    <t>resistor production, metal film type, through-hole mounting</t>
  </si>
  <si>
    <t>cf6acf6e-8767-47a8-81b5-3c2f53d79a78</t>
  </si>
  <si>
    <t>cable production, ribbon cable, 20-pin, with plugs</t>
  </si>
  <si>
    <t>d0f8227a-71b1-4228-a0ef-bbab4222b3b8</t>
  </si>
  <si>
    <t>d2a12215-f9f9-4395-9579-3ce5a8869bc8</t>
  </si>
  <si>
    <t>d31f5fd7-0d54-4014-9ba8-e0580decebb9</t>
  </si>
  <si>
    <t>d3aa5103-27e5-406c-823a-8f39250938cc</t>
  </si>
  <si>
    <t>cable production, data cable in infrastructure</t>
  </si>
  <si>
    <t>d440c5f0-b3e7-4d83-9630-e2e9437a9abd</t>
  </si>
  <si>
    <t>resistor production, surface-mounted</t>
  </si>
  <si>
    <t>d4f35ec4-31da-4355-adfe-0870ca61e7d1</t>
  </si>
  <si>
    <t>d56bec2b-ef96-4b83-a205-c48f79b23073</t>
  </si>
  <si>
    <t>television production</t>
  </si>
  <si>
    <t>television</t>
  </si>
  <si>
    <t>2640:Manufacture of consumer electronics</t>
  </si>
  <si>
    <t>d56e4b15-67bf-4949-955b-1fc76ceae057</t>
  </si>
  <si>
    <t>battery management system production, for Li-ion battery</t>
  </si>
  <si>
    <t>d58a9240-d19a-41e7-886d-3889d46c862b</t>
  </si>
  <si>
    <t>silencer production, steel, DN 315, 50 mm</t>
  </si>
  <si>
    <t>d6da3583-efc3-4f83-8594-eedbfe9a627c</t>
  </si>
  <si>
    <t>d79439fd-e693-498d-858b-5d24fd18f5bf</t>
  </si>
  <si>
    <t>cable yarder with sled winch production</t>
  </si>
  <si>
    <t>d796052b-40d2-49d1-897e-868e2478edd8</t>
  </si>
  <si>
    <t>anode production, graphite, for lithium-ion battery</t>
  </si>
  <si>
    <t>d7ea1f47-c596-4a55-becc-b8dfb8453604</t>
  </si>
  <si>
    <t>d8185c04-1ca2-4fe4-a348-04352730d7ef</t>
  </si>
  <si>
    <t>d90c70d6-67be-4b60-8820-c1ed64b9bb78</t>
  </si>
  <si>
    <t>d958cf02-3273-49ce-b4c8-4225b552feb8</t>
  </si>
  <si>
    <t>daaadca5-b83c-4c14-8a94-66712c5541f1</t>
  </si>
  <si>
    <t>evacuated tube collector production</t>
  </si>
  <si>
    <t>evacuated</t>
  </si>
  <si>
    <t>dba825f4-6761-492a-abb4-4fa38042e8e8</t>
  </si>
  <si>
    <t>supply air inlet production, steel/SS, DN 75</t>
  </si>
  <si>
    <t>supply</t>
  </si>
  <si>
    <t>dbe58fa6-9040-4c62-b49b-fe054e4a65f6</t>
  </si>
  <si>
    <t>dc122d72-6027-474d-a425-d50597d3370a</t>
  </si>
  <si>
    <t>dc274866-9b19-4c08-bbf1-4e393cd9b043</t>
  </si>
  <si>
    <t>wind turbine construction, 4.5MW, onshore</t>
  </si>
  <si>
    <t>dd4be50b-5452-49dd-8376-65ac3c8358c0</t>
  </si>
  <si>
    <t>ddb8da19-6919-4062-bd5e-62f8a46b01f0</t>
  </si>
  <si>
    <t>passenger car production, electric, without battery</t>
  </si>
  <si>
    <t>de13ae66-1d8f-496c-9dc6-4bdfac07340e</t>
  </si>
  <si>
    <t>de91a36b-21ef-4421-bac0-1c19552d0d62</t>
  </si>
  <si>
    <t>forwarder production, with terrain chipper</t>
  </si>
  <si>
    <t>dedbc6a9-f09b-41e5-94e4-2b3af865574f</t>
  </si>
  <si>
    <t>df326f80-bd09-405b-9c04-0f5be9d90d84</t>
  </si>
  <si>
    <t>e0e06373-0ef1-435d-ab7f-2c43e0dbfd05</t>
  </si>
  <si>
    <t>e1ad49bc-f035-4dd0-93e5-e7df11dbeb97</t>
  </si>
  <si>
    <t>e1d43dc5-8b27-44b0-b153-e53a8483fa8a</t>
  </si>
  <si>
    <t>power adapter production, for laptop</t>
  </si>
  <si>
    <t>e22a8684-7175-4b40-a4f6-84520b583a73</t>
  </si>
  <si>
    <t>e299669b-d381-45dc-b225-6dd4b4a33727</t>
  </si>
  <si>
    <t>e2a364ff-3e3c-4d18-9c36-4b9c5741b7a7</t>
  </si>
  <si>
    <t>cathode-ray tube production, cathode ray tube display</t>
  </si>
  <si>
    <t>e2c2e5fb-58bb-421b-a606-97442c01a2bc</t>
  </si>
  <si>
    <t>ultraviolet lamp production, for water desinfection</t>
  </si>
  <si>
    <t>ultraviolet</t>
  </si>
  <si>
    <t>e2d08f2e-7b65-4891-8128-97bbe1b6643c</t>
  </si>
  <si>
    <t>e31c6ff3-8e14-474e-9703-f21486351ac5</t>
  </si>
  <si>
    <t>e3324b36-ad54-4297-b587-ff0d18519c18</t>
  </si>
  <si>
    <t>e35ae04a-f772-48f5-9631-14eb930445e2</t>
  </si>
  <si>
    <t>e3eeeb45-57d6-41e8-9889-01aaf1dd2c17</t>
  </si>
  <si>
    <t>e49bbfee-9fb5-4ed6-9d99-60b567bdab3d</t>
  </si>
  <si>
    <t>liquid crystal display production, unmounted, mobile device</t>
  </si>
  <si>
    <t>e4be145a-182b-4dce-b1c4-f840de0c9bd5</t>
  </si>
  <si>
    <t>fuel cell production, solid oxide, 125kW electrical, future</t>
  </si>
  <si>
    <t>e5d67ddb-2e30-44f7-8421-ca96f5ec3053</t>
  </si>
  <si>
    <t>e604c761-0f3b-4adb-b2fc-2f69ec9d80a2</t>
  </si>
  <si>
    <t>e678929c-8ce2-4056-9995-4edbfae31206</t>
  </si>
  <si>
    <t>cable production, network cable, category 5, without plugs</t>
  </si>
  <si>
    <t>e69a73d6-2a98-4487-bfae-5d5535c5db08</t>
  </si>
  <si>
    <t>e75a17aa-bf94-4a2b-98c8-6258dca2f97a</t>
  </si>
  <si>
    <t>e8149fc2-8e42-499f-be85-a5c2797f89dc</t>
  </si>
  <si>
    <t>e8565ed3-9c5f-41b3-9da9-5f209ba148d7</t>
  </si>
  <si>
    <t>lorry production, with refrigeration machine, carbon dioxide, liquid as refrigerant, 16 metric ton</t>
  </si>
  <si>
    <t>e85b18a9-b697-4743-bf9e-866b9293c807</t>
  </si>
  <si>
    <t>e87162c7-e745-42e9-964d-2fc2db087686</t>
  </si>
  <si>
    <t>e8c67e95-01b4-4064-8d10-9d55f0eede8e</t>
  </si>
  <si>
    <t>wind turbine construction, 2MW, onshore</t>
  </si>
  <si>
    <t>e944d26f-6127-4701-a2cd-7310ea27c0f1</t>
  </si>
  <si>
    <t>e95c34a5-8cc0-430c-aa5d-52ec6d3fc2be</t>
  </si>
  <si>
    <t>lorry production, 28 metric ton</t>
  </si>
  <si>
    <t>e998984d-e454-4b11-a231-a3e1102f5226</t>
  </si>
  <si>
    <t>mattress production, pocket spring</t>
  </si>
  <si>
    <t>mattress</t>
  </si>
  <si>
    <t>e9f63c91-2834-4704-82b5-d083f2414713</t>
  </si>
  <si>
    <t>ea9b2fa3-fee9-4134-9c31-777f3fb3b85a</t>
  </si>
  <si>
    <t>eb073707-ac54-46dc-b5b5-c73737f17c2b</t>
  </si>
  <si>
    <t>electric connector production, peripheral type buss</t>
  </si>
  <si>
    <t>ebc8eed6-3413-4cd9-8080-7fb1c88973d9</t>
  </si>
  <si>
    <t>ec74748a-1319-430f-89e0-ff459a4702c7</t>
  </si>
  <si>
    <t>ecd5992c-4be3-4502-ab5a-5e4cdd267fbd</t>
  </si>
  <si>
    <t>eea265f6-eafc-5d8f-91cf-364dc010a3d5</t>
  </si>
  <si>
    <t>computer production, laptop</t>
  </si>
  <si>
    <t>ef8524b2-474d-4dc0-a3d2-9d2d2a13afa0</t>
  </si>
  <si>
    <t>f0a288c6-5469-45e6-a69a-632e9227f415</t>
  </si>
  <si>
    <t>f0cf0b7e-74ef-406f-a62c-f0ce96483d6b</t>
  </si>
  <si>
    <t>f144a5d2-d796-47eb-ba44-3a623c60540e</t>
  </si>
  <si>
    <t>f1d7abb1-bcd6-4950-b6d9-83d05b012eb1</t>
  </si>
  <si>
    <t>f2321ba0-cbbf-4b59-b567-4d2f6505729c</t>
  </si>
  <si>
    <t>printed wiring board production, mounted mainboard, mobile device, double-sided, Pb free</t>
  </si>
  <si>
    <t>f2736414-aa70-4186-a1cb-b1f83871bf2c</t>
  </si>
  <si>
    <t>f2772317-e5a3-4587-a631-3a81c4a11a96</t>
  </si>
  <si>
    <t>f312dc6e-f1e5-4912-aad7-a88f2748c3e0</t>
  </si>
  <si>
    <t>f3fef691-3bc5-4142-beb0-896d18c7f8a0</t>
  </si>
  <si>
    <t>electric kettle production</t>
  </si>
  <si>
    <t>f50ad27f-80f3-4485-8481-b7d7fb25d171</t>
  </si>
  <si>
    <t>f56a9f49-3738-4071-9abe-2eca26646b89</t>
  </si>
  <si>
    <t>backlight production, for liquid crystal display</t>
  </si>
  <si>
    <t>backlight</t>
  </si>
  <si>
    <t>f588b8ff-d823-4722-8c37-6f524d5245b8</t>
  </si>
  <si>
    <t>passenger car production, petrol/natural gas</t>
  </si>
  <si>
    <t>f5a3b6d0-c185-4256-9f53-549e7a4aadd7</t>
  </si>
  <si>
    <t>f5fc8adb-56b9-49a9-81aa-b97769e49da7</t>
  </si>
  <si>
    <t>f635c099-0ef2-4c7d-b49f-ef4997421ed1</t>
  </si>
  <si>
    <t>capacitor production, electrolyte type, &gt; 2cm height</t>
  </si>
  <si>
    <t>f76bc86a-ee37-4aeb-82a9-21a8411d6355</t>
  </si>
  <si>
    <t>battery cell production, Li-ion</t>
  </si>
  <si>
    <t>f779b50f-ea33-4c6a-a702-7b67451fc9ff</t>
  </si>
  <si>
    <t>reefer production, intermodal shipping container, 40-foot, high-cube, carbon dioxide, liquid as refrigerant</t>
  </si>
  <si>
    <t>f7c43773-16f2-436b-abeb-39abccd8f753</t>
  </si>
  <si>
    <t>f7e55531-7be3-4073-bcd2-0b4f37c2b7fe</t>
  </si>
  <si>
    <t>f801fc5d-9266-4470-b6fa-be5e55e477fd</t>
  </si>
  <si>
    <t>display production, liquid crystal, 17 inches</t>
  </si>
  <si>
    <t>display</t>
  </si>
  <si>
    <t>f8176eb8-cded-451e-a844-62293ef44329</t>
  </si>
  <si>
    <t>mattress production, polyurethane foam</t>
  </si>
  <si>
    <t>f8fe8470-0d13-40ac-8a5b-526c75bfff1f</t>
  </si>
  <si>
    <t>fae8cc51-fe2c-453f-a14c-9f9784ec8302</t>
  </si>
  <si>
    <t>fb96ff14-cdda-4171-a910-0fff5d393a7f</t>
  </si>
  <si>
    <t>fef1435d-0e90-46ed-b986-f25e075429df</t>
  </si>
  <si>
    <t>mounting, surface mount technology, Pb-free solder</t>
  </si>
  <si>
    <t>ff028636-20e4-4a40-b63e-a990c9a8a105</t>
  </si>
  <si>
    <t>ISIC classification</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</si>
  <si>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</si>
  <si>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</si>
  <si>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</si>
  <si>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</si>
  <si>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</si>
  <si>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</si>
  <si>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Construction of buildings</t>
  </si>
  <si>
    <t>Civil engineering</t>
  </si>
  <si>
    <t>Specialized construction activities</t>
  </si>
  <si>
    <t>total</t>
  </si>
  <si>
    <t>kg/pkm</t>
  </si>
  <si>
    <t>kg/unit</t>
  </si>
  <si>
    <t>kg/m2</t>
  </si>
  <si>
    <t>ISIC_materials_code</t>
  </si>
  <si>
    <t>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</si>
</sst>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 #,##0.00_-;_-* &quot;-&quot;??_-;_-@_-"/>
    <numFmt numFmtId="165" formatCode="0.00000000000"/>
    <numFmt numFmtId="166" formatCode="0.00000"/>
    <numFmt numFmtId="167" formatCode="_-* #,##0_-;\-* #,##0_-;_-* &quot;-&quot;??_-;_-@_-"/>
    <numFmt numFmtId="168" formatCode="_-* #,##0.0000_-;\-* #,##0.0000_-;_-* &quot;-&quot;??_-;_-@_-"/>
    <numFmt numFmtId="169" formatCode="_-* #,##0.0000000_-;\-* #,##0.0000000_-;_-* &quot;-&quot;??_-;_-@_-"/>
    <numFmt numFmtId="170" formatCode="0.0000000"/>
    <numFmt numFmtId="171" formatCode="0.00000000"/>
    <numFmt numFmtId="172" formatCode="_-* #,##0.00000_-;\-* #,##0.00000_-;_-* &quot;-&quot;??_-;_-@_-"/>
    <numFmt numFmtId="173" formatCode="_-* #,##0.00000000_-;\-* #,##0.00000000_-;_-* &quot;-&quot;??_-;_-@_-"/>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1"/>
      <color rgb="FF000000"/>
      <name val="Calibri"/>
      <family val="2"/>
      <scheme val="minor"/>
    </font>
    <font>
      <sz val="8"/>
      <color rgb="FF23005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s>
  <cellStyleXfs count="3">
    <xf numFmtId="0" fontId="0" fillId="0" borderId="0"/>
    <xf numFmtId="0" fontId="4" fillId="0" borderId="0"/>
    <xf numFmtId="164" fontId="3" fillId="0" borderId="0" applyFont="0" applyFill="0" applyBorder="0" applyAlignment="0" applyProtection="0"/>
  </cellStyleXfs>
  <cellXfs count="55">
    <xf numFmtId="0" fontId="0" fillId="0" borderId="0" xfId="0"/>
    <xf numFmtId="0" fontId="1" fillId="0" borderId="0" xfId="0" applyFont="1"/>
    <xf numFmtId="0" fontId="0" fillId="0" borderId="1" xfId="0" applyBorder="1"/>
    <xf numFmtId="0" fontId="0" fillId="0" borderId="0" xfId="0" applyBorder="1"/>
    <xf numFmtId="0" fontId="0" fillId="2" borderId="0" xfId="0" applyFill="1"/>
    <xf numFmtId="0" fontId="0" fillId="2" borderId="1" xfId="0" applyFill="1" applyBorder="1"/>
    <xf numFmtId="0" fontId="0" fillId="0" borderId="1" xfId="0" applyFill="1" applyBorder="1"/>
    <xf numFmtId="11" fontId="0" fillId="0" borderId="0" xfId="0" applyNumberFormat="1"/>
    <xf numFmtId="0" fontId="0" fillId="3" borderId="0" xfId="0" applyFill="1"/>
    <xf numFmtId="0" fontId="0" fillId="3" borderId="1" xfId="0" applyFill="1" applyBorder="1"/>
    <xf numFmtId="0" fontId="0" fillId="0" borderId="0" xfId="0" applyBorder="1" applyAlignment="1"/>
    <xf numFmtId="0" fontId="0" fillId="0" borderId="2" xfId="0" applyFill="1" applyBorder="1"/>
    <xf numFmtId="0" fontId="0" fillId="0" borderId="0" xfId="0" applyFill="1" applyBorder="1"/>
    <xf numFmtId="0" fontId="0" fillId="0" borderId="0" xfId="0" applyAlignment="1">
      <alignment horizontal="center"/>
    </xf>
    <xf numFmtId="0" fontId="0" fillId="0" borderId="0" xfId="0" applyFill="1"/>
    <xf numFmtId="0" fontId="0" fillId="0" borderId="0" xfId="0" applyAlignment="1"/>
    <xf numFmtId="11" fontId="2" fillId="0" borderId="0" xfId="0" applyNumberFormat="1" applyFont="1"/>
    <xf numFmtId="11" fontId="0" fillId="2" borderId="0" xfId="0" applyNumberFormat="1" applyFill="1"/>
    <xf numFmtId="0" fontId="1" fillId="0" borderId="0" xfId="0" applyFont="1" applyFill="1" applyBorder="1" applyAlignment="1">
      <alignment horizontal="center"/>
    </xf>
    <xf numFmtId="0" fontId="1" fillId="0" borderId="0" xfId="0" applyFont="1" applyFill="1" applyBorder="1"/>
    <xf numFmtId="165" fontId="0" fillId="0" borderId="0" xfId="0" applyNumberFormat="1"/>
    <xf numFmtId="0" fontId="0" fillId="4" borderId="0" xfId="0" applyFill="1"/>
    <xf numFmtId="0" fontId="4" fillId="0" borderId="0" xfId="1"/>
    <xf numFmtId="0" fontId="3" fillId="0" borderId="3" xfId="1" applyFont="1" applyFill="1" applyBorder="1" applyAlignment="1">
      <alignment horizontal="center"/>
    </xf>
    <xf numFmtId="11" fontId="1" fillId="0" borderId="0" xfId="1" applyNumberFormat="1" applyFont="1" applyAlignment="1">
      <alignment horizontal="center"/>
    </xf>
    <xf numFmtId="0" fontId="4" fillId="0" borderId="1" xfId="1" applyBorder="1"/>
    <xf numFmtId="0" fontId="4" fillId="0" borderId="0" xfId="1" applyBorder="1"/>
    <xf numFmtId="166" fontId="4" fillId="0" borderId="1" xfId="1" applyNumberFormat="1" applyBorder="1"/>
    <xf numFmtId="11" fontId="4" fillId="0" borderId="0" xfId="1" applyNumberFormat="1"/>
    <xf numFmtId="0" fontId="4" fillId="0" borderId="1" xfId="1" applyFill="1" applyBorder="1"/>
    <xf numFmtId="0" fontId="4" fillId="0" borderId="2" xfId="1" applyBorder="1"/>
    <xf numFmtId="166" fontId="4" fillId="0" borderId="0" xfId="1" applyNumberFormat="1"/>
    <xf numFmtId="0" fontId="1" fillId="0" borderId="3" xfId="1" applyFont="1" applyFill="1" applyBorder="1" applyAlignment="1">
      <alignment horizontal="center"/>
    </xf>
    <xf numFmtId="0" fontId="4" fillId="0" borderId="0" xfId="1" applyFill="1"/>
    <xf numFmtId="0" fontId="4" fillId="2" borderId="0" xfId="1" applyFill="1"/>
    <xf numFmtId="11" fontId="4" fillId="2" borderId="0" xfId="1" applyNumberFormat="1" applyFill="1"/>
    <xf numFmtId="0" fontId="5" fillId="0" borderId="0" xfId="1" applyFont="1"/>
    <xf numFmtId="11" fontId="1" fillId="0" borderId="0" xfId="1" applyNumberFormat="1" applyFont="1" applyFill="1" applyAlignment="1">
      <alignment horizontal="center"/>
    </xf>
    <xf numFmtId="167" fontId="0" fillId="0" borderId="1" xfId="2" applyNumberFormat="1" applyFont="1" applyBorder="1"/>
    <xf numFmtId="167" fontId="0" fillId="0" borderId="0" xfId="2" applyNumberFormat="1" applyFont="1"/>
    <xf numFmtId="164" fontId="0" fillId="0" borderId="0" xfId="2" applyFont="1"/>
    <xf numFmtId="164" fontId="0" fillId="0" borderId="0" xfId="0" applyNumberFormat="1"/>
    <xf numFmtId="168" fontId="0" fillId="0" borderId="0" xfId="0" applyNumberFormat="1"/>
    <xf numFmtId="169" fontId="0" fillId="0" borderId="0" xfId="0" applyNumberFormat="1"/>
    <xf numFmtId="166" fontId="0" fillId="0" borderId="1" xfId="0" applyNumberFormat="1" applyBorder="1"/>
    <xf numFmtId="172" fontId="0" fillId="0" borderId="0" xfId="0" applyNumberFormat="1"/>
    <xf numFmtId="166" fontId="0" fillId="0" borderId="0" xfId="0" applyNumberFormat="1"/>
    <xf numFmtId="166" fontId="0" fillId="0" borderId="1" xfId="0" applyNumberFormat="1" applyFill="1" applyBorder="1"/>
    <xf numFmtId="164" fontId="0" fillId="0" borderId="1" xfId="2" applyFont="1" applyBorder="1" applyAlignment="1">
      <alignment horizontal="right"/>
    </xf>
    <xf numFmtId="0" fontId="0" fillId="0" borderId="0" xfId="0" applyBorder="1" applyAlignment="1">
      <alignment horizontal="right"/>
    </xf>
    <xf numFmtId="170" fontId="0" fillId="0" borderId="0" xfId="0" applyNumberFormat="1"/>
    <xf numFmtId="171" fontId="0" fillId="0" borderId="0" xfId="0" applyNumberFormat="1"/>
    <xf numFmtId="173" fontId="0" fillId="0" borderId="0" xfId="0" applyNumberFormat="1"/>
    <xf numFmtId="0" fontId="0" fillId="0" borderId="0" xfId="0" applyAlignment="1">
      <alignment horizontal="center"/>
    </xf>
    <xf numFmtId="0" fontId="4" fillId="0" borderId="0" xfId="1" applyAlignment="1">
      <alignment horizontal="center"/>
    </xf>
  </cellXfs>
  <cellStyles count="3">
    <cellStyle name="Comma" xfId="2" builtinId="3"/>
    <cellStyle name="Normal" xfId="0" builtinId="0"/>
    <cellStyle name="Standard 2" xfId="1" xr:uid="{55CCB397-1ADE-4252-A19C-4A9184373F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F5416-FCB4-4DBB-8D78-089ED1BB8141}">
  <dimension ref="A1:D25"/>
  <sheetViews>
    <sheetView zoomScaleNormal="100" workbookViewId="0">
      <selection activeCell="D12" sqref="D12"/>
    </sheetView>
  </sheetViews>
  <sheetFormatPr defaultColWidth="11.42578125" defaultRowHeight="15" x14ac:dyDescent="0.25"/>
  <sheetData>
    <row r="1" spans="1:4" x14ac:dyDescent="0.25">
      <c r="A1" t="str">
        <f>'S4.2_Lamp'!J3</f>
        <v>Material</v>
      </c>
      <c r="B1" t="str">
        <f>'S4.2_Lamp'!K3</f>
        <v>Dry-mass</v>
      </c>
      <c r="C1" t="str">
        <f>'S4.2_Lamp'!I2</f>
        <v>reference flow 13 unit/cap*year</v>
      </c>
      <c r="D1" t="s">
        <v>3160</v>
      </c>
    </row>
    <row r="2" spans="1:4" x14ac:dyDescent="0.25">
      <c r="A2" s="3">
        <f>'S4.2_Lamp'!I16</f>
        <v>2013</v>
      </c>
      <c r="B2" s="3">
        <f>'S4.2_Lamp'!K16</f>
        <v>0.29210999999999998</v>
      </c>
      <c r="C2" s="3">
        <v>13</v>
      </c>
      <c r="D2" s="3">
        <f>B2/C2</f>
        <v>2.2469999999999997E-2</v>
      </c>
    </row>
    <row r="3" spans="1:4" x14ac:dyDescent="0.25">
      <c r="A3" s="3">
        <f>'S4.2_Lamp'!I17</f>
        <v>2420</v>
      </c>
      <c r="B3" s="3">
        <f>'S4.2_Lamp'!K17</f>
        <v>0.17258799999999999</v>
      </c>
      <c r="C3" s="3">
        <v>13</v>
      </c>
      <c r="D3" s="3">
        <f t="shared" ref="D3:D7" si="0">B3/C3</f>
        <v>1.3276E-2</v>
      </c>
    </row>
    <row r="4" spans="1:4" x14ac:dyDescent="0.25">
      <c r="A4" s="3">
        <f>'S4.2_Lamp'!I18</f>
        <v>2310</v>
      </c>
      <c r="B4" s="3">
        <f>'S4.2_Lamp'!K18</f>
        <v>0.5018000000000008</v>
      </c>
      <c r="C4" s="3">
        <v>13</v>
      </c>
      <c r="D4" s="3">
        <f t="shared" si="0"/>
        <v>3.8600000000000065E-2</v>
      </c>
    </row>
    <row r="5" spans="1:4" x14ac:dyDescent="0.25">
      <c r="A5" s="3">
        <f>'S4.2_Lamp'!I19</f>
        <v>2410</v>
      </c>
      <c r="B5" s="3">
        <f>'S4.2_Lamp'!K19</f>
        <v>8.1509999999999999E-2</v>
      </c>
      <c r="C5" s="3">
        <v>13</v>
      </c>
      <c r="D5" s="3">
        <f t="shared" si="0"/>
        <v>6.2699999999999995E-3</v>
      </c>
    </row>
    <row r="6" spans="1:4" x14ac:dyDescent="0.25">
      <c r="A6" s="3">
        <f>'S4.2_Lamp'!I20</f>
        <v>2432</v>
      </c>
      <c r="B6" s="3">
        <f>'S4.2_Lamp'!K20</f>
        <v>6.2399999999999997E-2</v>
      </c>
      <c r="C6" s="3">
        <v>13</v>
      </c>
      <c r="D6" s="3">
        <f t="shared" si="0"/>
        <v>4.7999999999999996E-3</v>
      </c>
    </row>
    <row r="7" spans="1:4" x14ac:dyDescent="0.25">
      <c r="A7" s="3">
        <f>'S4.2_Lamp'!I21</f>
        <v>2399</v>
      </c>
      <c r="B7" s="3">
        <f>'S4.2_Lamp'!K21</f>
        <v>3.9E-2</v>
      </c>
      <c r="C7" s="3">
        <v>13</v>
      </c>
      <c r="D7" s="3">
        <f t="shared" si="0"/>
        <v>3.0000000000000001E-3</v>
      </c>
    </row>
    <row r="8" spans="1:4" x14ac:dyDescent="0.25">
      <c r="A8" s="3"/>
      <c r="B8" s="3"/>
      <c r="C8" s="3"/>
      <c r="D8" s="3"/>
    </row>
    <row r="9" spans="1:4" x14ac:dyDescent="0.25">
      <c r="A9" s="3"/>
      <c r="B9" s="3"/>
      <c r="C9" s="3"/>
      <c r="D9" s="3"/>
    </row>
    <row r="10" spans="1:4" x14ac:dyDescent="0.25">
      <c r="A10" s="3"/>
      <c r="B10" s="3"/>
      <c r="C10" s="3"/>
      <c r="D10" s="3"/>
    </row>
    <row r="11" spans="1:4" x14ac:dyDescent="0.25">
      <c r="A11" s="3"/>
      <c r="B11" s="3"/>
      <c r="C11" s="3"/>
      <c r="D11" s="3"/>
    </row>
    <row r="12" spans="1:4" x14ac:dyDescent="0.25">
      <c r="A12" s="3"/>
      <c r="B12" s="3"/>
      <c r="C12" s="3"/>
      <c r="D12" s="3"/>
    </row>
    <row r="13" spans="1:4" x14ac:dyDescent="0.25">
      <c r="A13" s="41"/>
    </row>
    <row r="14" spans="1:4" x14ac:dyDescent="0.25">
      <c r="A14" s="41"/>
    </row>
    <row r="15" spans="1:4" x14ac:dyDescent="0.25">
      <c r="A15" s="41"/>
    </row>
    <row r="16" spans="1:4" x14ac:dyDescent="0.25">
      <c r="A16" s="41"/>
    </row>
    <row r="17" spans="1:1" x14ac:dyDescent="0.25">
      <c r="A17" s="41"/>
    </row>
    <row r="18" spans="1:1" x14ac:dyDescent="0.25">
      <c r="A18" s="41"/>
    </row>
    <row r="19" spans="1:1" x14ac:dyDescent="0.25">
      <c r="A19" s="41"/>
    </row>
    <row r="20" spans="1:1" x14ac:dyDescent="0.25">
      <c r="A20" s="41"/>
    </row>
    <row r="21" spans="1:1" x14ac:dyDescent="0.25">
      <c r="A21" s="41"/>
    </row>
    <row r="22" spans="1:1" x14ac:dyDescent="0.25">
      <c r="A22" s="41"/>
    </row>
    <row r="23" spans="1:1" x14ac:dyDescent="0.25">
      <c r="A23" s="41"/>
    </row>
    <row r="24" spans="1:1" x14ac:dyDescent="0.25">
      <c r="A24" s="41"/>
    </row>
    <row r="25" spans="1:1" x14ac:dyDescent="0.25">
      <c r="A25" s="4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A1D-874E-47BA-9215-2DFC32AF52F9}">
  <dimension ref="A1:D17"/>
  <sheetViews>
    <sheetView workbookViewId="0">
      <selection activeCell="C17" sqref="C17"/>
    </sheetView>
  </sheetViews>
  <sheetFormatPr defaultColWidth="11.42578125" defaultRowHeight="15" x14ac:dyDescent="0.25"/>
  <sheetData>
    <row r="1" spans="1:4" x14ac:dyDescent="0.25">
      <c r="A1" t="str">
        <f>'S4.4_Stove'!J3</f>
        <v>Material</v>
      </c>
      <c r="B1" t="str">
        <f>'S4.4_Stove'!K3</f>
        <v>Dry-mass</v>
      </c>
      <c r="C1" t="str">
        <f>'S4.4_Stove'!I2</f>
        <v>reference flow: 0,0166 unit/cap*year</v>
      </c>
      <c r="D1" t="s">
        <v>3160</v>
      </c>
    </row>
    <row r="2" spans="1:4" x14ac:dyDescent="0.25">
      <c r="A2">
        <f>'S4.4_Stove'!I17</f>
        <v>2420</v>
      </c>
      <c r="B2" s="41">
        <f>'S4.4_Stove'!K17</f>
        <v>7.833333333333331E-3</v>
      </c>
      <c r="C2">
        <v>1.66E-2</v>
      </c>
      <c r="D2">
        <f>B2/C2</f>
        <v>0.47188755020080309</v>
      </c>
    </row>
    <row r="3" spans="1:4" x14ac:dyDescent="0.25">
      <c r="A3">
        <f>'S4.4_Stove'!I18</f>
        <v>2310</v>
      </c>
      <c r="B3" s="41">
        <f>'S4.4_Stove'!K18</f>
        <v>0.1</v>
      </c>
      <c r="C3">
        <v>1.66E-2</v>
      </c>
      <c r="D3">
        <f t="shared" ref="D3:D7" si="0">B3/C3</f>
        <v>6.024096385542169</v>
      </c>
    </row>
    <row r="4" spans="1:4" x14ac:dyDescent="0.25">
      <c r="A4">
        <f>'S4.4_Stove'!I19</f>
        <v>2022</v>
      </c>
      <c r="B4" s="41">
        <f>'S4.4_Stove'!K19</f>
        <v>0.12</v>
      </c>
      <c r="C4">
        <v>1.66E-2</v>
      </c>
      <c r="D4">
        <f t="shared" si="0"/>
        <v>7.2289156626506017</v>
      </c>
    </row>
    <row r="5" spans="1:4" x14ac:dyDescent="0.25">
      <c r="A5">
        <f>'S4.4_Stove'!I20</f>
        <v>2410</v>
      </c>
      <c r="B5" s="41">
        <f>'S4.4_Stove'!K20</f>
        <v>0.71666666666666701</v>
      </c>
      <c r="C5">
        <v>1.66E-2</v>
      </c>
      <c r="D5">
        <f t="shared" si="0"/>
        <v>43.172690763052231</v>
      </c>
    </row>
    <row r="6" spans="1:4" x14ac:dyDescent="0.25">
      <c r="A6">
        <f>'S4.4_Stove'!I21</f>
        <v>2013</v>
      </c>
      <c r="B6" s="41">
        <f>'S4.4_Stove'!K21</f>
        <v>2E-3</v>
      </c>
      <c r="C6">
        <v>1.66E-2</v>
      </c>
      <c r="D6" s="41">
        <f>B6/C6</f>
        <v>0.12048192771084337</v>
      </c>
    </row>
    <row r="7" spans="1:4" x14ac:dyDescent="0.25">
      <c r="A7">
        <f>'S4.4_Stove'!I22</f>
        <v>2399</v>
      </c>
      <c r="B7" s="41">
        <f>'S4.4_Stove'!K22</f>
        <v>1.8333333333333299E-2</v>
      </c>
      <c r="C7">
        <v>1.66E-2</v>
      </c>
      <c r="D7">
        <f t="shared" si="0"/>
        <v>1.1044176706827289</v>
      </c>
    </row>
    <row r="8" spans="1:4" x14ac:dyDescent="0.25">
      <c r="B8" s="41"/>
    </row>
    <row r="9" spans="1:4" x14ac:dyDescent="0.25">
      <c r="B9" s="45"/>
    </row>
    <row r="10" spans="1:4" x14ac:dyDescent="0.25">
      <c r="B10" s="41"/>
    </row>
    <row r="11" spans="1:4" x14ac:dyDescent="0.25">
      <c r="B11" s="41"/>
    </row>
    <row r="12" spans="1:4" x14ac:dyDescent="0.25">
      <c r="A12" s="41"/>
      <c r="B12" s="41"/>
    </row>
    <row r="13" spans="1:4" x14ac:dyDescent="0.25">
      <c r="A13" s="41"/>
      <c r="B13" s="41"/>
    </row>
    <row r="14" spans="1:4" x14ac:dyDescent="0.25">
      <c r="A14" s="41"/>
      <c r="B14" s="41"/>
    </row>
    <row r="15" spans="1:4" x14ac:dyDescent="0.25">
      <c r="A15" s="41"/>
      <c r="B15" s="41"/>
    </row>
    <row r="16" spans="1:4" x14ac:dyDescent="0.25">
      <c r="A16" s="41"/>
      <c r="B16" s="41"/>
    </row>
    <row r="17" spans="1:2" x14ac:dyDescent="0.25">
      <c r="A17" s="41"/>
      <c r="B17" s="4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E68C-9198-4ABA-96C3-3F861E9A5A82}">
  <dimension ref="A1:D28"/>
  <sheetViews>
    <sheetView workbookViewId="0">
      <selection activeCell="B8" sqref="B8"/>
    </sheetView>
  </sheetViews>
  <sheetFormatPr defaultColWidth="11.42578125" defaultRowHeight="15" x14ac:dyDescent="0.25"/>
  <sheetData>
    <row r="1" spans="1:4" x14ac:dyDescent="0.25">
      <c r="A1" t="str">
        <f>'S4.3_Refrigerator'!J3</f>
        <v>Material</v>
      </c>
      <c r="B1" t="str">
        <f>'S4.3_Refrigerator'!K3</f>
        <v>Dry-mass</v>
      </c>
      <c r="C1" t="str">
        <f>'S4.3_Refrigerator'!I2</f>
        <v>reference flow: 0,025 unit/cap*year</v>
      </c>
      <c r="D1" t="s">
        <v>3160</v>
      </c>
    </row>
    <row r="2" spans="1:4" x14ac:dyDescent="0.25">
      <c r="A2" s="3">
        <f>'S4.3_Refrigerator'!I16</f>
        <v>2023</v>
      </c>
      <c r="B2" s="41">
        <f>'S4.3_Refrigerator'!K16</f>
        <v>8.3300000000000005E-5</v>
      </c>
      <c r="C2">
        <v>2.5000000000000001E-2</v>
      </c>
      <c r="D2" s="41">
        <f>B2/C2</f>
        <v>3.3319999999999999E-3</v>
      </c>
    </row>
    <row r="3" spans="1:4" x14ac:dyDescent="0.25">
      <c r="A3" s="3">
        <f>'S4.3_Refrigerator'!I17</f>
        <v>2011</v>
      </c>
      <c r="B3" s="41">
        <f>'S4.3_Refrigerator'!K17</f>
        <v>0.17108314999999999</v>
      </c>
      <c r="C3">
        <v>2.5000000000000001E-2</v>
      </c>
      <c r="D3" s="41">
        <f t="shared" ref="D3:D6" si="0">B3/C3</f>
        <v>6.8433259999999994</v>
      </c>
    </row>
    <row r="4" spans="1:4" x14ac:dyDescent="0.25">
      <c r="A4" s="3">
        <f>'S4.3_Refrigerator'!I18</f>
        <v>2420</v>
      </c>
      <c r="B4" s="41">
        <f>'S4.3_Refrigerator'!K18</f>
        <v>8.7433074999999957E-2</v>
      </c>
      <c r="C4">
        <v>2.5000000000000001E-2</v>
      </c>
      <c r="D4" s="41">
        <f t="shared" si="0"/>
        <v>3.497322999999998</v>
      </c>
    </row>
    <row r="5" spans="1:4" x14ac:dyDescent="0.25">
      <c r="A5" s="3">
        <f>'S4.3_Refrigerator'!I19</f>
        <v>2013</v>
      </c>
      <c r="B5" s="41">
        <f>'S4.3_Refrigerator'!K19</f>
        <v>0.38722212499999997</v>
      </c>
      <c r="C5">
        <v>2.5000000000000001E-2</v>
      </c>
      <c r="D5" s="41">
        <f t="shared" si="0"/>
        <v>15.488884999999998</v>
      </c>
    </row>
    <row r="6" spans="1:4" x14ac:dyDescent="0.25">
      <c r="A6" s="3">
        <f>'S4.3_Refrigerator'!I20</f>
        <v>2410</v>
      </c>
      <c r="B6" s="41">
        <f>'S4.3_Refrigerator'!K20</f>
        <v>0.80232499999999995</v>
      </c>
      <c r="C6">
        <v>2.5000000000000001E-2</v>
      </c>
      <c r="D6" s="41">
        <f t="shared" si="0"/>
        <v>32.092999999999996</v>
      </c>
    </row>
    <row r="7" spans="1:4" x14ac:dyDescent="0.25">
      <c r="A7" s="41"/>
      <c r="B7" s="41"/>
      <c r="D7" s="41"/>
    </row>
    <row r="8" spans="1:4" x14ac:dyDescent="0.25">
      <c r="A8" s="41"/>
      <c r="B8" s="42"/>
      <c r="D8" s="41"/>
    </row>
    <row r="9" spans="1:4" x14ac:dyDescent="0.25">
      <c r="A9" s="41"/>
      <c r="B9" s="41"/>
      <c r="D9" s="41"/>
    </row>
    <row r="10" spans="1:4" x14ac:dyDescent="0.25">
      <c r="A10" s="41"/>
      <c r="B10" s="41"/>
      <c r="D10" s="41"/>
    </row>
    <row r="11" spans="1:4" x14ac:dyDescent="0.25">
      <c r="A11" s="41"/>
      <c r="B11" s="41"/>
      <c r="D11" s="41"/>
    </row>
    <row r="12" spans="1:4" x14ac:dyDescent="0.25">
      <c r="A12" s="41"/>
      <c r="B12" s="41"/>
      <c r="D12" s="41"/>
    </row>
    <row r="13" spans="1:4" x14ac:dyDescent="0.25">
      <c r="A13" s="41"/>
      <c r="B13" s="41"/>
      <c r="D13" s="41"/>
    </row>
    <row r="14" spans="1:4" x14ac:dyDescent="0.25">
      <c r="A14" s="41"/>
      <c r="B14" s="41"/>
      <c r="D14" s="41"/>
    </row>
    <row r="15" spans="1:4" x14ac:dyDescent="0.25">
      <c r="A15" s="41"/>
      <c r="B15" s="41"/>
      <c r="D15" s="41"/>
    </row>
    <row r="16" spans="1:4" x14ac:dyDescent="0.25">
      <c r="A16" s="41"/>
      <c r="B16" s="41"/>
      <c r="D16" s="41"/>
    </row>
    <row r="17" spans="1:4" x14ac:dyDescent="0.25">
      <c r="A17" s="41"/>
      <c r="B17" s="41"/>
      <c r="D17" s="41"/>
    </row>
    <row r="18" spans="1:4" x14ac:dyDescent="0.25">
      <c r="A18" s="41"/>
      <c r="B18" s="41"/>
      <c r="D18" s="41"/>
    </row>
    <row r="19" spans="1:4" x14ac:dyDescent="0.25">
      <c r="A19" s="41"/>
      <c r="B19" s="41"/>
      <c r="D19" s="41"/>
    </row>
    <row r="20" spans="1:4" x14ac:dyDescent="0.25">
      <c r="A20" s="41"/>
      <c r="B20" s="41"/>
      <c r="D20" s="41"/>
    </row>
    <row r="21" spans="1:4" x14ac:dyDescent="0.25">
      <c r="A21" s="41"/>
      <c r="B21" s="41"/>
      <c r="D21" s="41"/>
    </row>
    <row r="22" spans="1:4" x14ac:dyDescent="0.25">
      <c r="A22" s="41"/>
      <c r="B22" s="41"/>
      <c r="D22" s="41"/>
    </row>
    <row r="23" spans="1:4" x14ac:dyDescent="0.25">
      <c r="A23" s="41"/>
      <c r="B23" s="41"/>
      <c r="D23" s="41"/>
    </row>
    <row r="24" spans="1:4" x14ac:dyDescent="0.25">
      <c r="A24" s="41"/>
      <c r="B24" s="41"/>
    </row>
    <row r="25" spans="1:4" x14ac:dyDescent="0.25">
      <c r="A25" s="41"/>
      <c r="B25" s="41"/>
    </row>
    <row r="26" spans="1:4" x14ac:dyDescent="0.25">
      <c r="A26" s="41"/>
      <c r="B26" s="41"/>
    </row>
    <row r="27" spans="1:4" x14ac:dyDescent="0.25">
      <c r="A27" s="41"/>
      <c r="B27" s="41"/>
    </row>
    <row r="28" spans="1:4" x14ac:dyDescent="0.25">
      <c r="A28" s="41"/>
      <c r="B28" s="4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2155D-5C19-4B11-980E-D126EC55D670}">
  <dimension ref="A1:D19"/>
  <sheetViews>
    <sheetView workbookViewId="0">
      <selection activeCell="D14" sqref="D14"/>
    </sheetView>
  </sheetViews>
  <sheetFormatPr defaultColWidth="11.42578125" defaultRowHeight="15" x14ac:dyDescent="0.25"/>
  <sheetData>
    <row r="1" spans="1:4" x14ac:dyDescent="0.25">
      <c r="A1" t="str">
        <f>'S4.6_Smartphone'!J3</f>
        <v>Material</v>
      </c>
      <c r="B1" t="str">
        <f>'S4.6_Smartphone'!K3</f>
        <v>Dry-mass</v>
      </c>
      <c r="C1" t="str">
        <f>'S4.6_Smartphone'!I2</f>
        <v>reference flow: 0,328 unit/cap*year</v>
      </c>
      <c r="D1" t="s">
        <v>3160</v>
      </c>
    </row>
    <row r="2" spans="1:4" x14ac:dyDescent="0.25">
      <c r="A2" s="49">
        <f>'S4.6_Smartphone'!I16</f>
        <v>2420</v>
      </c>
      <c r="B2" s="41">
        <f>'S4.6_Smartphone'!K16</f>
        <v>1.4235200000000002E-3</v>
      </c>
      <c r="C2">
        <v>0.32800000000000001</v>
      </c>
      <c r="D2" s="41">
        <f>B2/C2</f>
        <v>4.3400000000000001E-3</v>
      </c>
    </row>
    <row r="3" spans="1:4" x14ac:dyDescent="0.25">
      <c r="A3" s="49">
        <f>'S4.6_Smartphone'!I17</f>
        <v>2393</v>
      </c>
      <c r="B3" s="41">
        <f>'S4.6_Smartphone'!K17</f>
        <v>5.5759999999999996E-6</v>
      </c>
      <c r="C3">
        <v>0.32800000000000001</v>
      </c>
      <c r="D3" s="41">
        <f t="shared" ref="D3:D8" si="0">B3/C3</f>
        <v>1.7E-5</v>
      </c>
    </row>
    <row r="4" spans="1:4" x14ac:dyDescent="0.25">
      <c r="A4" s="49">
        <f>'S4.6_Smartphone'!I18</f>
        <v>2013</v>
      </c>
      <c r="B4" s="41">
        <f>'S4.6_Smartphone'!K18</f>
        <v>4.26728E-3</v>
      </c>
      <c r="C4">
        <v>0.32800000000000001</v>
      </c>
      <c r="D4" s="41">
        <f t="shared" si="0"/>
        <v>1.3009999999999999E-2</v>
      </c>
    </row>
    <row r="5" spans="1:4" x14ac:dyDescent="0.25">
      <c r="A5" s="49">
        <f>'S4.6_Smartphone'!I19</f>
        <v>2410</v>
      </c>
      <c r="B5" s="41">
        <f>'S4.6_Smartphone'!K19</f>
        <v>1.520608E-2</v>
      </c>
      <c r="C5">
        <v>0.32800000000000001</v>
      </c>
      <c r="D5" s="41">
        <f t="shared" si="0"/>
        <v>4.6359999999999998E-2</v>
      </c>
    </row>
    <row r="6" spans="1:4" x14ac:dyDescent="0.25">
      <c r="A6" s="49" t="str">
        <f>'S4.6_Smartphone'!I20</f>
        <v>259:</v>
      </c>
      <c r="B6" s="41">
        <f>'S4.6_Smartphone'!K20</f>
        <v>1.376288E-3</v>
      </c>
      <c r="C6">
        <v>0.32800000000000001</v>
      </c>
      <c r="D6" s="41">
        <f t="shared" si="0"/>
        <v>4.1960000000000001E-3</v>
      </c>
    </row>
    <row r="7" spans="1:4" x14ac:dyDescent="0.25">
      <c r="A7" s="49">
        <f>'S4.6_Smartphone'!I21</f>
        <v>2220</v>
      </c>
      <c r="B7" s="41">
        <f>'S4.6_Smartphone'!K21</f>
        <v>2.55512E-4</v>
      </c>
      <c r="C7">
        <v>0.32800000000000001</v>
      </c>
      <c r="D7" s="41">
        <f t="shared" si="0"/>
        <v>7.7899999999999996E-4</v>
      </c>
    </row>
    <row r="8" spans="1:4" x14ac:dyDescent="0.25">
      <c r="A8" s="49">
        <f>'S4.6_Smartphone'!I22</f>
        <v>2432</v>
      </c>
      <c r="B8" s="41">
        <f>'S4.6_Smartphone'!K22</f>
        <v>4.7231999999999998E-5</v>
      </c>
      <c r="C8">
        <v>0.32800000000000001</v>
      </c>
      <c r="D8" s="41">
        <f t="shared" si="0"/>
        <v>1.4399999999999998E-4</v>
      </c>
    </row>
    <row r="9" spans="1:4" x14ac:dyDescent="0.25">
      <c r="A9" s="41"/>
      <c r="B9" s="42"/>
      <c r="D9" s="41"/>
    </row>
    <row r="10" spans="1:4" x14ac:dyDescent="0.25">
      <c r="A10" s="41"/>
      <c r="B10" s="45"/>
      <c r="D10" s="41"/>
    </row>
    <row r="11" spans="1:4" x14ac:dyDescent="0.25">
      <c r="A11" s="41"/>
      <c r="B11" s="42"/>
      <c r="D11" s="41"/>
    </row>
    <row r="12" spans="1:4" x14ac:dyDescent="0.25">
      <c r="A12" s="41"/>
      <c r="B12" s="41"/>
    </row>
    <row r="13" spans="1:4" x14ac:dyDescent="0.25">
      <c r="A13" s="41"/>
      <c r="B13" s="41"/>
    </row>
    <row r="14" spans="1:4" x14ac:dyDescent="0.25">
      <c r="A14" s="41"/>
      <c r="B14" s="41"/>
    </row>
    <row r="15" spans="1:4" x14ac:dyDescent="0.25">
      <c r="A15" s="41"/>
      <c r="B15" s="41"/>
    </row>
    <row r="16" spans="1:4" x14ac:dyDescent="0.25">
      <c r="A16" s="41"/>
      <c r="B16" s="41"/>
    </row>
    <row r="17" spans="1:2" x14ac:dyDescent="0.25">
      <c r="A17" s="41"/>
      <c r="B17" s="41"/>
    </row>
    <row r="18" spans="1:2" x14ac:dyDescent="0.25">
      <c r="A18" s="41"/>
      <c r="B18" s="41"/>
    </row>
    <row r="19" spans="1:2" x14ac:dyDescent="0.25">
      <c r="A19" s="41"/>
      <c r="B19" s="41"/>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EC01-2CEC-45C7-97BA-94914A18A26C}">
  <dimension ref="A1:D8"/>
  <sheetViews>
    <sheetView workbookViewId="0">
      <selection activeCell="B8" sqref="B8"/>
    </sheetView>
  </sheetViews>
  <sheetFormatPr defaultColWidth="11.42578125" defaultRowHeight="15" x14ac:dyDescent="0.25"/>
  <sheetData>
    <row r="1" spans="1:4" x14ac:dyDescent="0.25">
      <c r="A1" t="str">
        <f>'S4.16_Education_building'!J3</f>
        <v>Material</v>
      </c>
      <c r="B1" t="str">
        <f>'S4.16_Education_building'!K3</f>
        <v>Dry-mass</v>
      </c>
      <c r="C1" t="str">
        <f>'S4.16_Education_building'!I2</f>
        <v>reference flow: 2,48 m2/cap*year</v>
      </c>
      <c r="D1" t="s">
        <v>3161</v>
      </c>
    </row>
    <row r="2" spans="1:4" x14ac:dyDescent="0.25">
      <c r="A2" s="41" t="str">
        <f>'S4.16_Education_building'!G2</f>
        <v>1610</v>
      </c>
      <c r="B2">
        <f>'S4.16_Education_building'!E2*'S4.16_Education_building'!$J$13</f>
        <v>401.914928660501</v>
      </c>
      <c r="C2">
        <v>2.48</v>
      </c>
      <c r="D2">
        <f>B2/C2</f>
        <v>162.06247123407297</v>
      </c>
    </row>
    <row r="3" spans="1:4" x14ac:dyDescent="0.25">
      <c r="A3" s="41" t="str">
        <f>'S4.16_Education_building'!G3</f>
        <v>2395</v>
      </c>
      <c r="B3">
        <f>'S4.16_Education_building'!E3*'S4.16_Education_building'!$J$13</f>
        <v>1971.6551017995989</v>
      </c>
      <c r="C3">
        <v>2.48</v>
      </c>
      <c r="D3">
        <f t="shared" ref="D3:D5" si="0">B3/C3</f>
        <v>795.02221846758027</v>
      </c>
    </row>
    <row r="4" spans="1:4" x14ac:dyDescent="0.25">
      <c r="A4" s="41" t="str">
        <f>'S4.16_Education_building'!G4</f>
        <v>2410</v>
      </c>
      <c r="B4">
        <f>'S4.16_Education_building'!E4*'S4.16_Education_building'!$J$13</f>
        <v>109.29784825684747</v>
      </c>
      <c r="C4">
        <v>2.48</v>
      </c>
      <c r="D4">
        <f t="shared" si="0"/>
        <v>44.071713006793338</v>
      </c>
    </row>
    <row r="5" spans="1:4" x14ac:dyDescent="0.25">
      <c r="A5" s="41" t="str">
        <f>'S4.16_Education_building'!G5</f>
        <v>2392</v>
      </c>
      <c r="B5">
        <f>'S4.16_Education_building'!E5*'S4.16_Education_building'!$J$13</f>
        <v>206.39932261002284</v>
      </c>
      <c r="C5">
        <v>2.48</v>
      </c>
      <c r="D5">
        <f t="shared" si="0"/>
        <v>83.225533310493077</v>
      </c>
    </row>
    <row r="6" spans="1:4" x14ac:dyDescent="0.25">
      <c r="A6" s="41"/>
    </row>
    <row r="7" spans="1:4" x14ac:dyDescent="0.25">
      <c r="A7" s="41"/>
    </row>
    <row r="8" spans="1:4" x14ac:dyDescent="0.25">
      <c r="A8" s="4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8CF9-D2DA-4AF0-B745-7331AACE8B06}">
  <dimension ref="A1:D5"/>
  <sheetViews>
    <sheetView workbookViewId="0">
      <selection activeCell="B7" sqref="B7"/>
    </sheetView>
  </sheetViews>
  <sheetFormatPr defaultColWidth="11.42578125" defaultRowHeight="15" x14ac:dyDescent="0.25"/>
  <sheetData>
    <row r="1" spans="1:4" x14ac:dyDescent="0.25">
      <c r="A1" t="str">
        <f>'S4.17_Healthcare_building'!J3</f>
        <v>Material</v>
      </c>
      <c r="B1" t="str">
        <f>'S4.17_Healthcare_building'!K3</f>
        <v>Dry-mass</v>
      </c>
      <c r="C1" t="str">
        <f>'S4.17_Healthcare_building'!I2</f>
        <v>unit. 1,6 m2, lifetime 80 years</v>
      </c>
      <c r="D1" t="s">
        <v>3161</v>
      </c>
    </row>
    <row r="2" spans="1:4" x14ac:dyDescent="0.25">
      <c r="A2" s="41" t="str">
        <f>'S4.17_Healthcare_building'!G2</f>
        <v>1610</v>
      </c>
      <c r="B2">
        <f>'S4.17_Healthcare_building'!E2*'S4.17_Healthcare_building'!$J$13</f>
        <v>324.02406186624427</v>
      </c>
      <c r="C2">
        <v>1.6</v>
      </c>
      <c r="D2">
        <f>B2/C2</f>
        <v>202.51503866640266</v>
      </c>
    </row>
    <row r="3" spans="1:4" x14ac:dyDescent="0.25">
      <c r="A3" s="41" t="str">
        <f>'S4.17_Healthcare_building'!G3</f>
        <v>2395</v>
      </c>
      <c r="B3">
        <f>'S4.17_Healthcare_building'!E3*'S4.17_Healthcare_building'!$J$13</f>
        <v>1211.2985720392721</v>
      </c>
      <c r="C3">
        <v>1.6</v>
      </c>
      <c r="D3">
        <f t="shared" ref="D3:D5" si="0">B3/C3</f>
        <v>757.06160752454502</v>
      </c>
    </row>
    <row r="4" spans="1:4" x14ac:dyDescent="0.25">
      <c r="A4" s="41" t="str">
        <f>'S4.17_Healthcare_building'!G4</f>
        <v>2410</v>
      </c>
      <c r="B4">
        <f>'S4.17_Healthcare_building'!E4*'S4.17_Healthcare_building'!$J$13</f>
        <v>73.108719419796273</v>
      </c>
      <c r="C4">
        <v>1.6</v>
      </c>
      <c r="D4">
        <f t="shared" si="0"/>
        <v>45.692949637372671</v>
      </c>
    </row>
    <row r="5" spans="1:4" x14ac:dyDescent="0.25">
      <c r="A5" s="41" t="str">
        <f>'S4.17_Healthcare_building'!G5</f>
        <v>2392</v>
      </c>
      <c r="B5">
        <f>'S4.17_Healthcare_building'!E5*'S4.17_Healthcare_building'!$J$13</f>
        <v>210.63263275083241</v>
      </c>
      <c r="C5">
        <v>1.6</v>
      </c>
      <c r="D5">
        <f t="shared" si="0"/>
        <v>131.64539546927026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7987-4AB7-4788-BA9D-3EBD54F3D279}">
  <dimension ref="A1:D46"/>
  <sheetViews>
    <sheetView workbookViewId="0">
      <selection activeCell="D13" sqref="D13"/>
    </sheetView>
  </sheetViews>
  <sheetFormatPr defaultColWidth="11.42578125" defaultRowHeight="15" x14ac:dyDescent="0.25"/>
  <cols>
    <col min="2" max="2" width="11.85546875" bestFit="1" customWidth="1"/>
    <col min="3" max="3" width="35.85546875" customWidth="1"/>
  </cols>
  <sheetData>
    <row r="1" spans="1:4" x14ac:dyDescent="0.25">
      <c r="A1" t="str">
        <f>'S4.11_car'!J3</f>
        <v>Material</v>
      </c>
      <c r="B1" t="str">
        <f>'S4.11_car'!K3</f>
        <v>Dry-mass</v>
      </c>
      <c r="C1" t="str">
        <f>'S4.11_car'!I2</f>
        <v>reference flow: 2806,47 pkm/cap*year</v>
      </c>
      <c r="D1" t="s">
        <v>3159</v>
      </c>
    </row>
    <row r="2" spans="1:4" x14ac:dyDescent="0.25">
      <c r="A2" s="3">
        <f>'S4.11_car'!I20</f>
        <v>2013</v>
      </c>
      <c r="B2" s="41">
        <f>'S4.11_car'!K20*'S4.11_car'!$J$13</f>
        <v>84.931365658498009</v>
      </c>
      <c r="C2">
        <v>2806.47</v>
      </c>
      <c r="D2" s="41">
        <f>B2/C2</f>
        <v>3.0262702134174965E-2</v>
      </c>
    </row>
    <row r="3" spans="1:4" x14ac:dyDescent="0.25">
      <c r="A3" s="3">
        <f>'S4.11_car'!I21</f>
        <v>2420</v>
      </c>
      <c r="B3" s="41">
        <f>'S4.11_car'!K21*'S4.11_car'!$J$13</f>
        <v>85.294725197389283</v>
      </c>
      <c r="C3">
        <v>2806.47</v>
      </c>
      <c r="D3">
        <f t="shared" ref="D3:D10" si="0">B3/C3</f>
        <v>3.0392174225054708E-2</v>
      </c>
    </row>
    <row r="4" spans="1:4" x14ac:dyDescent="0.25">
      <c r="A4" s="3">
        <f>'S4.11_car'!I22</f>
        <v>2310</v>
      </c>
      <c r="B4" s="41">
        <f>'S4.11_car'!K22*'S4.11_car'!$J$13</f>
        <v>13.295785011566295</v>
      </c>
      <c r="C4">
        <v>2806.47</v>
      </c>
      <c r="D4">
        <f t="shared" si="0"/>
        <v>4.7375475282352194E-3</v>
      </c>
    </row>
    <row r="5" spans="1:4" x14ac:dyDescent="0.25">
      <c r="A5" s="3">
        <f>'S4.11_car'!I23</f>
        <v>2011</v>
      </c>
      <c r="B5" s="41">
        <f>'S4.11_car'!K23*'S4.11_car'!$J$13</f>
        <v>7.847076989682761</v>
      </c>
      <c r="C5">
        <v>2806.47</v>
      </c>
      <c r="D5">
        <f t="shared" si="0"/>
        <v>2.7960665853127816E-3</v>
      </c>
    </row>
    <row r="6" spans="1:4" x14ac:dyDescent="0.25">
      <c r="A6" s="3">
        <f>'S4.11_car'!I24</f>
        <v>2410</v>
      </c>
      <c r="B6" s="41">
        <f>'S4.11_car'!K24*'S4.11_car'!$J$13</f>
        <v>394.42041716036942</v>
      </c>
      <c r="C6">
        <v>2806.47</v>
      </c>
      <c r="D6">
        <f t="shared" si="0"/>
        <v>0.14053968763620114</v>
      </c>
    </row>
    <row r="7" spans="1:4" x14ac:dyDescent="0.25">
      <c r="A7" s="3">
        <f>'S4.11_car'!I25</f>
        <v>2220</v>
      </c>
      <c r="B7" s="41">
        <f>'S4.11_car'!K25*'S4.11_car'!$J$13</f>
        <v>0.17715354448144649</v>
      </c>
      <c r="C7">
        <v>2806.47</v>
      </c>
      <c r="D7">
        <f t="shared" si="0"/>
        <v>6.3123263203043858E-5</v>
      </c>
    </row>
    <row r="8" spans="1:4" x14ac:dyDescent="0.25">
      <c r="A8" s="3">
        <f>'S4.11_car'!I26</f>
        <v>2012</v>
      </c>
      <c r="B8" s="41">
        <f>'S4.11_car'!K26*'S4.11_car'!$J$13</f>
        <v>0.42475496183131961</v>
      </c>
      <c r="C8">
        <v>2806.47</v>
      </c>
      <c r="D8">
        <f t="shared" si="0"/>
        <v>1.5134847756481261E-4</v>
      </c>
    </row>
    <row r="9" spans="1:4" x14ac:dyDescent="0.25">
      <c r="A9" s="3">
        <f>'S4.11_car'!I27</f>
        <v>2022</v>
      </c>
      <c r="B9" s="41">
        <f>'S4.11_car'!K27*'S4.11_car'!$J$13</f>
        <v>4.8737922568634993</v>
      </c>
      <c r="C9">
        <v>2806.47</v>
      </c>
      <c r="D9">
        <f t="shared" si="0"/>
        <v>1.7366272423590843E-3</v>
      </c>
    </row>
    <row r="10" spans="1:4" x14ac:dyDescent="0.25">
      <c r="A10" s="3">
        <f>'S4.11_car'!I28</f>
        <v>2030</v>
      </c>
      <c r="B10" s="41">
        <f>'S4.11_car'!K28*'S4.11_car'!$J$13</f>
        <v>7.3123495278504302</v>
      </c>
      <c r="C10">
        <v>2806.47</v>
      </c>
      <c r="D10">
        <f t="shared" si="0"/>
        <v>2.6055327610309147E-3</v>
      </c>
    </row>
    <row r="11" spans="1:4" x14ac:dyDescent="0.25">
      <c r="A11" s="41"/>
      <c r="B11" s="41"/>
    </row>
    <row r="12" spans="1:4" x14ac:dyDescent="0.25">
      <c r="A12" s="41"/>
      <c r="B12" s="43"/>
    </row>
    <row r="13" spans="1:4" x14ac:dyDescent="0.25">
      <c r="A13" s="41"/>
      <c r="B13" s="41"/>
      <c r="D13" s="41"/>
    </row>
    <row r="14" spans="1:4" x14ac:dyDescent="0.25">
      <c r="A14" s="41"/>
      <c r="B14" s="41"/>
    </row>
    <row r="15" spans="1:4" x14ac:dyDescent="0.25">
      <c r="A15" s="41"/>
      <c r="B15" s="41"/>
      <c r="D15" s="41"/>
    </row>
    <row r="16" spans="1:4" x14ac:dyDescent="0.25">
      <c r="A16" s="41"/>
      <c r="B16" s="41"/>
    </row>
    <row r="17" spans="1:2" x14ac:dyDescent="0.25">
      <c r="A17" s="41"/>
      <c r="B17" s="41"/>
    </row>
    <row r="18" spans="1:2" x14ac:dyDescent="0.25">
      <c r="A18" s="41"/>
      <c r="B18" s="41"/>
    </row>
    <row r="19" spans="1:2" x14ac:dyDescent="0.25">
      <c r="A19" s="41"/>
      <c r="B19" s="41"/>
    </row>
    <row r="20" spans="1:2" x14ac:dyDescent="0.25">
      <c r="A20" s="41"/>
      <c r="B20" s="41"/>
    </row>
    <row r="21" spans="1:2" x14ac:dyDescent="0.25">
      <c r="A21" s="41"/>
      <c r="B21" s="41"/>
    </row>
    <row r="22" spans="1:2" x14ac:dyDescent="0.25">
      <c r="A22" s="41"/>
      <c r="B22" s="41"/>
    </row>
    <row r="23" spans="1:2" x14ac:dyDescent="0.25">
      <c r="A23" s="41"/>
      <c r="B23" s="41"/>
    </row>
    <row r="24" spans="1:2" x14ac:dyDescent="0.25">
      <c r="A24" s="41"/>
      <c r="B24" s="41"/>
    </row>
    <row r="25" spans="1:2" x14ac:dyDescent="0.25">
      <c r="A25" s="41"/>
      <c r="B25" s="41"/>
    </row>
    <row r="26" spans="1:2" x14ac:dyDescent="0.25">
      <c r="A26" s="41"/>
      <c r="B26" s="41"/>
    </row>
    <row r="27" spans="1:2" x14ac:dyDescent="0.25">
      <c r="A27" s="41"/>
      <c r="B27" s="41"/>
    </row>
    <row r="28" spans="1:2" x14ac:dyDescent="0.25">
      <c r="A28" s="41"/>
      <c r="B28" s="41"/>
    </row>
    <row r="29" spans="1:2" x14ac:dyDescent="0.25">
      <c r="A29" s="41"/>
      <c r="B29" s="41"/>
    </row>
    <row r="30" spans="1:2" x14ac:dyDescent="0.25">
      <c r="A30" s="41"/>
      <c r="B30" s="41"/>
    </row>
    <row r="31" spans="1:2" x14ac:dyDescent="0.25">
      <c r="A31" s="41"/>
      <c r="B31" s="41"/>
    </row>
    <row r="32" spans="1:2" x14ac:dyDescent="0.25">
      <c r="A32" s="41"/>
      <c r="B32" s="41"/>
    </row>
    <row r="33" spans="1:2" x14ac:dyDescent="0.25">
      <c r="A33" s="41"/>
      <c r="B33" s="41"/>
    </row>
    <row r="34" spans="1:2" x14ac:dyDescent="0.25">
      <c r="A34" s="41"/>
      <c r="B34" s="41"/>
    </row>
    <row r="35" spans="1:2" x14ac:dyDescent="0.25">
      <c r="A35" s="41"/>
      <c r="B35" s="41"/>
    </row>
    <row r="36" spans="1:2" x14ac:dyDescent="0.25">
      <c r="A36" s="41"/>
      <c r="B36" s="41"/>
    </row>
    <row r="37" spans="1:2" x14ac:dyDescent="0.25">
      <c r="A37" s="41"/>
      <c r="B37" s="41"/>
    </row>
    <row r="38" spans="1:2" x14ac:dyDescent="0.25">
      <c r="A38" s="41"/>
      <c r="B38" s="41"/>
    </row>
    <row r="39" spans="1:2" x14ac:dyDescent="0.25">
      <c r="A39" s="41"/>
      <c r="B39" s="41"/>
    </row>
    <row r="40" spans="1:2" x14ac:dyDescent="0.25">
      <c r="A40" s="41"/>
      <c r="B40" s="41"/>
    </row>
    <row r="41" spans="1:2" x14ac:dyDescent="0.25">
      <c r="A41" s="41"/>
      <c r="B41" s="41"/>
    </row>
    <row r="42" spans="1:2" x14ac:dyDescent="0.25">
      <c r="A42" s="41"/>
      <c r="B42" s="41"/>
    </row>
    <row r="43" spans="1:2" x14ac:dyDescent="0.25">
      <c r="A43" s="41"/>
      <c r="B43" s="41"/>
    </row>
    <row r="44" spans="1:2" x14ac:dyDescent="0.25">
      <c r="A44" s="41"/>
      <c r="B44" s="41"/>
    </row>
    <row r="45" spans="1:2" x14ac:dyDescent="0.25">
      <c r="A45" s="41"/>
      <c r="B45" s="41"/>
    </row>
    <row r="46" spans="1:2" x14ac:dyDescent="0.25">
      <c r="A46" s="41"/>
      <c r="B46" s="4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3CA0E-212A-4C3B-88E8-33094BD20213}">
  <dimension ref="A1:D55"/>
  <sheetViews>
    <sheetView workbookViewId="0">
      <selection activeCell="F12" sqref="F12"/>
    </sheetView>
  </sheetViews>
  <sheetFormatPr defaultColWidth="11.42578125" defaultRowHeight="15" x14ac:dyDescent="0.25"/>
  <cols>
    <col min="2" max="2" width="11.85546875" bestFit="1" customWidth="1"/>
  </cols>
  <sheetData>
    <row r="1" spans="1:4" x14ac:dyDescent="0.25">
      <c r="A1" t="str">
        <f>'S4.12_Bus'!J3</f>
        <v>Material</v>
      </c>
      <c r="B1" t="str">
        <f>'S4.12_Bus'!K3</f>
        <v>Dry-mass</v>
      </c>
      <c r="C1" t="str">
        <f>'S4.12_Bus'!I2</f>
        <v>reference flow: 1082,86 pkm/cap*year</v>
      </c>
      <c r="D1" t="s">
        <v>3159</v>
      </c>
    </row>
    <row r="2" spans="1:4" x14ac:dyDescent="0.25">
      <c r="A2" s="3">
        <f>'S4.12_Bus'!I20</f>
        <v>2013</v>
      </c>
      <c r="B2" s="41">
        <f>'S4.12_Bus'!K20*'S4.12_Bus'!$J$13</f>
        <v>0.92624011674632878</v>
      </c>
      <c r="C2">
        <v>1082.8599999999999</v>
      </c>
      <c r="D2" s="43">
        <f>B2/C2</f>
        <v>8.5536460553195135E-4</v>
      </c>
    </row>
    <row r="3" spans="1:4" x14ac:dyDescent="0.25">
      <c r="A3" s="3">
        <f>'S4.12_Bus'!I21</f>
        <v>2420</v>
      </c>
      <c r="B3" s="41">
        <f>'S4.12_Bus'!K21*'S4.12_Bus'!$J$13</f>
        <v>1.8099389337673613</v>
      </c>
      <c r="C3">
        <v>1082.8599999999999</v>
      </c>
      <c r="D3" s="43">
        <f t="shared" ref="D3:D12" si="0">B3/C3</f>
        <v>1.6714431540248613E-3</v>
      </c>
    </row>
    <row r="4" spans="1:4" x14ac:dyDescent="0.25">
      <c r="A4" s="3">
        <f>'S4.12_Bus'!I22</f>
        <v>2310</v>
      </c>
      <c r="B4" s="41">
        <f>'S4.12_Bus'!K22*'S4.12_Bus'!$J$13</f>
        <v>0.47375538330449007</v>
      </c>
      <c r="C4">
        <v>1082.8599999999999</v>
      </c>
      <c r="D4" s="43">
        <f t="shared" si="0"/>
        <v>4.3750381702573749E-4</v>
      </c>
    </row>
    <row r="5" spans="1:4" x14ac:dyDescent="0.25">
      <c r="A5" s="3">
        <f>'S4.12_Bus'!I23</f>
        <v>2011</v>
      </c>
      <c r="B5" s="41">
        <f>'S4.12_Bus'!K23*'S4.12_Bus'!$J$13</f>
        <v>2.7686651339402756E-2</v>
      </c>
      <c r="C5">
        <v>1082.8599999999999</v>
      </c>
      <c r="D5" s="43">
        <f t="shared" si="0"/>
        <v>2.5568080212957129E-5</v>
      </c>
    </row>
    <row r="6" spans="1:4" x14ac:dyDescent="0.25">
      <c r="A6" s="3">
        <f>'S4.12_Bus'!I24</f>
        <v>2410</v>
      </c>
      <c r="B6" s="41">
        <f>'S4.12_Bus'!K24*'S4.12_Bus'!$J$13</f>
        <v>6.5598684176414315</v>
      </c>
      <c r="C6">
        <v>1082.8599999999999</v>
      </c>
      <c r="D6" s="43">
        <f t="shared" si="0"/>
        <v>6.0579099954208597E-3</v>
      </c>
    </row>
    <row r="7" spans="1:4" x14ac:dyDescent="0.25">
      <c r="A7" s="3">
        <f>'S4.12_Bus'!I25</f>
        <v>2220</v>
      </c>
      <c r="B7" s="41">
        <f>'S4.12_Bus'!K25*'S4.12_Bus'!$J$13</f>
        <v>0</v>
      </c>
      <c r="C7">
        <v>1082.8599999999999</v>
      </c>
      <c r="D7" s="43">
        <f t="shared" si="0"/>
        <v>0</v>
      </c>
    </row>
    <row r="8" spans="1:4" x14ac:dyDescent="0.25">
      <c r="A8" s="3">
        <f>'S4.12_Bus'!I26</f>
        <v>2012</v>
      </c>
      <c r="B8" s="41">
        <f>'S4.12_Bus'!K26*'S4.12_Bus'!$J$13</f>
        <v>3.2968057015526853E-2</v>
      </c>
      <c r="C8">
        <v>1082.8599999999999</v>
      </c>
      <c r="D8" s="43">
        <f t="shared" si="0"/>
        <v>3.0445354907861455E-5</v>
      </c>
    </row>
    <row r="9" spans="1:4" x14ac:dyDescent="0.25">
      <c r="A9" s="3">
        <f>'S4.12_Bus'!I27</f>
        <v>2022</v>
      </c>
      <c r="B9" s="41">
        <f>'S4.12_Bus'!K27*'S4.12_Bus'!$J$13</f>
        <v>2.9005431630887122E-2</v>
      </c>
      <c r="C9">
        <v>1082.8599999999999</v>
      </c>
      <c r="D9" s="43">
        <f t="shared" si="0"/>
        <v>2.6785947981167579E-5</v>
      </c>
    </row>
    <row r="10" spans="1:4" x14ac:dyDescent="0.25">
      <c r="A10" s="3">
        <f>'S4.12_Bus'!I28</f>
        <v>2030</v>
      </c>
      <c r="B10" s="41">
        <f>'S4.12_Bus'!K28*'S4.12_Bus'!$J$13</f>
        <v>0</v>
      </c>
      <c r="C10">
        <v>1082.8599999999999</v>
      </c>
      <c r="D10" s="43">
        <f t="shared" si="0"/>
        <v>0</v>
      </c>
    </row>
    <row r="11" spans="1:4" x14ac:dyDescent="0.25">
      <c r="A11" s="3">
        <f>'S4.12_Bus'!I29</f>
        <v>2399</v>
      </c>
      <c r="B11" s="41">
        <f>'S4.12_Bus'!K29*'S4.12_Bus'!$J$13</f>
        <v>0.38287169752771</v>
      </c>
      <c r="C11">
        <v>1082.8599999999999</v>
      </c>
      <c r="D11" s="43">
        <f t="shared" si="0"/>
        <v>3.5357451335141205E-4</v>
      </c>
    </row>
    <row r="12" spans="1:4" x14ac:dyDescent="0.25">
      <c r="A12" s="3">
        <f>'S4.12_Bus'!I30</f>
        <v>2394</v>
      </c>
      <c r="B12" s="41">
        <f>'S4.12_Bus'!K30*'S4.12_Bus'!$J$13</f>
        <v>2.9972279351916763E-4</v>
      </c>
      <c r="C12">
        <v>1082.8599999999999</v>
      </c>
      <c r="D12" s="43">
        <f t="shared" si="0"/>
        <v>2.7678812913873232E-7</v>
      </c>
    </row>
    <row r="13" spans="1:4" x14ac:dyDescent="0.25">
      <c r="A13" s="41"/>
      <c r="B13" s="41"/>
      <c r="D13" s="43"/>
    </row>
    <row r="14" spans="1:4" x14ac:dyDescent="0.25">
      <c r="A14" s="41"/>
      <c r="B14" s="3"/>
      <c r="D14" s="43"/>
    </row>
    <row r="15" spans="1:4" x14ac:dyDescent="0.25">
      <c r="A15" s="41"/>
      <c r="B15" s="41"/>
      <c r="D15" s="43"/>
    </row>
    <row r="16" spans="1:4" x14ac:dyDescent="0.25">
      <c r="A16" s="41"/>
      <c r="B16" s="41"/>
      <c r="D16" s="43"/>
    </row>
    <row r="17" spans="1:4" x14ac:dyDescent="0.25">
      <c r="A17" s="41"/>
      <c r="B17" s="41"/>
      <c r="D17" s="43"/>
    </row>
    <row r="18" spans="1:4" x14ac:dyDescent="0.25">
      <c r="A18" s="41"/>
      <c r="B18" s="41"/>
      <c r="D18" s="43"/>
    </row>
    <row r="19" spans="1:4" x14ac:dyDescent="0.25">
      <c r="A19" s="41"/>
      <c r="B19" s="41"/>
      <c r="D19" s="43"/>
    </row>
    <row r="20" spans="1:4" x14ac:dyDescent="0.25">
      <c r="A20" s="41"/>
      <c r="B20" s="41"/>
      <c r="D20" s="43"/>
    </row>
    <row r="21" spans="1:4" x14ac:dyDescent="0.25">
      <c r="A21" s="41"/>
      <c r="B21" s="41"/>
      <c r="D21" s="43"/>
    </row>
    <row r="22" spans="1:4" x14ac:dyDescent="0.25">
      <c r="A22" s="41"/>
      <c r="B22" s="41"/>
      <c r="D22" s="43"/>
    </row>
    <row r="23" spans="1:4" x14ac:dyDescent="0.25">
      <c r="A23" s="41"/>
      <c r="B23" s="41"/>
      <c r="D23" s="43"/>
    </row>
    <row r="24" spans="1:4" x14ac:dyDescent="0.25">
      <c r="A24" s="41"/>
      <c r="B24" s="41"/>
      <c r="D24" s="43"/>
    </row>
    <row r="25" spans="1:4" x14ac:dyDescent="0.25">
      <c r="A25" s="41"/>
      <c r="B25" s="41"/>
      <c r="D25" s="43"/>
    </row>
    <row r="26" spans="1:4" x14ac:dyDescent="0.25">
      <c r="A26" s="41"/>
      <c r="B26" s="41"/>
      <c r="D26" s="43"/>
    </row>
    <row r="27" spans="1:4" x14ac:dyDescent="0.25">
      <c r="A27" s="41"/>
      <c r="B27" s="41"/>
      <c r="D27" s="43"/>
    </row>
    <row r="28" spans="1:4" x14ac:dyDescent="0.25">
      <c r="A28" s="41"/>
      <c r="B28" s="41"/>
      <c r="D28" s="43"/>
    </row>
    <row r="29" spans="1:4" x14ac:dyDescent="0.25">
      <c r="A29" s="41"/>
      <c r="B29" s="41"/>
      <c r="D29" s="43"/>
    </row>
    <row r="30" spans="1:4" x14ac:dyDescent="0.25">
      <c r="A30" s="41"/>
      <c r="B30" s="41"/>
      <c r="D30" s="43"/>
    </row>
    <row r="31" spans="1:4" x14ac:dyDescent="0.25">
      <c r="A31" s="41"/>
      <c r="B31" s="41"/>
      <c r="D31" s="43"/>
    </row>
    <row r="32" spans="1:4" x14ac:dyDescent="0.25">
      <c r="A32" s="41"/>
      <c r="B32" s="41"/>
      <c r="D32" s="43"/>
    </row>
    <row r="33" spans="1:4" x14ac:dyDescent="0.25">
      <c r="A33" s="41"/>
      <c r="B33" s="41"/>
      <c r="D33" s="43"/>
    </row>
    <row r="34" spans="1:4" x14ac:dyDescent="0.25">
      <c r="A34" s="41"/>
      <c r="B34" s="41"/>
      <c r="D34" s="43"/>
    </row>
    <row r="35" spans="1:4" x14ac:dyDescent="0.25">
      <c r="A35" s="41"/>
      <c r="B35" s="41"/>
      <c r="D35" s="43"/>
    </row>
    <row r="36" spans="1:4" x14ac:dyDescent="0.25">
      <c r="A36" s="41"/>
      <c r="B36" s="41"/>
      <c r="D36" s="43"/>
    </row>
    <row r="37" spans="1:4" x14ac:dyDescent="0.25">
      <c r="A37" s="41"/>
      <c r="B37" s="41"/>
      <c r="D37" s="43"/>
    </row>
    <row r="38" spans="1:4" x14ac:dyDescent="0.25">
      <c r="A38" s="41"/>
      <c r="B38" s="41"/>
      <c r="D38" s="43"/>
    </row>
    <row r="39" spans="1:4" x14ac:dyDescent="0.25">
      <c r="A39" s="41"/>
      <c r="B39" s="41"/>
      <c r="D39" s="43"/>
    </row>
    <row r="40" spans="1:4" x14ac:dyDescent="0.25">
      <c r="A40" s="41"/>
      <c r="B40" s="41"/>
    </row>
    <row r="41" spans="1:4" x14ac:dyDescent="0.25">
      <c r="A41" s="41"/>
      <c r="B41" s="41"/>
    </row>
    <row r="42" spans="1:4" x14ac:dyDescent="0.25">
      <c r="A42" s="41"/>
      <c r="B42" s="41"/>
    </row>
    <row r="43" spans="1:4" x14ac:dyDescent="0.25">
      <c r="A43" s="41"/>
      <c r="B43" s="41"/>
    </row>
    <row r="44" spans="1:4" x14ac:dyDescent="0.25">
      <c r="A44" s="41"/>
      <c r="B44" s="41"/>
    </row>
    <row r="45" spans="1:4" x14ac:dyDescent="0.25">
      <c r="A45" s="41"/>
      <c r="B45" s="41"/>
    </row>
    <row r="46" spans="1:4" x14ac:dyDescent="0.25">
      <c r="A46" s="41"/>
      <c r="B46" s="41"/>
    </row>
    <row r="47" spans="1:4" x14ac:dyDescent="0.25">
      <c r="A47" s="41"/>
      <c r="B47" s="41"/>
    </row>
    <row r="48" spans="1:4" x14ac:dyDescent="0.25">
      <c r="A48" s="41"/>
      <c r="B48" s="41"/>
    </row>
    <row r="49" spans="1:2" x14ac:dyDescent="0.25">
      <c r="A49" s="41"/>
      <c r="B49" s="41"/>
    </row>
    <row r="50" spans="1:2" x14ac:dyDescent="0.25">
      <c r="A50" s="41"/>
      <c r="B50" s="41"/>
    </row>
    <row r="51" spans="1:2" x14ac:dyDescent="0.25">
      <c r="A51" s="41"/>
      <c r="B51" s="41"/>
    </row>
    <row r="52" spans="1:2" x14ac:dyDescent="0.25">
      <c r="A52" s="41"/>
      <c r="B52" s="41"/>
    </row>
    <row r="53" spans="1:2" x14ac:dyDescent="0.25">
      <c r="A53" s="41"/>
      <c r="B53" s="41"/>
    </row>
    <row r="54" spans="1:2" x14ac:dyDescent="0.25">
      <c r="A54" s="41"/>
      <c r="B54" s="41"/>
    </row>
    <row r="55" spans="1:2" x14ac:dyDescent="0.25">
      <c r="A55" s="41"/>
      <c r="B55" s="4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EFA2-E19B-41F3-B872-E2D1DD72F332}">
  <dimension ref="A1:D57"/>
  <sheetViews>
    <sheetView workbookViewId="0">
      <selection activeCell="B3" sqref="B3"/>
    </sheetView>
  </sheetViews>
  <sheetFormatPr defaultColWidth="11.42578125" defaultRowHeight="15" x14ac:dyDescent="0.25"/>
  <cols>
    <col min="2" max="2" width="11.85546875" bestFit="1" customWidth="1"/>
  </cols>
  <sheetData>
    <row r="1" spans="1:4" x14ac:dyDescent="0.25">
      <c r="A1" t="str">
        <f>'S4.13_Train'!J3</f>
        <v>Material</v>
      </c>
      <c r="B1" t="str">
        <f>'S4.13_Train'!K3</f>
        <v>Dry-mass</v>
      </c>
      <c r="C1" t="str">
        <f>'S4.13_Train'!I2</f>
        <v>reference flow: 433,34 pkm/cap*year</v>
      </c>
      <c r="D1" t="s">
        <v>3159</v>
      </c>
    </row>
    <row r="2" spans="1:4" x14ac:dyDescent="0.25">
      <c r="A2" s="3">
        <f>'S4.13_Train'!I20</f>
        <v>2013</v>
      </c>
      <c r="B2" s="41">
        <f>'S4.13_Train'!K20*'S4.13_Train'!$J$13</f>
        <v>0.51751103651595021</v>
      </c>
      <c r="C2">
        <v>433.34</v>
      </c>
      <c r="D2">
        <f>B2/C2</f>
        <v>1.1942378652234971E-3</v>
      </c>
    </row>
    <row r="3" spans="1:4" x14ac:dyDescent="0.25">
      <c r="A3" s="3">
        <f>'S4.13_Train'!I21</f>
        <v>2420</v>
      </c>
      <c r="B3" s="41">
        <f>'S4.13_Train'!K21*'S4.13_Train'!$J$13</f>
        <v>1.0510585918453121</v>
      </c>
      <c r="C3">
        <v>433.34</v>
      </c>
      <c r="D3">
        <f t="shared" ref="D3:D7" si="0">B3/C3</f>
        <v>2.4254825122197632E-3</v>
      </c>
    </row>
    <row r="4" spans="1:4" x14ac:dyDescent="0.25">
      <c r="A4" s="3">
        <f>'S4.13_Train'!I22</f>
        <v>2310</v>
      </c>
      <c r="B4" s="41">
        <f>'S4.13_Train'!K22*'S4.13_Train'!$J$13</f>
        <v>6.7544305521133247E-2</v>
      </c>
      <c r="C4">
        <v>433.34</v>
      </c>
      <c r="D4">
        <f t="shared" si="0"/>
        <v>1.5586907629374914E-4</v>
      </c>
    </row>
    <row r="5" spans="1:4" x14ac:dyDescent="0.25">
      <c r="A5" s="3">
        <f>'S4.13_Train'!I23</f>
        <v>2011</v>
      </c>
      <c r="B5" s="41">
        <f>'S4.13_Train'!K23*'S4.13_Train'!$J$13</f>
        <v>0</v>
      </c>
      <c r="C5">
        <v>433.34</v>
      </c>
      <c r="D5">
        <f t="shared" si="0"/>
        <v>0</v>
      </c>
    </row>
    <row r="6" spans="1:4" x14ac:dyDescent="0.25">
      <c r="A6" s="3">
        <f>'S4.13_Train'!I24</f>
        <v>2410</v>
      </c>
      <c r="B6" s="41">
        <f>'S4.13_Train'!K24*'S4.13_Train'!$J$13</f>
        <v>0.47467752483034947</v>
      </c>
      <c r="C6">
        <v>433.34</v>
      </c>
      <c r="D6">
        <f t="shared" si="0"/>
        <v>1.0953928204881836E-3</v>
      </c>
    </row>
    <row r="7" spans="1:4" x14ac:dyDescent="0.25">
      <c r="A7" s="3">
        <f>'S4.13_Train'!I25</f>
        <v>2220</v>
      </c>
      <c r="B7" s="41">
        <f>'S4.13_Train'!K25*'S4.13_Train'!$J$13</f>
        <v>0</v>
      </c>
      <c r="C7">
        <v>433.34</v>
      </c>
      <c r="D7">
        <f t="shared" si="0"/>
        <v>0</v>
      </c>
    </row>
    <row r="8" spans="1:4" x14ac:dyDescent="0.25">
      <c r="A8" s="3">
        <f>'S4.13_Train'!I26</f>
        <v>2012</v>
      </c>
      <c r="B8" s="41">
        <f>'S4.13_Train'!K26*'S4.13_Train'!$J$13</f>
        <v>0</v>
      </c>
      <c r="C8">
        <v>433.34</v>
      </c>
      <c r="D8" s="41">
        <f>B8/C8</f>
        <v>0</v>
      </c>
    </row>
    <row r="9" spans="1:4" x14ac:dyDescent="0.25">
      <c r="A9" s="3">
        <f>'S4.13_Train'!I27</f>
        <v>2022</v>
      </c>
      <c r="B9" s="41">
        <f>'S4.13_Train'!K27*'S4.13_Train'!$J$13</f>
        <v>4.2590147102464608E-2</v>
      </c>
      <c r="C9">
        <v>433.34</v>
      </c>
      <c r="D9" s="41">
        <f t="shared" ref="D9:D12" si="1">B9/C9</f>
        <v>9.8283442798875278E-5</v>
      </c>
    </row>
    <row r="10" spans="1:4" x14ac:dyDescent="0.25">
      <c r="A10" s="3">
        <f>'S4.13_Train'!I28</f>
        <v>2030</v>
      </c>
      <c r="B10" s="41">
        <f>'S4.13_Train'!K28*'S4.13_Train'!$J$13</f>
        <v>0</v>
      </c>
      <c r="C10">
        <v>433.34</v>
      </c>
      <c r="D10" s="41">
        <f t="shared" si="1"/>
        <v>0</v>
      </c>
    </row>
    <row r="11" spans="1:4" x14ac:dyDescent="0.25">
      <c r="A11" s="3">
        <f>'S4.13_Train'!I29</f>
        <v>2399</v>
      </c>
      <c r="B11" s="41">
        <f>'S4.13_Train'!K29*'S4.13_Train'!$J$13</f>
        <v>2.8040757800823198E-4</v>
      </c>
      <c r="C11">
        <v>433.34</v>
      </c>
      <c r="D11" s="41">
        <f t="shared" si="1"/>
        <v>6.470844556427563E-7</v>
      </c>
    </row>
    <row r="12" spans="1:4" x14ac:dyDescent="0.25">
      <c r="A12" s="3">
        <f>'S4.13_Train'!I30</f>
        <v>2394</v>
      </c>
      <c r="B12" s="41">
        <f>'S4.13_Train'!K30*'S4.13_Train'!$J$13</f>
        <v>0</v>
      </c>
      <c r="C12">
        <v>433.34</v>
      </c>
      <c r="D12" s="41">
        <f t="shared" si="1"/>
        <v>0</v>
      </c>
    </row>
    <row r="13" spans="1:4" x14ac:dyDescent="0.25">
      <c r="A13" s="41"/>
      <c r="B13" s="41"/>
      <c r="D13" s="41"/>
    </row>
    <row r="14" spans="1:4" x14ac:dyDescent="0.25">
      <c r="A14" s="41"/>
      <c r="B14" s="52"/>
      <c r="D14" s="41"/>
    </row>
    <row r="15" spans="1:4" x14ac:dyDescent="0.25">
      <c r="A15" s="41"/>
      <c r="B15" s="41"/>
      <c r="D15" s="41"/>
    </row>
    <row r="16" spans="1:4" x14ac:dyDescent="0.25">
      <c r="A16" s="41"/>
      <c r="B16" s="41"/>
      <c r="D16" s="41"/>
    </row>
    <row r="17" spans="1:4" x14ac:dyDescent="0.25">
      <c r="A17" s="41"/>
      <c r="B17" s="41"/>
      <c r="D17" s="41"/>
    </row>
    <row r="18" spans="1:4" x14ac:dyDescent="0.25">
      <c r="A18" s="41"/>
      <c r="B18" s="41"/>
      <c r="D18" s="41"/>
    </row>
    <row r="19" spans="1:4" x14ac:dyDescent="0.25">
      <c r="A19" s="41"/>
      <c r="B19" s="41"/>
      <c r="D19" s="41"/>
    </row>
    <row r="20" spans="1:4" x14ac:dyDescent="0.25">
      <c r="A20" s="41"/>
      <c r="B20" s="41"/>
      <c r="D20" s="41"/>
    </row>
    <row r="21" spans="1:4" x14ac:dyDescent="0.25">
      <c r="A21" s="41"/>
      <c r="B21" s="41"/>
      <c r="D21" s="41"/>
    </row>
    <row r="22" spans="1:4" x14ac:dyDescent="0.25">
      <c r="A22" s="41"/>
      <c r="B22" s="41"/>
      <c r="D22" s="41"/>
    </row>
    <row r="23" spans="1:4" x14ac:dyDescent="0.25">
      <c r="A23" s="41"/>
      <c r="B23" s="41"/>
      <c r="D23" s="41"/>
    </row>
    <row r="24" spans="1:4" x14ac:dyDescent="0.25">
      <c r="A24" s="41"/>
      <c r="B24" s="41"/>
      <c r="D24" s="41"/>
    </row>
    <row r="25" spans="1:4" x14ac:dyDescent="0.25">
      <c r="A25" s="41"/>
      <c r="B25" s="41"/>
      <c r="D25" s="41"/>
    </row>
    <row r="26" spans="1:4" x14ac:dyDescent="0.25">
      <c r="A26" s="41"/>
      <c r="B26" s="41"/>
      <c r="D26" s="41"/>
    </row>
    <row r="27" spans="1:4" x14ac:dyDescent="0.25">
      <c r="A27" s="41"/>
      <c r="B27" s="41"/>
      <c r="D27" s="41"/>
    </row>
    <row r="28" spans="1:4" x14ac:dyDescent="0.25">
      <c r="A28" s="41"/>
      <c r="B28" s="41"/>
      <c r="D28" s="41"/>
    </row>
    <row r="29" spans="1:4" x14ac:dyDescent="0.25">
      <c r="A29" s="41"/>
      <c r="B29" s="41"/>
      <c r="D29" s="41"/>
    </row>
    <row r="30" spans="1:4" x14ac:dyDescent="0.25">
      <c r="A30" s="41"/>
      <c r="B30" s="41"/>
      <c r="D30" s="41"/>
    </row>
    <row r="31" spans="1:4" x14ac:dyDescent="0.25">
      <c r="A31" s="41"/>
      <c r="B31" s="41"/>
      <c r="D31" s="41"/>
    </row>
    <row r="32" spans="1:4" x14ac:dyDescent="0.25">
      <c r="A32" s="41"/>
      <c r="B32" s="41"/>
      <c r="D32" s="41"/>
    </row>
    <row r="33" spans="1:4" x14ac:dyDescent="0.25">
      <c r="A33" s="41"/>
      <c r="B33" s="41"/>
      <c r="D33" s="41"/>
    </row>
    <row r="34" spans="1:4" x14ac:dyDescent="0.25">
      <c r="A34" s="41"/>
      <c r="B34" s="41"/>
      <c r="D34" s="41"/>
    </row>
    <row r="35" spans="1:4" x14ac:dyDescent="0.25">
      <c r="A35" s="41"/>
      <c r="B35" s="41"/>
      <c r="D35" s="41"/>
    </row>
    <row r="36" spans="1:4" x14ac:dyDescent="0.25">
      <c r="A36" s="41"/>
      <c r="B36" s="41"/>
    </row>
    <row r="37" spans="1:4" x14ac:dyDescent="0.25">
      <c r="A37" s="41"/>
      <c r="B37" s="41"/>
    </row>
    <row r="38" spans="1:4" x14ac:dyDescent="0.25">
      <c r="A38" s="41"/>
      <c r="B38" s="41"/>
    </row>
    <row r="39" spans="1:4" x14ac:dyDescent="0.25">
      <c r="A39" s="41"/>
      <c r="B39" s="41"/>
    </row>
    <row r="40" spans="1:4" x14ac:dyDescent="0.25">
      <c r="A40" s="41"/>
      <c r="B40" s="41"/>
    </row>
    <row r="41" spans="1:4" x14ac:dyDescent="0.25">
      <c r="A41" s="41"/>
      <c r="B41" s="41"/>
    </row>
    <row r="42" spans="1:4" x14ac:dyDescent="0.25">
      <c r="A42" s="41"/>
      <c r="B42" s="41"/>
    </row>
    <row r="43" spans="1:4" x14ac:dyDescent="0.25">
      <c r="A43" s="41"/>
      <c r="B43" s="41"/>
    </row>
    <row r="44" spans="1:4" x14ac:dyDescent="0.25">
      <c r="A44" s="41"/>
      <c r="B44" s="41"/>
    </row>
    <row r="45" spans="1:4" x14ac:dyDescent="0.25">
      <c r="A45" s="41"/>
      <c r="B45" s="41"/>
    </row>
    <row r="46" spans="1:4" x14ac:dyDescent="0.25">
      <c r="A46" s="41"/>
      <c r="B46" s="41"/>
    </row>
    <row r="47" spans="1:4" x14ac:dyDescent="0.25">
      <c r="A47" s="41"/>
      <c r="B47" s="41"/>
    </row>
    <row r="48" spans="1:4" x14ac:dyDescent="0.25">
      <c r="A48" s="41"/>
      <c r="B48" s="41"/>
    </row>
    <row r="49" spans="1:2" x14ac:dyDescent="0.25">
      <c r="A49" s="41"/>
      <c r="B49" s="41"/>
    </row>
    <row r="50" spans="1:2" x14ac:dyDescent="0.25">
      <c r="A50" s="41"/>
      <c r="B50" s="41"/>
    </row>
    <row r="51" spans="1:2" x14ac:dyDescent="0.25">
      <c r="A51" s="41"/>
      <c r="B51" s="41"/>
    </row>
    <row r="52" spans="1:2" x14ac:dyDescent="0.25">
      <c r="A52" s="41"/>
      <c r="B52" s="41"/>
    </row>
    <row r="53" spans="1:2" x14ac:dyDescent="0.25">
      <c r="A53" s="41"/>
      <c r="B53" s="41"/>
    </row>
    <row r="54" spans="1:2" x14ac:dyDescent="0.25">
      <c r="A54" s="41"/>
      <c r="B54" s="41"/>
    </row>
    <row r="55" spans="1:2" x14ac:dyDescent="0.25">
      <c r="A55" s="41"/>
      <c r="B55" s="41"/>
    </row>
    <row r="56" spans="1:2" x14ac:dyDescent="0.25">
      <c r="A56" s="41"/>
      <c r="B56" s="41"/>
    </row>
    <row r="57" spans="1:2" x14ac:dyDescent="0.25">
      <c r="A57" s="41"/>
      <c r="B57" s="41"/>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747C3-7E5C-4C2C-8392-38E2FBF83E3C}">
  <dimension ref="A1:D24"/>
  <sheetViews>
    <sheetView workbookViewId="0">
      <selection activeCell="D14" sqref="D14"/>
    </sheetView>
  </sheetViews>
  <sheetFormatPr defaultColWidth="11.42578125" defaultRowHeight="15" x14ac:dyDescent="0.25"/>
  <cols>
    <col min="2" max="2" width="11.85546875" bestFit="1" customWidth="1"/>
  </cols>
  <sheetData>
    <row r="1" spans="1:4" x14ac:dyDescent="0.25">
      <c r="A1" t="str">
        <f>'S4.10_Motor scooter'!J3</f>
        <v>Material</v>
      </c>
      <c r="B1" t="str">
        <f>'S4.10_Motor scooter'!K3</f>
        <v>Dry-mass</v>
      </c>
      <c r="C1" t="str">
        <f>'S4.10_Motor scooter'!I2</f>
        <v>reference flow: 841,06 pkm/cap*year</v>
      </c>
      <c r="D1" t="s">
        <v>3159</v>
      </c>
    </row>
    <row r="2" spans="1:4" x14ac:dyDescent="0.25">
      <c r="A2" s="3">
        <f>'S4.10_Motor scooter'!I20</f>
        <v>2013</v>
      </c>
      <c r="B2" s="41">
        <f>'S4.10_Motor scooter'!K20*'S4.10_Motor scooter'!$J$13</f>
        <v>2.3550836202035375</v>
      </c>
      <c r="C2">
        <v>841.06</v>
      </c>
      <c r="D2">
        <f>B2/C2</f>
        <v>2.8001374696258741E-3</v>
      </c>
    </row>
    <row r="3" spans="1:4" x14ac:dyDescent="0.25">
      <c r="A3" s="3">
        <f>'S4.10_Motor scooter'!I21</f>
        <v>2420</v>
      </c>
      <c r="B3" s="41">
        <f>'S4.10_Motor scooter'!K21*'S4.10_Motor scooter'!$J$13</f>
        <v>1.4461647067719707</v>
      </c>
      <c r="C3">
        <v>841.06</v>
      </c>
      <c r="D3">
        <f t="shared" ref="D3:D12" si="0">B3/C3</f>
        <v>1.7194548626399673E-3</v>
      </c>
    </row>
    <row r="4" spans="1:4" x14ac:dyDescent="0.25">
      <c r="A4" s="3">
        <f>'S4.10_Motor scooter'!I22</f>
        <v>2310</v>
      </c>
      <c r="B4" s="41">
        <f>'S4.10_Motor scooter'!K22*'S4.10_Motor scooter'!$J$13</f>
        <v>0</v>
      </c>
      <c r="C4">
        <v>841.06</v>
      </c>
      <c r="D4">
        <f t="shared" si="0"/>
        <v>0</v>
      </c>
    </row>
    <row r="5" spans="1:4" x14ac:dyDescent="0.25">
      <c r="A5" s="3">
        <f>'S4.10_Motor scooter'!I23</f>
        <v>2011</v>
      </c>
      <c r="B5" s="41">
        <f>'S4.10_Motor scooter'!K23*'S4.10_Motor scooter'!$J$13</f>
        <v>0</v>
      </c>
      <c r="C5">
        <v>841.06</v>
      </c>
      <c r="D5">
        <f t="shared" si="0"/>
        <v>0</v>
      </c>
    </row>
    <row r="6" spans="1:4" x14ac:dyDescent="0.25">
      <c r="A6" s="3">
        <f>'S4.10_Motor scooter'!I24</f>
        <v>2410</v>
      </c>
      <c r="B6" s="41">
        <f>'S4.10_Motor scooter'!K24*'S4.10_Motor scooter'!$J$13</f>
        <v>4.3041554636495967</v>
      </c>
      <c r="C6">
        <v>841.06</v>
      </c>
      <c r="D6">
        <f t="shared" si="0"/>
        <v>5.1175367555817619E-3</v>
      </c>
    </row>
    <row r="7" spans="1:4" x14ac:dyDescent="0.25">
      <c r="A7" s="3">
        <f>'S4.10_Motor scooter'!I25</f>
        <v>2220</v>
      </c>
      <c r="B7" s="41">
        <f>'S4.10_Motor scooter'!K25*'S4.10_Motor scooter'!$J$13</f>
        <v>0</v>
      </c>
      <c r="C7">
        <v>841.06</v>
      </c>
      <c r="D7">
        <f t="shared" si="0"/>
        <v>0</v>
      </c>
    </row>
    <row r="8" spans="1:4" x14ac:dyDescent="0.25">
      <c r="A8" s="3">
        <f>'S4.10_Motor scooter'!I26</f>
        <v>2012</v>
      </c>
      <c r="B8" s="41">
        <f>'S4.10_Motor scooter'!K26*'S4.10_Motor scooter'!$J$13</f>
        <v>4.5024387200674199E-3</v>
      </c>
      <c r="C8">
        <v>841.06</v>
      </c>
      <c r="D8">
        <f t="shared" si="0"/>
        <v>5.3532907522262624E-6</v>
      </c>
    </row>
    <row r="9" spans="1:4" x14ac:dyDescent="0.25">
      <c r="A9" s="3">
        <f>'S4.10_Motor scooter'!I27</f>
        <v>2022</v>
      </c>
      <c r="B9" s="41">
        <f>'S4.10_Motor scooter'!K27*'S4.10_Motor scooter'!$J$13</f>
        <v>3.498868914944419E-2</v>
      </c>
      <c r="C9">
        <v>841.06</v>
      </c>
      <c r="D9">
        <f t="shared" si="0"/>
        <v>4.1600705240344559E-5</v>
      </c>
    </row>
    <row r="10" spans="1:4" x14ac:dyDescent="0.25">
      <c r="A10" s="3">
        <f>'S4.10_Motor scooter'!I28</f>
        <v>2030</v>
      </c>
      <c r="B10" s="41">
        <f>'S4.10_Motor scooter'!K28*'S4.10_Motor scooter'!$J$13</f>
        <v>0</v>
      </c>
      <c r="C10">
        <v>841.06</v>
      </c>
      <c r="D10">
        <f t="shared" si="0"/>
        <v>0</v>
      </c>
    </row>
    <row r="11" spans="1:4" x14ac:dyDescent="0.25">
      <c r="A11" s="3">
        <f>'S4.10_Motor scooter'!I29</f>
        <v>2399</v>
      </c>
      <c r="B11" s="41">
        <f>'S4.10_Motor scooter'!K29*'S4.10_Motor scooter'!$J$13</f>
        <v>0</v>
      </c>
      <c r="C11">
        <v>841.06</v>
      </c>
      <c r="D11">
        <f t="shared" si="0"/>
        <v>0</v>
      </c>
    </row>
    <row r="12" spans="1:4" x14ac:dyDescent="0.25">
      <c r="A12" s="3">
        <f>'S4.10_Motor scooter'!I30</f>
        <v>2394</v>
      </c>
      <c r="B12" s="41">
        <f>'S4.10_Motor scooter'!K30*'S4.10_Motor scooter'!$J$13</f>
        <v>0</v>
      </c>
      <c r="C12">
        <v>841.06</v>
      </c>
      <c r="D12">
        <f t="shared" si="0"/>
        <v>0</v>
      </c>
    </row>
    <row r="13" spans="1:4" x14ac:dyDescent="0.25">
      <c r="A13" s="41"/>
      <c r="B13" s="41"/>
    </row>
    <row r="14" spans="1:4" x14ac:dyDescent="0.25">
      <c r="A14" s="41"/>
      <c r="B14" s="52"/>
    </row>
    <row r="15" spans="1:4" x14ac:dyDescent="0.25">
      <c r="A15" s="41"/>
      <c r="B15" s="41"/>
    </row>
    <row r="16" spans="1:4" x14ac:dyDescent="0.25">
      <c r="A16" s="41"/>
      <c r="B16" s="41"/>
    </row>
    <row r="17" spans="1:4" x14ac:dyDescent="0.25">
      <c r="A17" s="41"/>
      <c r="B17" s="41"/>
    </row>
    <row r="18" spans="1:4" x14ac:dyDescent="0.25">
      <c r="A18" s="41"/>
      <c r="B18" s="41"/>
    </row>
    <row r="19" spans="1:4" x14ac:dyDescent="0.25">
      <c r="A19" s="41"/>
      <c r="B19" s="41"/>
    </row>
    <row r="20" spans="1:4" x14ac:dyDescent="0.25">
      <c r="A20" s="41"/>
      <c r="B20" s="41"/>
    </row>
    <row r="21" spans="1:4" x14ac:dyDescent="0.25">
      <c r="A21" s="41"/>
      <c r="B21" s="41"/>
      <c r="D21" s="41"/>
    </row>
    <row r="22" spans="1:4" x14ac:dyDescent="0.25">
      <c r="A22" s="41"/>
      <c r="B22" s="41"/>
    </row>
    <row r="23" spans="1:4" x14ac:dyDescent="0.25">
      <c r="A23" s="41"/>
      <c r="B23" s="41"/>
    </row>
    <row r="24" spans="1:4" x14ac:dyDescent="0.25">
      <c r="A24" s="41"/>
      <c r="B24" s="41"/>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B940-4814-4EBC-89DE-0F6AE397F421}">
  <dimension ref="A2:F53"/>
  <sheetViews>
    <sheetView workbookViewId="0">
      <selection activeCell="A54" sqref="A54"/>
    </sheetView>
  </sheetViews>
  <sheetFormatPr defaultColWidth="11.42578125" defaultRowHeight="15" x14ac:dyDescent="0.25"/>
  <cols>
    <col min="2" max="2" width="34.42578125" bestFit="1" customWidth="1"/>
  </cols>
  <sheetData>
    <row r="2" spans="1:3" x14ac:dyDescent="0.25">
      <c r="A2" t="s">
        <v>378</v>
      </c>
      <c r="B2" t="s">
        <v>315</v>
      </c>
    </row>
    <row r="4" spans="1:3" x14ac:dyDescent="0.25">
      <c r="A4" t="s">
        <v>377</v>
      </c>
      <c r="B4" t="s">
        <v>332</v>
      </c>
      <c r="C4" t="s">
        <v>333</v>
      </c>
    </row>
    <row r="5" spans="1:3" x14ac:dyDescent="0.25">
      <c r="A5" t="s">
        <v>379</v>
      </c>
      <c r="B5" t="s">
        <v>316</v>
      </c>
      <c r="C5" t="s">
        <v>334</v>
      </c>
    </row>
    <row r="6" spans="1:3" x14ac:dyDescent="0.25">
      <c r="A6" t="s">
        <v>380</v>
      </c>
      <c r="B6" t="s">
        <v>317</v>
      </c>
      <c r="C6" t="s">
        <v>335</v>
      </c>
    </row>
    <row r="7" spans="1:3" x14ac:dyDescent="0.25">
      <c r="A7" t="s">
        <v>381</v>
      </c>
      <c r="B7" t="s">
        <v>351</v>
      </c>
      <c r="C7" t="s">
        <v>336</v>
      </c>
    </row>
    <row r="8" spans="1:3" x14ac:dyDescent="0.25">
      <c r="A8" t="s">
        <v>382</v>
      </c>
      <c r="B8" t="s">
        <v>318</v>
      </c>
      <c r="C8" t="s">
        <v>337</v>
      </c>
    </row>
    <row r="9" spans="1:3" x14ac:dyDescent="0.25">
      <c r="A9" t="s">
        <v>383</v>
      </c>
      <c r="B9" t="s">
        <v>319</v>
      </c>
      <c r="C9" t="s">
        <v>338</v>
      </c>
    </row>
    <row r="10" spans="1:3" x14ac:dyDescent="0.25">
      <c r="A10" t="s">
        <v>384</v>
      </c>
      <c r="B10" t="s">
        <v>320</v>
      </c>
      <c r="C10" t="s">
        <v>339</v>
      </c>
    </row>
    <row r="11" spans="1:3" x14ac:dyDescent="0.25">
      <c r="A11" t="s">
        <v>385</v>
      </c>
      <c r="B11" t="s">
        <v>321</v>
      </c>
      <c r="C11" t="s">
        <v>340</v>
      </c>
    </row>
    <row r="12" spans="1:3" x14ac:dyDescent="0.25">
      <c r="A12" t="s">
        <v>386</v>
      </c>
      <c r="B12" t="s">
        <v>322</v>
      </c>
      <c r="C12" t="s">
        <v>341</v>
      </c>
    </row>
    <row r="13" spans="1:3" x14ac:dyDescent="0.25">
      <c r="A13" t="s">
        <v>387</v>
      </c>
      <c r="B13" t="s">
        <v>323</v>
      </c>
      <c r="C13" t="s">
        <v>342</v>
      </c>
    </row>
    <row r="14" spans="1:3" x14ac:dyDescent="0.25">
      <c r="A14" t="s">
        <v>388</v>
      </c>
      <c r="B14" t="s">
        <v>324</v>
      </c>
      <c r="C14" t="s">
        <v>343</v>
      </c>
    </row>
    <row r="15" spans="1:3" x14ac:dyDescent="0.25">
      <c r="A15" t="s">
        <v>389</v>
      </c>
      <c r="B15" t="s">
        <v>325</v>
      </c>
      <c r="C15" t="s">
        <v>344</v>
      </c>
    </row>
    <row r="16" spans="1:3" x14ac:dyDescent="0.25">
      <c r="A16" t="s">
        <v>390</v>
      </c>
      <c r="B16" t="s">
        <v>326</v>
      </c>
      <c r="C16" t="s">
        <v>345</v>
      </c>
    </row>
    <row r="17" spans="1:3" x14ac:dyDescent="0.25">
      <c r="A17" t="s">
        <v>391</v>
      </c>
      <c r="B17" t="s">
        <v>327</v>
      </c>
      <c r="C17" t="s">
        <v>346</v>
      </c>
    </row>
    <row r="18" spans="1:3" x14ac:dyDescent="0.25">
      <c r="A18" t="s">
        <v>392</v>
      </c>
      <c r="B18" t="s">
        <v>328</v>
      </c>
      <c r="C18" t="s">
        <v>347</v>
      </c>
    </row>
    <row r="19" spans="1:3" x14ac:dyDescent="0.25">
      <c r="A19" t="s">
        <v>393</v>
      </c>
      <c r="B19" t="s">
        <v>329</v>
      </c>
      <c r="C19" t="s">
        <v>348</v>
      </c>
    </row>
    <row r="20" spans="1:3" x14ac:dyDescent="0.25">
      <c r="A20" t="s">
        <v>394</v>
      </c>
      <c r="B20" t="s">
        <v>330</v>
      </c>
      <c r="C20" t="s">
        <v>349</v>
      </c>
    </row>
    <row r="21" spans="1:3" x14ac:dyDescent="0.25">
      <c r="A21" t="s">
        <v>395</v>
      </c>
      <c r="B21" t="s">
        <v>331</v>
      </c>
      <c r="C21" t="s">
        <v>350</v>
      </c>
    </row>
    <row r="24" spans="1:3" x14ac:dyDescent="0.25">
      <c r="B24" t="s">
        <v>356</v>
      </c>
    </row>
    <row r="26" spans="1:3" x14ac:dyDescent="0.25">
      <c r="A26" t="s">
        <v>396</v>
      </c>
      <c r="B26" t="s">
        <v>357</v>
      </c>
      <c r="C26" t="s">
        <v>358</v>
      </c>
    </row>
    <row r="27" spans="1:3" x14ac:dyDescent="0.25">
      <c r="A27" t="s">
        <v>397</v>
      </c>
      <c r="B27" t="s">
        <v>359</v>
      </c>
      <c r="C27" t="s">
        <v>360</v>
      </c>
    </row>
    <row r="28" spans="1:3" x14ac:dyDescent="0.25">
      <c r="A28" t="s">
        <v>398</v>
      </c>
      <c r="B28" t="s">
        <v>361</v>
      </c>
      <c r="C28" t="s">
        <v>362</v>
      </c>
    </row>
    <row r="29" spans="1:3" x14ac:dyDescent="0.25">
      <c r="A29" t="s">
        <v>399</v>
      </c>
      <c r="B29" t="s">
        <v>363</v>
      </c>
      <c r="C29" t="s">
        <v>364</v>
      </c>
    </row>
    <row r="30" spans="1:3" x14ac:dyDescent="0.25">
      <c r="A30" t="s">
        <v>400</v>
      </c>
      <c r="B30" t="s">
        <v>365</v>
      </c>
      <c r="C30" t="s">
        <v>366</v>
      </c>
    </row>
    <row r="31" spans="1:3" x14ac:dyDescent="0.25">
      <c r="A31" t="s">
        <v>402</v>
      </c>
      <c r="B31" t="s">
        <v>367</v>
      </c>
      <c r="C31" t="s">
        <v>368</v>
      </c>
    </row>
    <row r="32" spans="1:3" x14ac:dyDescent="0.25">
      <c r="A32" t="s">
        <v>401</v>
      </c>
      <c r="B32" t="s">
        <v>369</v>
      </c>
      <c r="C32" t="s">
        <v>370</v>
      </c>
    </row>
    <row r="33" spans="1:4" x14ac:dyDescent="0.25">
      <c r="A33" t="s">
        <v>403</v>
      </c>
      <c r="B33" t="s">
        <v>371</v>
      </c>
      <c r="C33" t="s">
        <v>372</v>
      </c>
    </row>
    <row r="34" spans="1:4" x14ac:dyDescent="0.25">
      <c r="A34" t="s">
        <v>404</v>
      </c>
      <c r="B34" t="s">
        <v>373</v>
      </c>
      <c r="C34" t="s">
        <v>374</v>
      </c>
    </row>
    <row r="35" spans="1:4" x14ac:dyDescent="0.25">
      <c r="A35" t="s">
        <v>405</v>
      </c>
      <c r="B35" t="s">
        <v>375</v>
      </c>
      <c r="C35" t="s">
        <v>376</v>
      </c>
    </row>
    <row r="39" spans="1:4" x14ac:dyDescent="0.25">
      <c r="B39" t="s">
        <v>1139</v>
      </c>
    </row>
    <row r="41" spans="1:4" x14ac:dyDescent="0.25">
      <c r="A41" t="s">
        <v>1161</v>
      </c>
      <c r="B41" t="s">
        <v>1140</v>
      </c>
      <c r="D41" t="s">
        <v>1141</v>
      </c>
    </row>
    <row r="42" spans="1:4" x14ac:dyDescent="0.25">
      <c r="A42" t="s">
        <v>1162</v>
      </c>
      <c r="B42" t="s">
        <v>357</v>
      </c>
      <c r="D42" t="s">
        <v>1142</v>
      </c>
    </row>
    <row r="43" spans="1:4" x14ac:dyDescent="0.25">
      <c r="A43" t="s">
        <v>1163</v>
      </c>
      <c r="B43" t="s">
        <v>1143</v>
      </c>
      <c r="D43" t="s">
        <v>1144</v>
      </c>
    </row>
    <row r="44" spans="1:4" x14ac:dyDescent="0.25">
      <c r="A44" t="s">
        <v>1164</v>
      </c>
      <c r="B44" t="s">
        <v>1145</v>
      </c>
      <c r="D44" t="s">
        <v>1146</v>
      </c>
    </row>
    <row r="45" spans="1:4" x14ac:dyDescent="0.25">
      <c r="A45" t="s">
        <v>1165</v>
      </c>
      <c r="B45" t="s">
        <v>1147</v>
      </c>
      <c r="D45" t="s">
        <v>1148</v>
      </c>
    </row>
    <row r="46" spans="1:4" x14ac:dyDescent="0.25">
      <c r="A46" t="s">
        <v>1166</v>
      </c>
      <c r="B46" t="s">
        <v>1149</v>
      </c>
      <c r="D46" t="s">
        <v>1150</v>
      </c>
    </row>
    <row r="47" spans="1:4" x14ac:dyDescent="0.25">
      <c r="A47" t="s">
        <v>1167</v>
      </c>
      <c r="B47" t="s">
        <v>1151</v>
      </c>
      <c r="D47" t="s">
        <v>1152</v>
      </c>
    </row>
    <row r="48" spans="1:4" x14ac:dyDescent="0.25">
      <c r="A48" t="s">
        <v>1169</v>
      </c>
      <c r="B48" t="s">
        <v>1153</v>
      </c>
      <c r="D48" t="s">
        <v>1154</v>
      </c>
    </row>
    <row r="49" spans="1:6" x14ac:dyDescent="0.25">
      <c r="A49" t="s">
        <v>1168</v>
      </c>
      <c r="B49" t="s">
        <v>1155</v>
      </c>
      <c r="D49" t="s">
        <v>1156</v>
      </c>
    </row>
    <row r="50" spans="1:6" x14ac:dyDescent="0.25">
      <c r="A50" t="s">
        <v>1170</v>
      </c>
      <c r="B50" t="s">
        <v>1157</v>
      </c>
      <c r="D50" t="s">
        <v>1158</v>
      </c>
    </row>
    <row r="51" spans="1:6" x14ac:dyDescent="0.25">
      <c r="A51" t="s">
        <v>1171</v>
      </c>
      <c r="B51" t="s">
        <v>1159</v>
      </c>
      <c r="D51" t="s">
        <v>1160</v>
      </c>
    </row>
    <row r="53" spans="1:6" x14ac:dyDescent="0.25">
      <c r="A53" s="21" t="s">
        <v>1172</v>
      </c>
      <c r="B53" s="21"/>
      <c r="C53" s="21"/>
      <c r="D53" s="21"/>
      <c r="E53" s="21"/>
      <c r="F53" s="21"/>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6641-2C85-4AF6-B398-7E803FBE4CC9}">
  <dimension ref="A1:T9"/>
  <sheetViews>
    <sheetView tabSelected="1" topLeftCell="I1" workbookViewId="0">
      <selection activeCell="J11" sqref="J11"/>
    </sheetView>
  </sheetViews>
  <sheetFormatPr defaultColWidth="11.42578125" defaultRowHeight="15" x14ac:dyDescent="0.25"/>
  <cols>
    <col min="1" max="1" width="12.85546875" bestFit="1" customWidth="1"/>
    <col min="2" max="2" width="26.7109375" bestFit="1" customWidth="1"/>
    <col min="6" max="6" width="14.42578125" bestFit="1" customWidth="1"/>
  </cols>
  <sheetData>
    <row r="1" spans="1:20" x14ac:dyDescent="0.25">
      <c r="A1" s="2" t="s">
        <v>47</v>
      </c>
      <c r="B1" s="2" t="s">
        <v>46</v>
      </c>
      <c r="C1" s="2" t="s">
        <v>249</v>
      </c>
      <c r="D1" s="2" t="s">
        <v>250</v>
      </c>
      <c r="E1" s="2" t="s">
        <v>355</v>
      </c>
      <c r="F1" s="2" t="s">
        <v>251</v>
      </c>
      <c r="G1" s="2" t="s">
        <v>252</v>
      </c>
      <c r="H1" s="2" t="s">
        <v>253</v>
      </c>
      <c r="I1" s="2" t="s">
        <v>254</v>
      </c>
      <c r="J1" s="2" t="s">
        <v>255</v>
      </c>
      <c r="K1" s="2" t="s">
        <v>256</v>
      </c>
      <c r="L1" s="2" t="s">
        <v>257</v>
      </c>
      <c r="M1" s="2" t="s">
        <v>258</v>
      </c>
      <c r="N1" s="2" t="s">
        <v>259</v>
      </c>
      <c r="O1" s="2" t="s">
        <v>260</v>
      </c>
      <c r="P1" s="6" t="s">
        <v>285</v>
      </c>
      <c r="Q1" s="6" t="s">
        <v>287</v>
      </c>
      <c r="R1" s="6" t="s">
        <v>286</v>
      </c>
      <c r="S1" s="6" t="s">
        <v>288</v>
      </c>
      <c r="T1" s="6" t="s">
        <v>45</v>
      </c>
    </row>
    <row r="2" spans="1:20" x14ac:dyDescent="0.25">
      <c r="A2" s="2">
        <v>16</v>
      </c>
      <c r="B2" s="2" t="s">
        <v>38</v>
      </c>
      <c r="C2" s="2">
        <f>+'S4.2_Lamp'!K4*'S4.2_Lamp'!$J$13</f>
        <v>0</v>
      </c>
      <c r="D2" s="2">
        <f>+'S4.3_Refrigerator'!K4*'S4.3_Refrigerator'!$J$13</f>
        <v>0</v>
      </c>
      <c r="E2" s="2">
        <f>+'S4.4_Stove'!K4*'S4.4_Stove'!$J$13</f>
        <v>0</v>
      </c>
      <c r="F2" s="2">
        <f>+'S4.5_Washingmachine'!K4*'S4.5_Washingmachine'!$J$13</f>
        <v>0</v>
      </c>
      <c r="G2" s="2">
        <f>+'S4.6_Smartphone'!K4*'S4.6_Smartphone'!$J$13</f>
        <v>0</v>
      </c>
      <c r="H2" s="2">
        <f>+'S4.7_Laptop'!K4*'S4.7_Laptop'!$J$13</f>
        <v>0</v>
      </c>
      <c r="I2" s="2">
        <f>+'S4.8_Router,internet'!K4*'S4.8_Router,internet'!$J$13</f>
        <v>0</v>
      </c>
      <c r="J2" s="2">
        <f>+'S4.9_Bicycle'!K4*'S4.9_Bicycle'!$J$13</f>
        <v>0</v>
      </c>
      <c r="K2" s="2">
        <f>+'S4.10_Motor scooter'!K4*'S4.10_Motor scooter'!$J$13</f>
        <v>0</v>
      </c>
      <c r="L2" s="2">
        <f>+'S4.11_car'!K4*'S4.11_car'!$J$13</f>
        <v>0</v>
      </c>
      <c r="M2" s="2">
        <f>+'S4.12_Bus'!K4*'S4.12_Bus'!$J$13</f>
        <v>0</v>
      </c>
      <c r="N2" s="2">
        <f>+'S4.13_Train'!K4*'S4.13_Train'!$J$13</f>
        <v>0</v>
      </c>
      <c r="O2" s="2">
        <f>+'S4.14_Airplain'!K4*'S4.14_Airplain'!$J$13</f>
        <v>0</v>
      </c>
      <c r="P2" s="38">
        <f>+'S4.15_Residence_building'!K4*'S4.15_Residence_building'!$J$13</f>
        <v>775.55866234026985</v>
      </c>
      <c r="Q2" s="38">
        <f>+'S4.16_Education_building'!K4*'S4.16_Education_building'!$J$13</f>
        <v>401.914928660501</v>
      </c>
      <c r="R2" s="38">
        <f>+'S4.17_Healthcare_building'!K4*'S4.17_Healthcare_building'!$J$13</f>
        <v>324.02406186624427</v>
      </c>
      <c r="S2" s="38">
        <f>+'S4.18_Collective_services_build'!K4*'S4.18_Collective_services_build'!$J$13</f>
        <v>761.56412273427077</v>
      </c>
      <c r="T2" s="2">
        <f>+SUM(C2:S2)</f>
        <v>2263.0617756012857</v>
      </c>
    </row>
    <row r="3" spans="1:20" x14ac:dyDescent="0.25">
      <c r="A3" s="2">
        <v>17</v>
      </c>
      <c r="B3" s="2" t="s">
        <v>39</v>
      </c>
      <c r="C3" s="2">
        <f>+'S4.2_Lamp'!K5*'S4.2_Lamp'!$J$13</f>
        <v>0</v>
      </c>
      <c r="D3" s="2">
        <f>+'S4.3_Refrigerator'!K5*'S4.3_Refrigerator'!$J$13</f>
        <v>0</v>
      </c>
      <c r="E3" s="2">
        <f>+'S4.4_Stove'!K5*'S4.4_Stove'!$J$13</f>
        <v>0</v>
      </c>
      <c r="F3" s="2">
        <f>+'S4.5_Washingmachine'!K5*'S4.5_Washingmachine'!$J$13</f>
        <v>0.65000000000000191</v>
      </c>
      <c r="G3" s="2">
        <f>+'S4.6_Smartphone'!K5*'S4.6_Smartphone'!$J$13</f>
        <v>0</v>
      </c>
      <c r="H3" s="2">
        <f>+'S4.7_Laptop'!K5*'S4.7_Laptop'!$J$13</f>
        <v>0</v>
      </c>
      <c r="I3" s="2">
        <f>+'S4.8_Router,internet'!K5*'S4.8_Router,internet'!$J$13</f>
        <v>1.814999999999997E-3</v>
      </c>
      <c r="J3" s="2">
        <f>+'S4.9_Bicycle'!K5*'S4.9_Bicycle'!$J$13</f>
        <v>0</v>
      </c>
      <c r="K3" s="2">
        <f>+'S4.10_Motor scooter'!K5*'S4.10_Motor scooter'!$J$13</f>
        <v>0</v>
      </c>
      <c r="L3" s="2">
        <f>+'S4.11_car'!K5*'S4.11_car'!$J$13</f>
        <v>0</v>
      </c>
      <c r="M3" s="2">
        <f>+'S4.12_Bus'!K5*'S4.12_Bus'!$J$13</f>
        <v>0</v>
      </c>
      <c r="N3" s="2">
        <f>+'S4.13_Train'!K5*'S4.13_Train'!$J$13</f>
        <v>0</v>
      </c>
      <c r="O3" s="2">
        <f>+'S4.14_Airplain'!K5*'S4.14_Airplain'!$J$13</f>
        <v>0</v>
      </c>
      <c r="P3" s="38">
        <f>+'S4.15_Residence_building'!K5*'S4.15_Residence_building'!$J$13</f>
        <v>0.92540045937616089</v>
      </c>
      <c r="Q3" s="38">
        <f>+'S4.16_Education_building'!K5*'S4.16_Education_building'!$J$13</f>
        <v>0</v>
      </c>
      <c r="R3" s="38">
        <f>+'S4.17_Healthcare_building'!K5*'S4.17_Healthcare_building'!$J$13</f>
        <v>0</v>
      </c>
      <c r="S3" s="38">
        <f>+'S4.18_Collective_services_build'!K5*'S4.18_Collective_services_build'!$J$13</f>
        <v>0</v>
      </c>
      <c r="T3" s="2">
        <f>+SUM(C3:S3)</f>
        <v>1.5772154593761627</v>
      </c>
    </row>
    <row r="4" spans="1:20" x14ac:dyDescent="0.25">
      <c r="A4" s="2">
        <v>20</v>
      </c>
      <c r="B4" s="2" t="s">
        <v>40</v>
      </c>
      <c r="C4" s="2">
        <f>+'S4.2_Lamp'!K6*'S4.2_Lamp'!$J$13</f>
        <v>0.29210999999999998</v>
      </c>
      <c r="D4" s="2">
        <f>+'S4.3_Refrigerator'!K6*'S4.3_Refrigerator'!$J$13</f>
        <v>5.5838857500000003</v>
      </c>
      <c r="E4" s="2">
        <f>+'S4.4_Stove'!K6*'S4.4_Stove'!$J$13</f>
        <v>1.83</v>
      </c>
      <c r="F4" s="2">
        <f>+'S4.5_Washingmachine'!K6*'S4.5_Washingmachine'!$J$13</f>
        <v>16.063700000000004</v>
      </c>
      <c r="G4" s="2">
        <f>+'S4.6_Smartphone'!K6*'S4.6_Smartphone'!$J$13</f>
        <v>1.0668199999999999E-2</v>
      </c>
      <c r="H4" s="2">
        <f>+'S4.7_Laptop'!K6*'S4.7_Laptop'!$J$13</f>
        <v>0.10938248611111098</v>
      </c>
      <c r="I4" s="2">
        <f>+'S4.8_Router,internet'!K6*'S4.8_Router,internet'!$J$13</f>
        <v>4.1291249999999981E-2</v>
      </c>
      <c r="J4" s="2">
        <f>+'S4.9_Bicycle'!K6*'S4.9_Bicycle'!$J$13</f>
        <v>2.4820124100000003</v>
      </c>
      <c r="K4" s="2">
        <f>+'S4.10_Motor scooter'!K6*'S4.10_Motor scooter'!$J$13</f>
        <v>2.3945747480730493</v>
      </c>
      <c r="L4" s="2">
        <f>+'S4.11_car'!K6*'S4.11_car'!$J$13</f>
        <v>105.38933939472602</v>
      </c>
      <c r="M4" s="2">
        <f>+'S4.12_Bus'!K6*'S4.12_Bus'!$J$13</f>
        <v>1.0159002567321456</v>
      </c>
      <c r="N4" s="2">
        <f>+'S4.13_Train'!K6*'S4.13_Train'!$J$13</f>
        <v>0.56010118361841477</v>
      </c>
      <c r="O4" s="2">
        <f>+'S4.14_Airplain'!K6*'S4.14_Airplain'!$J$13</f>
        <v>0</v>
      </c>
      <c r="P4" s="38">
        <f>+'S4.15_Residence_building'!K6*'S4.15_Residence_building'!$J$13</f>
        <v>0</v>
      </c>
      <c r="Q4" s="38">
        <f>+'S4.16_Education_building'!K6*'S4.16_Education_building'!$J$13</f>
        <v>0</v>
      </c>
      <c r="R4" s="38">
        <f>+'S4.17_Healthcare_building'!K6*'S4.17_Healthcare_building'!$J$13</f>
        <v>0</v>
      </c>
      <c r="S4" s="38">
        <f>+'S4.18_Collective_services_build'!K6*'S4.18_Collective_services_build'!$J$13</f>
        <v>0</v>
      </c>
      <c r="T4" s="2">
        <f t="shared" ref="T4:T8" si="0">+SUM(C4:S4)</f>
        <v>135.77296567926078</v>
      </c>
    </row>
    <row r="5" spans="1:20" x14ac:dyDescent="0.25">
      <c r="A5" s="2">
        <v>22</v>
      </c>
      <c r="B5" s="2" t="s">
        <v>41</v>
      </c>
      <c r="C5" s="2">
        <f>+'S4.2_Lamp'!K7*'S4.2_Lamp'!$J$13</f>
        <v>0</v>
      </c>
      <c r="D5" s="2">
        <f>+'S4.3_Refrigerator'!K7*'S4.3_Refrigerator'!$J$13</f>
        <v>0</v>
      </c>
      <c r="E5" s="2">
        <f>+'S4.4_Stove'!K7*'S4.4_Stove'!$J$13</f>
        <v>0</v>
      </c>
      <c r="F5" s="2">
        <f>+'S4.5_Washingmachine'!K7*'S4.5_Washingmachine'!$J$13</f>
        <v>0</v>
      </c>
      <c r="G5" s="2">
        <f>+'S4.6_Smartphone'!K7*'S4.6_Smartphone'!$J$13</f>
        <v>6.3878000000000003E-4</v>
      </c>
      <c r="H5" s="2">
        <f>+'S4.7_Laptop'!K7*'S4.7_Laptop'!$J$13</f>
        <v>0.1093824861111113</v>
      </c>
      <c r="I5" s="2">
        <f>+'S4.8_Router,internet'!K7*'S4.8_Router,internet'!$J$13</f>
        <v>0</v>
      </c>
      <c r="J5" s="2">
        <f>+'S4.9_Bicycle'!K7*'S4.9_Bicycle'!$J$13</f>
        <v>0</v>
      </c>
      <c r="K5" s="2">
        <f>+'S4.10_Motor scooter'!K7*'S4.10_Motor scooter'!$J$13</f>
        <v>0</v>
      </c>
      <c r="L5" s="2">
        <f>+'S4.11_car'!K7*'S4.11_car'!$J$13</f>
        <v>0.17715354448144649</v>
      </c>
      <c r="M5" s="2">
        <f>+'S4.12_Bus'!K7*'S4.12_Bus'!$J$13</f>
        <v>0</v>
      </c>
      <c r="N5" s="2">
        <f>+'S4.13_Train'!K7*'S4.13_Train'!$J$13</f>
        <v>0</v>
      </c>
      <c r="O5" s="2">
        <f>+'S4.14_Airplain'!K7*'S4.14_Airplain'!$J$13</f>
        <v>3.7055992690371999E-2</v>
      </c>
      <c r="P5" s="38">
        <f>+'S4.15_Residence_building'!K7*'S4.15_Residence_building'!$J$13</f>
        <v>0</v>
      </c>
      <c r="Q5" s="38">
        <f>+'S4.16_Education_building'!K7*'S4.16_Education_building'!$J$13</f>
        <v>0</v>
      </c>
      <c r="R5" s="38">
        <f>+'S4.17_Healthcare_building'!K7*'S4.17_Healthcare_building'!$J$13</f>
        <v>0</v>
      </c>
      <c r="S5" s="38">
        <f>+'S4.18_Collective_services_build'!K7*'S4.18_Collective_services_build'!$J$13</f>
        <v>0</v>
      </c>
      <c r="T5" s="2">
        <f t="shared" si="0"/>
        <v>0.3242308032829298</v>
      </c>
    </row>
    <row r="6" spans="1:20" x14ac:dyDescent="0.25">
      <c r="A6" s="2">
        <v>23</v>
      </c>
      <c r="B6" s="2" t="s">
        <v>42</v>
      </c>
      <c r="C6" s="2">
        <f>+'S4.2_Lamp'!K8*'S4.2_Lamp'!$J$13</f>
        <v>0.54080000000000084</v>
      </c>
      <c r="D6" s="2">
        <f>+'S4.3_Refrigerator'!K8*'S4.3_Refrigerator'!$J$13</f>
        <v>0</v>
      </c>
      <c r="E6" s="2">
        <f>+'S4.4_Stove'!K8*'S4.4_Stove'!$J$13</f>
        <v>1.7749999999999995</v>
      </c>
      <c r="F6" s="2">
        <f>+'S4.5_Washingmachine'!K8*'S4.5_Washingmachine'!$J$13</f>
        <v>0.99999999999999989</v>
      </c>
      <c r="G6" s="2">
        <f>+'S4.6_Smartphone'!K8*'S4.6_Smartphone'!$J$13</f>
        <v>1.3939999999999999E-5</v>
      </c>
      <c r="H6" s="2">
        <f>+'S4.7_Laptop'!K8*'S4.7_Laptop'!$J$13</f>
        <v>5.1944444444444356E-3</v>
      </c>
      <c r="I6" s="2">
        <f>+'S4.8_Router,internet'!K8*'S4.8_Router,internet'!$J$13</f>
        <v>9.0749999999999754E-3</v>
      </c>
      <c r="J6" s="2">
        <f>+'S4.9_Bicycle'!K8*'S4.9_Bicycle'!$J$13</f>
        <v>0</v>
      </c>
      <c r="K6" s="2">
        <f>+'S4.10_Motor scooter'!K8*'S4.10_Motor scooter'!$J$13</f>
        <v>0</v>
      </c>
      <c r="L6" s="2">
        <f>+'S4.11_car'!K8*'S4.11_car'!$J$13</f>
        <v>13.295785011566295</v>
      </c>
      <c r="M6" s="2">
        <f>+'S4.12_Bus'!K8*'S4.12_Bus'!$J$13</f>
        <v>0.85692680362571927</v>
      </c>
      <c r="N6" s="2">
        <f>+'S4.13_Train'!K8*'S4.13_Train'!$J$13</f>
        <v>6.7824713099141495E-2</v>
      </c>
      <c r="O6" s="2">
        <f>+'S4.14_Airplain'!K8*'S4.14_Airplain'!$J$13</f>
        <v>0</v>
      </c>
      <c r="P6" s="38">
        <f>+'S4.15_Residence_building'!K8*'S4.15_Residence_building'!$J$13</f>
        <v>19066.655140083643</v>
      </c>
      <c r="Q6" s="38">
        <f>+'S4.16_Education_building'!K8*'S4.16_Education_building'!$J$13</f>
        <v>2178.0544244096218</v>
      </c>
      <c r="R6" s="38">
        <f>+'S4.17_Healthcare_building'!K8*'S4.17_Healthcare_building'!$J$13</f>
        <v>1421.9312047901044</v>
      </c>
      <c r="S6" s="38">
        <f>+'S4.18_Collective_services_build'!K8*'S4.18_Collective_services_build'!$J$13</f>
        <v>4538.9184998778892</v>
      </c>
      <c r="T6" s="2">
        <f t="shared" si="0"/>
        <v>27223.109889073989</v>
      </c>
    </row>
    <row r="7" spans="1:20" x14ac:dyDescent="0.25">
      <c r="A7" s="2">
        <v>24</v>
      </c>
      <c r="B7" s="2" t="s">
        <v>43</v>
      </c>
      <c r="C7" s="2">
        <f>+'S4.2_Lamp'!K9*'S4.2_Lamp'!$J$13</f>
        <v>0.31649800000000006</v>
      </c>
      <c r="D7" s="2">
        <f>+'S4.3_Refrigerator'!K9*'S4.3_Refrigerator'!$J$13</f>
        <v>8.8975807499999995</v>
      </c>
      <c r="E7" s="2">
        <f>+'S4.4_Stove'!K9*'S4.4_Stove'!$J$13</f>
        <v>10.867500000000005</v>
      </c>
      <c r="F7" s="2">
        <f>+'S4.5_Washingmachine'!K9*'S4.5_Washingmachine'!$J$13</f>
        <v>19.794499999999999</v>
      </c>
      <c r="G7" s="2">
        <f>+'S4.6_Smartphone'!K9*'S4.6_Smartphone'!$J$13</f>
        <v>4.1692080000000006E-2</v>
      </c>
      <c r="H7" s="2">
        <f>+'S4.7_Laptop'!K9*'S4.7_Laptop'!$J$13</f>
        <v>0.13679018502777762</v>
      </c>
      <c r="I7" s="2">
        <f>+'S4.8_Router,internet'!K9*'S4.8_Router,internet'!$J$13</f>
        <v>0.40156874999999992</v>
      </c>
      <c r="J7" s="2">
        <f>+'S4.9_Bicycle'!K9*'S4.9_Bicycle'!$J$13</f>
        <v>13.75966838551145</v>
      </c>
      <c r="K7" s="2">
        <f>+'S4.10_Motor scooter'!K9*'S4.10_Motor scooter'!$J$13</f>
        <v>5.7503201704215678</v>
      </c>
      <c r="L7" s="2">
        <f>+'S4.11_car'!K9*'S4.11_car'!$J$13</f>
        <v>479.71514235775879</v>
      </c>
      <c r="M7" s="2">
        <f>+'S4.12_Bus'!K9*'S4.12_Bus'!$J$13</f>
        <v>8.3698073514087898</v>
      </c>
      <c r="N7" s="2">
        <f>+'S4.13_Train'!K9*'S4.13_Train'!$J$13</f>
        <v>1.5257361166756618</v>
      </c>
      <c r="O7" s="2">
        <f>+'S4.14_Airplain'!K9*'S4.14_Airplain'!$J$13</f>
        <v>0.11791796058740443</v>
      </c>
      <c r="P7" s="38">
        <f>+'S4.15_Residence_building'!K9*'S4.15_Residence_building'!$J$13</f>
        <v>1066.5048582073723</v>
      </c>
      <c r="Q7" s="38">
        <f>+'S4.16_Education_building'!K9*'S4.16_Education_building'!$J$13</f>
        <v>109.29784825684747</v>
      </c>
      <c r="R7" s="38">
        <f>+'S4.17_Healthcare_building'!K9*'S4.17_Healthcare_building'!$J$13</f>
        <v>73.108719419796273</v>
      </c>
      <c r="S7" s="38">
        <f>+'S4.18_Collective_services_build'!K9*'S4.18_Collective_services_build'!$J$13</f>
        <v>204.06458313715464</v>
      </c>
      <c r="T7" s="2">
        <f t="shared" si="0"/>
        <v>2002.670731128562</v>
      </c>
    </row>
    <row r="8" spans="1:20" x14ac:dyDescent="0.25">
      <c r="A8" s="2">
        <v>25</v>
      </c>
      <c r="B8" s="2" t="s">
        <v>44</v>
      </c>
      <c r="C8" s="2">
        <f>+'S4.2_Lamp'!K10*'S4.2_Lamp'!$J$13</f>
        <v>0</v>
      </c>
      <c r="D8" s="2">
        <f>+'S4.3_Refrigerator'!K10*'S4.3_Refrigerator'!$J$13</f>
        <v>0</v>
      </c>
      <c r="E8" s="2">
        <f>+'S4.4_Stove'!K10*'S4.4_Stove'!$J$13</f>
        <v>0</v>
      </c>
      <c r="F8" s="2">
        <f>+'S4.5_Washingmachine'!K10*'S4.5_Washingmachine'!$J$13</f>
        <v>0</v>
      </c>
      <c r="G8" s="2">
        <f>+'S4.6_Smartphone'!K10*'S4.6_Smartphone'!$J$13</f>
        <v>3.44072E-3</v>
      </c>
      <c r="H8" s="2">
        <f>+'S4.7_Laptop'!K10*'S4.7_Laptop'!$J$13</f>
        <v>0</v>
      </c>
      <c r="I8" s="2">
        <f>+'S4.8_Router,internet'!K10*'S4.8_Router,internet'!$J$13</f>
        <v>0</v>
      </c>
      <c r="J8" s="2">
        <f>+'S4.9_Bicycle'!K10*'S4.9_Bicycle'!$J$13</f>
        <v>0</v>
      </c>
      <c r="K8" s="2">
        <f>+'S4.10_Motor scooter'!K10*'S4.10_Motor scooter'!$J$13</f>
        <v>0</v>
      </c>
      <c r="L8" s="2">
        <f>+'S4.11_car'!K10*'S4.11_car'!$J$13</f>
        <v>0</v>
      </c>
      <c r="M8" s="2">
        <f>+'S4.12_Bus'!K10*'S4.12_Bus'!$J$13</f>
        <v>0</v>
      </c>
      <c r="N8" s="2">
        <f>+'S4.13_Train'!K10*'S4.13_Train'!$J$13</f>
        <v>0</v>
      </c>
      <c r="O8" s="2">
        <f>+'S4.14_Airplain'!K10*'S4.14_Airplain'!$J$13</f>
        <v>0</v>
      </c>
      <c r="P8" s="38">
        <f>+'S4.15_Residence_building'!K10*'S4.15_Residence_building'!$J$13</f>
        <v>0</v>
      </c>
      <c r="Q8" s="38">
        <f>+'S4.16_Education_building'!K10*'S4.16_Education_building'!$J$13</f>
        <v>0</v>
      </c>
      <c r="R8" s="38">
        <f>+'S4.17_Healthcare_building'!K10*'S4.17_Healthcare_building'!$J$13</f>
        <v>0</v>
      </c>
      <c r="S8" s="38">
        <f>+'S4.18_Collective_services_build'!K10*'S4.18_Collective_services_build'!$J$13</f>
        <v>0</v>
      </c>
      <c r="T8" s="2">
        <f t="shared" si="0"/>
        <v>3.44072E-3</v>
      </c>
    </row>
    <row r="9" spans="1:20" x14ac:dyDescent="0.25">
      <c r="A9" s="2"/>
      <c r="B9" s="2" t="s">
        <v>48</v>
      </c>
      <c r="C9" s="2">
        <f>+'S4.2_Lamp'!K11*'S4.2_Lamp'!$J$13</f>
        <v>1.1494080000000009</v>
      </c>
      <c r="D9" s="2">
        <f>+'S4.3_Refrigerator'!K11*'S4.3_Refrigerator'!$J$13</f>
        <v>14.4814665</v>
      </c>
      <c r="E9" s="2">
        <f>+'S4.4_Stove'!K11*'S4.4_Stove'!$J$13</f>
        <v>14.472500000000005</v>
      </c>
      <c r="F9" s="2">
        <f>+'S4.5_Washingmachine'!K11*'S4.5_Washingmachine'!$J$13</f>
        <v>37.508200000000002</v>
      </c>
      <c r="G9" s="2">
        <f>+'S4.6_Smartphone'!K11*'S4.6_Smartphone'!$J$13</f>
        <v>5.6453720000000013E-2</v>
      </c>
      <c r="H9" s="2">
        <f>+'S4.7_Laptop'!K11*'S4.7_Laptop'!$J$13</f>
        <v>0.36074960169444437</v>
      </c>
      <c r="I9" s="2">
        <f>+'S4.8_Router,internet'!K11*'S4.8_Router,internet'!$J$13</f>
        <v>0.45374999999999988</v>
      </c>
      <c r="J9" s="2">
        <f>+'S4.9_Bicycle'!K11*'S4.9_Bicycle'!$J$13</f>
        <v>16.241680795511449</v>
      </c>
      <c r="K9" s="2">
        <f>+'S4.10_Motor scooter'!K11*'S4.10_Motor scooter'!$J$13</f>
        <v>8.144894918494618</v>
      </c>
      <c r="L9" s="2">
        <f>+'S4.11_car'!K11*'S4.11_car'!$J$13</f>
        <v>598.57742030853262</v>
      </c>
      <c r="M9" s="2">
        <f>+'S4.12_Bus'!K11*'S4.12_Bus'!$J$13</f>
        <v>10.242634411766655</v>
      </c>
      <c r="N9" s="2">
        <f>+'S4.13_Train'!K11*'S4.13_Train'!$J$13</f>
        <v>2.1536620133932178</v>
      </c>
      <c r="O9" s="2">
        <f>+'S4.14_Airplain'!K11*'S4.14_Airplain'!$J$13</f>
        <v>0.15497395327777641</v>
      </c>
      <c r="P9" s="38">
        <f>+'S4.15_Residence_building'!K11*'S4.15_Residence_building'!$J$13</f>
        <v>20909.644061090657</v>
      </c>
      <c r="Q9" s="38">
        <f>+'S4.16_Education_building'!K11*'S4.16_Education_building'!$J$13</f>
        <v>2689.2672013269703</v>
      </c>
      <c r="R9" s="38">
        <f>+'S4.17_Healthcare_building'!K11*'S4.17_Healthcare_building'!$J$13</f>
        <v>1819.0639860761451</v>
      </c>
      <c r="S9" s="38">
        <f>+'S4.18_Collective_services_build'!K11*'S4.18_Collective_services_build'!$J$13</f>
        <v>5504.5472057493143</v>
      </c>
      <c r="T9" s="38">
        <f>+SUM(T2:T8)</f>
        <v>31626.520248465753</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65B9-06EB-47E5-9F31-BC978924BE8E}">
  <dimension ref="A1:L42"/>
  <sheetViews>
    <sheetView topLeftCell="D1" workbookViewId="0">
      <selection activeCell="K16" sqref="K16"/>
    </sheetView>
  </sheetViews>
  <sheetFormatPr defaultColWidth="11.42578125" defaultRowHeight="15" x14ac:dyDescent="0.25"/>
  <cols>
    <col min="1" max="1" width="36.140625" bestFit="1" customWidth="1"/>
    <col min="2" max="2" width="47.28515625" bestFit="1" customWidth="1"/>
    <col min="4" max="4" width="58.28515625" bestFit="1" customWidth="1"/>
    <col min="5" max="5" width="10.7109375" bestFit="1" customWidth="1"/>
    <col min="9" max="9" width="12.85546875" bestFit="1" customWidth="1"/>
    <col min="10" max="10" width="26.7109375" bestFit="1" customWidth="1"/>
  </cols>
  <sheetData>
    <row r="1" spans="1:12" s="1" customFormat="1" x14ac:dyDescent="0.25">
      <c r="A1" s="1" t="s">
        <v>9</v>
      </c>
      <c r="B1" s="1" t="s">
        <v>10</v>
      </c>
      <c r="C1" s="1" t="s">
        <v>11</v>
      </c>
      <c r="D1" s="1" t="s">
        <v>0</v>
      </c>
      <c r="E1" s="1" t="s">
        <v>36</v>
      </c>
      <c r="F1" s="1" t="s">
        <v>7</v>
      </c>
      <c r="G1" s="1" t="s">
        <v>3162</v>
      </c>
    </row>
    <row r="2" spans="1:12" x14ac:dyDescent="0.25">
      <c r="A2" t="s">
        <v>12</v>
      </c>
      <c r="B2" t="s">
        <v>13</v>
      </c>
      <c r="C2" t="s">
        <v>14</v>
      </c>
      <c r="D2" t="s">
        <v>1</v>
      </c>
      <c r="E2">
        <v>5.525E-2</v>
      </c>
      <c r="F2" t="s">
        <v>8</v>
      </c>
      <c r="G2" s="40" t="str">
        <f t="shared" ref="G2:G39" si="0">+LEFT(D2,4)</f>
        <v>2013</v>
      </c>
      <c r="I2" t="s">
        <v>289</v>
      </c>
    </row>
    <row r="3" spans="1:12" x14ac:dyDescent="0.25">
      <c r="A3" t="s">
        <v>15</v>
      </c>
      <c r="B3" t="s">
        <v>16</v>
      </c>
      <c r="C3" t="s">
        <v>17</v>
      </c>
      <c r="D3" t="s">
        <v>2</v>
      </c>
      <c r="E3">
        <v>9.2170000000000002E-2</v>
      </c>
      <c r="F3" t="s">
        <v>8</v>
      </c>
      <c r="G3" s="40" t="str">
        <f t="shared" si="0"/>
        <v>2420</v>
      </c>
      <c r="I3" s="2" t="s">
        <v>47</v>
      </c>
      <c r="J3" s="2" t="s">
        <v>46</v>
      </c>
      <c r="K3" s="2" t="s">
        <v>37</v>
      </c>
      <c r="L3" s="3"/>
    </row>
    <row r="4" spans="1:12" x14ac:dyDescent="0.25">
      <c r="A4" t="s">
        <v>18</v>
      </c>
      <c r="B4" t="s">
        <v>19</v>
      </c>
      <c r="C4" t="s">
        <v>17</v>
      </c>
      <c r="D4" t="s">
        <v>2</v>
      </c>
      <c r="E4">
        <v>7.9949999999999993E-2</v>
      </c>
      <c r="F4" t="s">
        <v>8</v>
      </c>
      <c r="G4" s="40" t="str">
        <f t="shared" si="0"/>
        <v>2420</v>
      </c>
      <c r="I4" s="2">
        <v>16</v>
      </c>
      <c r="J4" s="2" t="s">
        <v>38</v>
      </c>
      <c r="K4" s="2">
        <f t="shared" ref="K4:K10" si="1">+SUMIF($C$2:$C$3852,I4,$E$2:$E$3852)</f>
        <v>0</v>
      </c>
      <c r="L4" s="3"/>
    </row>
    <row r="5" spans="1:12" x14ac:dyDescent="0.25">
      <c r="A5" t="s">
        <v>20</v>
      </c>
      <c r="B5" t="s">
        <v>21</v>
      </c>
      <c r="C5" t="s">
        <v>14</v>
      </c>
      <c r="D5" t="s">
        <v>1</v>
      </c>
      <c r="E5">
        <v>1.8460000000000001E-2</v>
      </c>
      <c r="F5" t="s">
        <v>8</v>
      </c>
      <c r="G5" s="40" t="str">
        <f t="shared" si="0"/>
        <v>2013</v>
      </c>
      <c r="I5" s="2">
        <v>17</v>
      </c>
      <c r="J5" s="2" t="s">
        <v>39</v>
      </c>
      <c r="K5" s="2">
        <f t="shared" si="1"/>
        <v>0</v>
      </c>
      <c r="L5" s="3"/>
    </row>
    <row r="6" spans="1:12" x14ac:dyDescent="0.25">
      <c r="A6" t="s">
        <v>22</v>
      </c>
      <c r="B6" t="s">
        <v>23</v>
      </c>
      <c r="C6" t="s">
        <v>24</v>
      </c>
      <c r="D6" t="s">
        <v>3</v>
      </c>
      <c r="E6">
        <v>8.5688323809523806E-2</v>
      </c>
      <c r="F6" t="s">
        <v>8</v>
      </c>
      <c r="G6" s="40" t="str">
        <f t="shared" si="0"/>
        <v>2310</v>
      </c>
      <c r="I6" s="2">
        <v>20</v>
      </c>
      <c r="J6" s="2" t="s">
        <v>40</v>
      </c>
      <c r="K6" s="2">
        <f t="shared" si="1"/>
        <v>0.29210999999999998</v>
      </c>
      <c r="L6" s="3"/>
    </row>
    <row r="7" spans="1:12" x14ac:dyDescent="0.25">
      <c r="A7" t="s">
        <v>25</v>
      </c>
      <c r="B7" t="s">
        <v>26</v>
      </c>
      <c r="C7" t="s">
        <v>17</v>
      </c>
      <c r="D7" t="s">
        <v>4</v>
      </c>
      <c r="E7">
        <v>8.1509999999999999E-2</v>
      </c>
      <c r="F7" t="s">
        <v>8</v>
      </c>
      <c r="G7" s="40" t="str">
        <f t="shared" si="0"/>
        <v>2410</v>
      </c>
      <c r="I7" s="2">
        <v>22</v>
      </c>
      <c r="J7" s="2" t="s">
        <v>41</v>
      </c>
      <c r="K7" s="2">
        <f t="shared" si="1"/>
        <v>0</v>
      </c>
      <c r="L7" s="3"/>
    </row>
    <row r="8" spans="1:12" x14ac:dyDescent="0.25">
      <c r="A8" t="s">
        <v>27</v>
      </c>
      <c r="B8" t="s">
        <v>28</v>
      </c>
      <c r="C8" t="s">
        <v>17</v>
      </c>
      <c r="D8" t="s">
        <v>5</v>
      </c>
      <c r="E8">
        <v>6.2399999999999997E-2</v>
      </c>
      <c r="F8" t="s">
        <v>8</v>
      </c>
      <c r="G8" s="40" t="str">
        <f t="shared" si="0"/>
        <v>2432</v>
      </c>
      <c r="I8" s="2">
        <v>23</v>
      </c>
      <c r="J8" s="2" t="s">
        <v>42</v>
      </c>
      <c r="K8" s="2">
        <f t="shared" si="1"/>
        <v>0.54080000000000084</v>
      </c>
      <c r="L8" s="3"/>
    </row>
    <row r="9" spans="1:12" x14ac:dyDescent="0.25">
      <c r="A9" t="s">
        <v>29</v>
      </c>
      <c r="B9" t="s">
        <v>30</v>
      </c>
      <c r="C9" t="s">
        <v>24</v>
      </c>
      <c r="D9" t="s">
        <v>6</v>
      </c>
      <c r="E9">
        <v>3.9E-2</v>
      </c>
      <c r="F9" t="s">
        <v>8</v>
      </c>
      <c r="G9" s="40" t="str">
        <f t="shared" si="0"/>
        <v>2399</v>
      </c>
      <c r="I9" s="2">
        <v>24</v>
      </c>
      <c r="J9" s="2" t="s">
        <v>43</v>
      </c>
      <c r="K9" s="2">
        <f t="shared" si="1"/>
        <v>0.31649800000000006</v>
      </c>
      <c r="L9" s="3"/>
    </row>
    <row r="10" spans="1:12" x14ac:dyDescent="0.25">
      <c r="A10" t="s">
        <v>31</v>
      </c>
      <c r="B10" t="s">
        <v>32</v>
      </c>
      <c r="C10" t="s">
        <v>14</v>
      </c>
      <c r="D10" t="s">
        <v>1</v>
      </c>
      <c r="E10">
        <v>0.21840000000000001</v>
      </c>
      <c r="F10" t="s">
        <v>8</v>
      </c>
      <c r="G10" s="40" t="str">
        <f t="shared" si="0"/>
        <v>2013</v>
      </c>
      <c r="I10" s="2">
        <v>25</v>
      </c>
      <c r="J10" s="2" t="s">
        <v>44</v>
      </c>
      <c r="K10" s="2">
        <f t="shared" si="1"/>
        <v>0</v>
      </c>
      <c r="L10" s="3"/>
    </row>
    <row r="11" spans="1:12" x14ac:dyDescent="0.25">
      <c r="A11" t="s">
        <v>33</v>
      </c>
      <c r="B11" t="s">
        <v>23</v>
      </c>
      <c r="C11" t="s">
        <v>24</v>
      </c>
      <c r="D11" t="s">
        <v>3</v>
      </c>
      <c r="E11">
        <v>0.41611167619047701</v>
      </c>
      <c r="F11" t="s">
        <v>8</v>
      </c>
      <c r="G11" s="40" t="str">
        <f t="shared" si="0"/>
        <v>2310</v>
      </c>
      <c r="I11" s="2"/>
      <c r="J11" s="2" t="s">
        <v>48</v>
      </c>
      <c r="K11" s="2">
        <f>+SUM(K4:K10)</f>
        <v>1.1494080000000009</v>
      </c>
      <c r="L11" s="3"/>
    </row>
    <row r="12" spans="1:12" x14ac:dyDescent="0.25">
      <c r="A12" t="s">
        <v>34</v>
      </c>
      <c r="B12" t="s">
        <v>35</v>
      </c>
      <c r="C12" t="s">
        <v>17</v>
      </c>
      <c r="D12" t="s">
        <v>2</v>
      </c>
      <c r="E12">
        <v>4.6799999999999999E-4</v>
      </c>
      <c r="F12" t="s">
        <v>8</v>
      </c>
      <c r="G12" s="40" t="str">
        <f t="shared" si="0"/>
        <v>2420</v>
      </c>
    </row>
    <row r="13" spans="1:12" x14ac:dyDescent="0.25">
      <c r="G13" s="40"/>
      <c r="I13" t="s">
        <v>290</v>
      </c>
      <c r="J13">
        <v>1</v>
      </c>
    </row>
    <row r="14" spans="1:12" x14ac:dyDescent="0.25">
      <c r="G14" s="40"/>
    </row>
    <row r="15" spans="1:12" x14ac:dyDescent="0.25">
      <c r="G15" s="40"/>
      <c r="I15" t="s">
        <v>289</v>
      </c>
    </row>
    <row r="16" spans="1:12" x14ac:dyDescent="0.25">
      <c r="G16" s="40"/>
      <c r="I16" s="2">
        <v>2013</v>
      </c>
      <c r="J16" s="2" t="s">
        <v>1</v>
      </c>
      <c r="K16" s="44">
        <f>+SUMIF($G$2:$G$3852,I16,$E$2:$E$3852)</f>
        <v>0.29210999999999998</v>
      </c>
    </row>
    <row r="17" spans="4:11" x14ac:dyDescent="0.25">
      <c r="G17" s="40"/>
      <c r="I17" s="2">
        <v>2420</v>
      </c>
      <c r="J17" s="2" t="s">
        <v>2</v>
      </c>
      <c r="K17" s="44">
        <f t="shared" ref="K17:K21" si="2">+SUMIF($G$2:$G$3852,I17,$E$2:$E$3852)</f>
        <v>0.17258799999999999</v>
      </c>
    </row>
    <row r="18" spans="4:11" x14ac:dyDescent="0.25">
      <c r="G18" s="40"/>
      <c r="I18" s="2">
        <v>2310</v>
      </c>
      <c r="J18" s="2" t="s">
        <v>3</v>
      </c>
      <c r="K18" s="44">
        <f t="shared" si="2"/>
        <v>0.5018000000000008</v>
      </c>
    </row>
    <row r="19" spans="4:11" x14ac:dyDescent="0.25">
      <c r="G19" s="40"/>
      <c r="I19" s="2">
        <v>2410</v>
      </c>
      <c r="J19" s="2" t="s">
        <v>4</v>
      </c>
      <c r="K19" s="44">
        <f t="shared" si="2"/>
        <v>8.1509999999999999E-2</v>
      </c>
    </row>
    <row r="20" spans="4:11" x14ac:dyDescent="0.25">
      <c r="G20" s="40"/>
      <c r="I20" s="2">
        <v>2432</v>
      </c>
      <c r="J20" s="2" t="s">
        <v>5</v>
      </c>
      <c r="K20" s="44">
        <f t="shared" si="2"/>
        <v>6.2399999999999997E-2</v>
      </c>
    </row>
    <row r="21" spans="4:11" x14ac:dyDescent="0.25">
      <c r="D21" s="13"/>
      <c r="G21" s="40"/>
      <c r="I21" s="2">
        <v>2399</v>
      </c>
      <c r="J21" s="2" t="s">
        <v>6</v>
      </c>
      <c r="K21" s="44">
        <f t="shared" si="2"/>
        <v>3.9E-2</v>
      </c>
    </row>
    <row r="22" spans="4:11" x14ac:dyDescent="0.25">
      <c r="G22" s="40"/>
    </row>
    <row r="23" spans="4:11" x14ac:dyDescent="0.25">
      <c r="G23" s="40"/>
      <c r="K23" s="46">
        <f>SUM(K16:K22)</f>
        <v>1.1494080000000007</v>
      </c>
    </row>
    <row r="24" spans="4:11" x14ac:dyDescent="0.25">
      <c r="G24" s="40" t="str">
        <f t="shared" si="0"/>
        <v/>
      </c>
    </row>
    <row r="25" spans="4:11" x14ac:dyDescent="0.25">
      <c r="G25" s="40" t="str">
        <f t="shared" si="0"/>
        <v/>
      </c>
    </row>
    <row r="26" spans="4:11" x14ac:dyDescent="0.25">
      <c r="G26" s="40" t="str">
        <f t="shared" si="0"/>
        <v/>
      </c>
    </row>
    <row r="27" spans="4:11" x14ac:dyDescent="0.25">
      <c r="G27" s="40" t="str">
        <f t="shared" si="0"/>
        <v/>
      </c>
    </row>
    <row r="28" spans="4:11" x14ac:dyDescent="0.25">
      <c r="G28" s="40" t="str">
        <f t="shared" si="0"/>
        <v/>
      </c>
    </row>
    <row r="29" spans="4:11" x14ac:dyDescent="0.25">
      <c r="G29" s="40" t="str">
        <f t="shared" si="0"/>
        <v/>
      </c>
    </row>
    <row r="30" spans="4:11" x14ac:dyDescent="0.25">
      <c r="G30" s="40" t="str">
        <f t="shared" si="0"/>
        <v/>
      </c>
    </row>
    <row r="31" spans="4:11" x14ac:dyDescent="0.25">
      <c r="G31" s="40" t="str">
        <f t="shared" si="0"/>
        <v/>
      </c>
    </row>
    <row r="32" spans="4:11" x14ac:dyDescent="0.25">
      <c r="G32" s="40" t="str">
        <f t="shared" si="0"/>
        <v/>
      </c>
    </row>
    <row r="33" spans="7:7" x14ac:dyDescent="0.25">
      <c r="G33" s="40" t="str">
        <f t="shared" si="0"/>
        <v/>
      </c>
    </row>
    <row r="34" spans="7:7" x14ac:dyDescent="0.25">
      <c r="G34" s="40" t="str">
        <f t="shared" si="0"/>
        <v/>
      </c>
    </row>
    <row r="35" spans="7:7" x14ac:dyDescent="0.25">
      <c r="G35" s="40" t="str">
        <f t="shared" si="0"/>
        <v/>
      </c>
    </row>
    <row r="36" spans="7:7" x14ac:dyDescent="0.25">
      <c r="G36" s="40" t="str">
        <f t="shared" si="0"/>
        <v/>
      </c>
    </row>
    <row r="37" spans="7:7" x14ac:dyDescent="0.25">
      <c r="G37" s="40" t="str">
        <f t="shared" si="0"/>
        <v/>
      </c>
    </row>
    <row r="38" spans="7:7" x14ac:dyDescent="0.25">
      <c r="G38" s="40" t="str">
        <f t="shared" si="0"/>
        <v/>
      </c>
    </row>
    <row r="39" spans="7:7" x14ac:dyDescent="0.25">
      <c r="G39" s="40" t="str">
        <f t="shared" si="0"/>
        <v/>
      </c>
    </row>
    <row r="40" spans="7:7" x14ac:dyDescent="0.25">
      <c r="G40" s="14"/>
    </row>
    <row r="41" spans="7:7" x14ac:dyDescent="0.25">
      <c r="G41" s="14"/>
    </row>
    <row r="42" spans="7:7" x14ac:dyDescent="0.25">
      <c r="G42" s="14"/>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68966-7737-41A1-9AB6-557FA827222D}">
  <dimension ref="A1:K42"/>
  <sheetViews>
    <sheetView topLeftCell="D1" zoomScale="85" zoomScaleNormal="85" workbookViewId="0">
      <selection activeCell="I16" sqref="I16"/>
    </sheetView>
  </sheetViews>
  <sheetFormatPr defaultColWidth="11.42578125" defaultRowHeight="15" x14ac:dyDescent="0.25"/>
  <cols>
    <col min="1" max="1" width="36.28515625" bestFit="1" customWidth="1"/>
    <col min="2" max="2" width="58.140625" bestFit="1" customWidth="1"/>
    <col min="4" max="4" width="71.5703125" bestFit="1" customWidth="1"/>
    <col min="8" max="8" width="36.42578125" customWidth="1"/>
    <col min="9" max="9" width="31.710937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49</v>
      </c>
      <c r="B2" t="s">
        <v>50</v>
      </c>
      <c r="C2" t="s">
        <v>14</v>
      </c>
      <c r="D2" t="s">
        <v>51</v>
      </c>
      <c r="E2">
        <v>2.7538342891554E-5</v>
      </c>
      <c r="F2" t="s">
        <v>8</v>
      </c>
      <c r="G2" s="40" t="str">
        <f>+LEFT(D2,4)</f>
        <v>2023</v>
      </c>
      <c r="I2" t="s">
        <v>292</v>
      </c>
    </row>
    <row r="3" spans="1:11" x14ac:dyDescent="0.25">
      <c r="A3" t="s">
        <v>52</v>
      </c>
      <c r="B3" t="s">
        <v>53</v>
      </c>
      <c r="C3" t="s">
        <v>14</v>
      </c>
      <c r="D3" t="s">
        <v>54</v>
      </c>
      <c r="E3">
        <v>5.9999750000000003E-3</v>
      </c>
      <c r="F3" t="s">
        <v>8</v>
      </c>
      <c r="G3" s="40" t="str">
        <f t="shared" ref="G3:G23" si="0">+LEFT(D3,4)</f>
        <v>2011</v>
      </c>
      <c r="I3" s="2" t="s">
        <v>47</v>
      </c>
      <c r="J3" s="2" t="s">
        <v>46</v>
      </c>
      <c r="K3" s="2" t="s">
        <v>37</v>
      </c>
    </row>
    <row r="4" spans="1:11" x14ac:dyDescent="0.25">
      <c r="A4" t="s">
        <v>18</v>
      </c>
      <c r="B4" t="s">
        <v>19</v>
      </c>
      <c r="C4" t="s">
        <v>17</v>
      </c>
      <c r="D4" t="s">
        <v>2</v>
      </c>
      <c r="E4">
        <v>3.27E-2</v>
      </c>
      <c r="F4" t="s">
        <v>8</v>
      </c>
      <c r="G4" s="40" t="str">
        <f t="shared" si="0"/>
        <v>2420</v>
      </c>
      <c r="I4" s="2">
        <v>16</v>
      </c>
      <c r="J4" s="2" t="s">
        <v>38</v>
      </c>
      <c r="K4" s="2">
        <f t="shared" ref="K4:K10" si="1">+SUMIF($C$2:$C$3852,I4,$E$2:$E$3852)</f>
        <v>0</v>
      </c>
    </row>
    <row r="5" spans="1:11" x14ac:dyDescent="0.25">
      <c r="A5" t="s">
        <v>55</v>
      </c>
      <c r="B5" t="s">
        <v>56</v>
      </c>
      <c r="C5" t="s">
        <v>14</v>
      </c>
      <c r="D5" t="s">
        <v>1</v>
      </c>
      <c r="E5">
        <v>1.1666650000000001E-2</v>
      </c>
      <c r="F5" t="s">
        <v>8</v>
      </c>
      <c r="G5" s="40" t="str">
        <f t="shared" si="0"/>
        <v>2013</v>
      </c>
      <c r="I5" s="2">
        <v>17</v>
      </c>
      <c r="J5" s="2" t="s">
        <v>39</v>
      </c>
      <c r="K5" s="2">
        <f t="shared" si="1"/>
        <v>0</v>
      </c>
    </row>
    <row r="6" spans="1:11" x14ac:dyDescent="0.25">
      <c r="A6" t="s">
        <v>57</v>
      </c>
      <c r="B6" t="s">
        <v>58</v>
      </c>
      <c r="C6" t="s">
        <v>14</v>
      </c>
      <c r="D6" t="s">
        <v>54</v>
      </c>
      <c r="E6">
        <v>2.2944214999999998E-3</v>
      </c>
      <c r="F6" t="s">
        <v>8</v>
      </c>
      <c r="G6" s="40" t="str">
        <f t="shared" si="0"/>
        <v>2011</v>
      </c>
      <c r="I6" s="2">
        <v>20</v>
      </c>
      <c r="J6" s="2" t="s">
        <v>40</v>
      </c>
      <c r="K6" s="2">
        <f t="shared" si="1"/>
        <v>0.55838857500000005</v>
      </c>
    </row>
    <row r="7" spans="1:11" x14ac:dyDescent="0.25">
      <c r="A7" t="s">
        <v>59</v>
      </c>
      <c r="B7" t="s">
        <v>50</v>
      </c>
      <c r="C7" t="s">
        <v>14</v>
      </c>
      <c r="D7" t="s">
        <v>51</v>
      </c>
      <c r="E7">
        <v>5.5761657108446002E-5</v>
      </c>
      <c r="F7" t="s">
        <v>8</v>
      </c>
      <c r="G7" s="40" t="str">
        <f t="shared" si="0"/>
        <v>2023</v>
      </c>
      <c r="I7" s="2">
        <v>22</v>
      </c>
      <c r="J7" s="2" t="s">
        <v>41</v>
      </c>
      <c r="K7" s="2">
        <f t="shared" si="1"/>
        <v>0</v>
      </c>
    </row>
    <row r="8" spans="1:11" x14ac:dyDescent="0.25">
      <c r="A8" t="s">
        <v>60</v>
      </c>
      <c r="B8" t="s">
        <v>61</v>
      </c>
      <c r="C8" t="s">
        <v>17</v>
      </c>
      <c r="D8" t="s">
        <v>2</v>
      </c>
      <c r="E8">
        <v>4.2527337128569501E-2</v>
      </c>
      <c r="F8" t="s">
        <v>8</v>
      </c>
      <c r="G8" s="40" t="str">
        <f t="shared" si="0"/>
        <v>2420</v>
      </c>
      <c r="I8" s="2">
        <v>23</v>
      </c>
      <c r="J8" s="2" t="s">
        <v>42</v>
      </c>
      <c r="K8" s="2">
        <f t="shared" si="1"/>
        <v>0</v>
      </c>
    </row>
    <row r="9" spans="1:11" x14ac:dyDescent="0.25">
      <c r="A9" t="s">
        <v>62</v>
      </c>
      <c r="B9" t="s">
        <v>63</v>
      </c>
      <c r="C9" t="s">
        <v>14</v>
      </c>
      <c r="D9" t="s">
        <v>54</v>
      </c>
      <c r="E9" s="4">
        <v>0</v>
      </c>
      <c r="F9" t="s">
        <v>86</v>
      </c>
      <c r="G9" s="40" t="str">
        <f t="shared" si="0"/>
        <v>2011</v>
      </c>
      <c r="I9" s="2">
        <v>24</v>
      </c>
      <c r="J9" s="2" t="s">
        <v>43</v>
      </c>
      <c r="K9" s="2">
        <f>+SUMIF($C$2:$C$3852,I9,$E$2:$E$3852)</f>
        <v>0.88975807499999993</v>
      </c>
    </row>
    <row r="10" spans="1:11" x14ac:dyDescent="0.25">
      <c r="A10" t="s">
        <v>64</v>
      </c>
      <c r="B10" t="s">
        <v>65</v>
      </c>
      <c r="C10" t="s">
        <v>14</v>
      </c>
      <c r="D10" t="s">
        <v>54</v>
      </c>
      <c r="E10">
        <v>3.6728810267126497E-5</v>
      </c>
      <c r="F10" t="s">
        <v>8</v>
      </c>
      <c r="G10" s="40" t="str">
        <f t="shared" si="0"/>
        <v>2011</v>
      </c>
      <c r="I10" s="2">
        <v>25</v>
      </c>
      <c r="J10" s="2" t="s">
        <v>44</v>
      </c>
      <c r="K10" s="2">
        <f t="shared" si="1"/>
        <v>0</v>
      </c>
    </row>
    <row r="11" spans="1:11" x14ac:dyDescent="0.25">
      <c r="A11" t="s">
        <v>66</v>
      </c>
      <c r="B11" t="s">
        <v>67</v>
      </c>
      <c r="C11" t="s">
        <v>14</v>
      </c>
      <c r="D11" t="s">
        <v>1</v>
      </c>
      <c r="E11">
        <v>0.25555549999999999</v>
      </c>
      <c r="F11" t="s">
        <v>8</v>
      </c>
      <c r="G11" s="40" t="str">
        <f t="shared" si="0"/>
        <v>2013</v>
      </c>
      <c r="I11" s="2"/>
      <c r="J11" s="2" t="s">
        <v>48</v>
      </c>
      <c r="K11" s="2">
        <f>+SUM(K4:K10)</f>
        <v>1.44814665</v>
      </c>
    </row>
    <row r="12" spans="1:11" x14ac:dyDescent="0.25">
      <c r="A12" t="s">
        <v>68</v>
      </c>
      <c r="B12" t="s">
        <v>69</v>
      </c>
      <c r="C12" t="s">
        <v>17</v>
      </c>
      <c r="D12" t="s">
        <v>4</v>
      </c>
      <c r="E12">
        <v>0.80232499999999995</v>
      </c>
      <c r="F12" t="s">
        <v>8</v>
      </c>
      <c r="G12" s="40" t="str">
        <f t="shared" si="0"/>
        <v>2410</v>
      </c>
    </row>
    <row r="13" spans="1:11" x14ac:dyDescent="0.25">
      <c r="A13" t="s">
        <v>70</v>
      </c>
      <c r="B13" t="s">
        <v>71</v>
      </c>
      <c r="C13" t="s">
        <v>14</v>
      </c>
      <c r="D13" t="s">
        <v>54</v>
      </c>
      <c r="E13">
        <v>0.16199997499999999</v>
      </c>
      <c r="F13" t="s">
        <v>8</v>
      </c>
      <c r="G13" s="40" t="str">
        <f t="shared" si="0"/>
        <v>2011</v>
      </c>
      <c r="I13" t="s">
        <v>290</v>
      </c>
      <c r="J13">
        <v>10</v>
      </c>
    </row>
    <row r="14" spans="1:11" x14ac:dyDescent="0.25">
      <c r="A14" t="s">
        <v>72</v>
      </c>
      <c r="B14" t="s">
        <v>73</v>
      </c>
      <c r="C14" t="s">
        <v>14</v>
      </c>
      <c r="D14" t="s">
        <v>1</v>
      </c>
      <c r="E14">
        <v>8.0328901068092498E-2</v>
      </c>
      <c r="F14" t="s">
        <v>8</v>
      </c>
      <c r="G14" s="40" t="str">
        <f t="shared" si="0"/>
        <v>2013</v>
      </c>
    </row>
    <row r="15" spans="1:11" x14ac:dyDescent="0.25">
      <c r="A15" t="s">
        <v>74</v>
      </c>
      <c r="B15" t="s">
        <v>61</v>
      </c>
      <c r="C15" t="s">
        <v>17</v>
      </c>
      <c r="D15" t="s">
        <v>2</v>
      </c>
      <c r="E15">
        <v>4.48378137634652E-3</v>
      </c>
      <c r="F15" t="s">
        <v>8</v>
      </c>
      <c r="G15" s="40" t="str">
        <f t="shared" si="0"/>
        <v>2420</v>
      </c>
    </row>
    <row r="16" spans="1:11" x14ac:dyDescent="0.25">
      <c r="A16" t="s">
        <v>75</v>
      </c>
      <c r="B16" t="s">
        <v>65</v>
      </c>
      <c r="C16" t="s">
        <v>14</v>
      </c>
      <c r="D16" t="s">
        <v>54</v>
      </c>
      <c r="E16">
        <v>7.4371189732873506E-5</v>
      </c>
      <c r="F16" t="s">
        <v>8</v>
      </c>
      <c r="G16" s="40" t="str">
        <f t="shared" si="0"/>
        <v>2011</v>
      </c>
      <c r="I16" s="2">
        <v>2023</v>
      </c>
      <c r="J16" s="2" t="s">
        <v>51</v>
      </c>
      <c r="K16" s="44">
        <f>+SUMIF($G$2:$G$3852,I16,$E$2:$E$3852)</f>
        <v>8.3300000000000005E-5</v>
      </c>
    </row>
    <row r="17" spans="1:11" x14ac:dyDescent="0.25">
      <c r="A17" t="s">
        <v>76</v>
      </c>
      <c r="B17" t="s">
        <v>63</v>
      </c>
      <c r="C17" t="s">
        <v>14</v>
      </c>
      <c r="D17" t="s">
        <v>54</v>
      </c>
      <c r="E17" s="4">
        <v>0</v>
      </c>
      <c r="F17" t="s">
        <v>86</v>
      </c>
      <c r="G17" s="40" t="str">
        <f t="shared" si="0"/>
        <v>2011</v>
      </c>
      <c r="I17" s="2">
        <v>2011</v>
      </c>
      <c r="J17" s="2" t="s">
        <v>54</v>
      </c>
      <c r="K17" s="44">
        <f t="shared" ref="K17:K20" si="2">+SUMIF($G$2:$G$3852,I17,$E$2:$E$3852)</f>
        <v>0.17108314999999999</v>
      </c>
    </row>
    <row r="18" spans="1:11" x14ac:dyDescent="0.25">
      <c r="A18" t="s">
        <v>77</v>
      </c>
      <c r="B18" t="s">
        <v>78</v>
      </c>
      <c r="C18" t="s">
        <v>14</v>
      </c>
      <c r="D18" t="s">
        <v>54</v>
      </c>
      <c r="E18">
        <v>2.7750000000000004E-5</v>
      </c>
      <c r="F18" t="s">
        <v>8</v>
      </c>
      <c r="G18" s="40" t="str">
        <f t="shared" si="0"/>
        <v>2011</v>
      </c>
      <c r="I18" s="2">
        <v>2420</v>
      </c>
      <c r="J18" s="2" t="s">
        <v>2</v>
      </c>
      <c r="K18" s="44">
        <f t="shared" si="2"/>
        <v>8.7433074999999957E-2</v>
      </c>
    </row>
    <row r="19" spans="1:11" x14ac:dyDescent="0.25">
      <c r="A19" t="s">
        <v>79</v>
      </c>
      <c r="B19" t="s">
        <v>61</v>
      </c>
      <c r="C19" t="s">
        <v>17</v>
      </c>
      <c r="D19" t="s">
        <v>2</v>
      </c>
      <c r="E19">
        <v>7.7219564950839498E-3</v>
      </c>
      <c r="F19" t="s">
        <v>8</v>
      </c>
      <c r="G19" s="40" t="str">
        <f t="shared" si="0"/>
        <v>2420</v>
      </c>
      <c r="I19" s="2">
        <v>2013</v>
      </c>
      <c r="J19" s="2" t="s">
        <v>1</v>
      </c>
      <c r="K19" s="44">
        <f t="shared" si="2"/>
        <v>0.38722212499999997</v>
      </c>
    </row>
    <row r="20" spans="1:11" x14ac:dyDescent="0.25">
      <c r="A20" t="s">
        <v>80</v>
      </c>
      <c r="B20" t="s">
        <v>81</v>
      </c>
      <c r="C20" t="s">
        <v>14</v>
      </c>
      <c r="D20" t="s">
        <v>54</v>
      </c>
      <c r="E20">
        <v>8.3300000000000005E-5</v>
      </c>
      <c r="F20" t="s">
        <v>8</v>
      </c>
      <c r="G20" s="40" t="str">
        <f t="shared" si="0"/>
        <v>2011</v>
      </c>
      <c r="I20" s="2">
        <v>2410</v>
      </c>
      <c r="J20" s="2" t="s">
        <v>4</v>
      </c>
      <c r="K20" s="47">
        <f t="shared" si="2"/>
        <v>0.80232499999999995</v>
      </c>
    </row>
    <row r="21" spans="1:11" x14ac:dyDescent="0.25">
      <c r="A21" t="s">
        <v>82</v>
      </c>
      <c r="B21" t="s">
        <v>58</v>
      </c>
      <c r="C21" t="s">
        <v>14</v>
      </c>
      <c r="D21" t="s">
        <v>54</v>
      </c>
      <c r="E21">
        <v>4.8332849999999994E-4</v>
      </c>
      <c r="F21" t="s">
        <v>8</v>
      </c>
      <c r="G21" s="40" t="str">
        <f t="shared" si="0"/>
        <v>2011</v>
      </c>
    </row>
    <row r="22" spans="1:11" x14ac:dyDescent="0.25">
      <c r="A22" t="s">
        <v>83</v>
      </c>
      <c r="B22" t="s">
        <v>73</v>
      </c>
      <c r="C22" t="s">
        <v>14</v>
      </c>
      <c r="D22" t="s">
        <v>1</v>
      </c>
      <c r="E22">
        <v>3.9671073931907497E-2</v>
      </c>
      <c r="F22" t="s">
        <v>8</v>
      </c>
      <c r="G22" s="40" t="str">
        <f t="shared" si="0"/>
        <v>2013</v>
      </c>
      <c r="K22" s="46">
        <f>SUM(K16:K20)</f>
        <v>1.44814665</v>
      </c>
    </row>
    <row r="23" spans="1:11" x14ac:dyDescent="0.25">
      <c r="A23" t="s">
        <v>84</v>
      </c>
      <c r="B23" t="s">
        <v>85</v>
      </c>
      <c r="C23" t="s">
        <v>14</v>
      </c>
      <c r="D23" t="s">
        <v>54</v>
      </c>
      <c r="E23">
        <v>8.3300000000000005E-5</v>
      </c>
      <c r="F23" t="s">
        <v>8</v>
      </c>
      <c r="G23" s="40" t="str">
        <f t="shared" si="0"/>
        <v>2011</v>
      </c>
      <c r="K23" s="39"/>
    </row>
    <row r="25" spans="1:11" x14ac:dyDescent="0.25">
      <c r="A25" s="4" t="s">
        <v>63</v>
      </c>
      <c r="B25" s="4" t="s">
        <v>87</v>
      </c>
      <c r="C25" s="4"/>
    </row>
    <row r="34" spans="2:7" x14ac:dyDescent="0.25">
      <c r="B34" s="13"/>
    </row>
    <row r="36" spans="2:7" x14ac:dyDescent="0.25">
      <c r="G36" s="14"/>
    </row>
    <row r="37" spans="2:7" x14ac:dyDescent="0.25">
      <c r="G37" s="14"/>
    </row>
    <row r="38" spans="2:7" x14ac:dyDescent="0.25">
      <c r="G38" s="14"/>
    </row>
    <row r="39" spans="2:7" x14ac:dyDescent="0.25">
      <c r="G39" s="14"/>
    </row>
    <row r="40" spans="2:7" x14ac:dyDescent="0.25">
      <c r="G40" s="14"/>
    </row>
    <row r="41" spans="2:7" x14ac:dyDescent="0.25">
      <c r="G41" s="14"/>
    </row>
    <row r="42" spans="2:7" x14ac:dyDescent="0.25">
      <c r="G42" s="14"/>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BA89D-81A3-471C-ABDC-AEC408FC0380}">
  <dimension ref="A1:K42"/>
  <sheetViews>
    <sheetView topLeftCell="C1" workbookViewId="0">
      <selection activeCell="K17" sqref="K17"/>
    </sheetView>
  </sheetViews>
  <sheetFormatPr defaultColWidth="11.42578125" defaultRowHeight="15" x14ac:dyDescent="0.25"/>
  <cols>
    <col min="1" max="1" width="35.7109375" bestFit="1" customWidth="1"/>
    <col min="2" max="2" width="47.42578125" bestFit="1" customWidth="1"/>
    <col min="4" max="4" width="58.28515625" bestFit="1" customWidth="1"/>
    <col min="9" max="9" width="18.710937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15</v>
      </c>
      <c r="B2" t="s">
        <v>16</v>
      </c>
      <c r="C2" t="s">
        <v>17</v>
      </c>
      <c r="D2" t="s">
        <v>2</v>
      </c>
      <c r="E2">
        <v>1.5E-3</v>
      </c>
      <c r="F2" t="s">
        <v>8</v>
      </c>
      <c r="G2" s="40" t="str">
        <f>+LEFT(D2,4)</f>
        <v>2420</v>
      </c>
      <c r="I2" t="s">
        <v>354</v>
      </c>
    </row>
    <row r="3" spans="1:11" x14ac:dyDescent="0.25">
      <c r="A3" t="s">
        <v>18</v>
      </c>
      <c r="B3" t="s">
        <v>19</v>
      </c>
      <c r="C3" t="s">
        <v>17</v>
      </c>
      <c r="D3" t="s">
        <v>2</v>
      </c>
      <c r="E3">
        <v>3.0000000000000001E-3</v>
      </c>
      <c r="F3" t="s">
        <v>8</v>
      </c>
      <c r="G3" s="40" t="str">
        <f t="shared" ref="G3:G23" si="0">+LEFT(D3,4)</f>
        <v>2420</v>
      </c>
      <c r="I3" s="2" t="s">
        <v>47</v>
      </c>
      <c r="J3" s="2" t="s">
        <v>46</v>
      </c>
      <c r="K3" s="2" t="s">
        <v>37</v>
      </c>
    </row>
    <row r="4" spans="1:11" x14ac:dyDescent="0.25">
      <c r="A4" t="s">
        <v>22</v>
      </c>
      <c r="B4" t="s">
        <v>23</v>
      </c>
      <c r="C4" t="s">
        <v>24</v>
      </c>
      <c r="D4" t="s">
        <v>3</v>
      </c>
      <c r="E4">
        <v>1.7076190476190502E-2</v>
      </c>
      <c r="F4" t="s">
        <v>8</v>
      </c>
      <c r="G4" s="40" t="str">
        <f t="shared" si="0"/>
        <v>2310</v>
      </c>
      <c r="I4" s="2">
        <v>16</v>
      </c>
      <c r="J4" s="2" t="s">
        <v>38</v>
      </c>
      <c r="K4" s="2">
        <f>+SUMIF($C$2:$C$3852,I4,$E$2:$E$3852)</f>
        <v>0</v>
      </c>
    </row>
    <row r="5" spans="1:11" x14ac:dyDescent="0.25">
      <c r="A5" t="s">
        <v>186</v>
      </c>
      <c r="B5" t="s">
        <v>187</v>
      </c>
      <c r="C5" t="s">
        <v>14</v>
      </c>
      <c r="D5" t="s">
        <v>188</v>
      </c>
      <c r="E5">
        <v>2.0879999999999999E-2</v>
      </c>
      <c r="F5" t="s">
        <v>8</v>
      </c>
      <c r="G5" s="40" t="str">
        <f t="shared" si="0"/>
        <v>2022</v>
      </c>
      <c r="I5" s="2">
        <v>17</v>
      </c>
      <c r="J5" s="2" t="s">
        <v>39</v>
      </c>
      <c r="K5" s="2">
        <f t="shared" ref="K5:K8" si="1">+SUMIF($C$2:$C$3852,I5,$E$2:$E$3852)</f>
        <v>0</v>
      </c>
    </row>
    <row r="6" spans="1:11" x14ac:dyDescent="0.25">
      <c r="A6" t="s">
        <v>100</v>
      </c>
      <c r="B6" t="s">
        <v>88</v>
      </c>
      <c r="C6" t="s">
        <v>17</v>
      </c>
      <c r="D6" t="s">
        <v>2</v>
      </c>
      <c r="E6">
        <v>3.3333333333333301E-3</v>
      </c>
      <c r="F6" t="s">
        <v>8</v>
      </c>
      <c r="G6" s="40" t="str">
        <f t="shared" si="0"/>
        <v>2420</v>
      </c>
      <c r="I6" s="2">
        <v>20</v>
      </c>
      <c r="J6" s="2" t="s">
        <v>40</v>
      </c>
      <c r="K6" s="2">
        <f t="shared" si="1"/>
        <v>0.122</v>
      </c>
    </row>
    <row r="7" spans="1:11" x14ac:dyDescent="0.25">
      <c r="A7" t="s">
        <v>68</v>
      </c>
      <c r="B7" t="s">
        <v>69</v>
      </c>
      <c r="C7" t="s">
        <v>17</v>
      </c>
      <c r="D7" t="s">
        <v>4</v>
      </c>
      <c r="E7">
        <v>0.71666666666666701</v>
      </c>
      <c r="F7" t="s">
        <v>8</v>
      </c>
      <c r="G7" s="40" t="str">
        <f t="shared" si="0"/>
        <v>2410</v>
      </c>
      <c r="I7" s="2">
        <v>22</v>
      </c>
      <c r="J7" s="2" t="s">
        <v>41</v>
      </c>
      <c r="K7" s="2">
        <f t="shared" si="1"/>
        <v>0</v>
      </c>
    </row>
    <row r="8" spans="1:11" x14ac:dyDescent="0.25">
      <c r="A8" t="s">
        <v>31</v>
      </c>
      <c r="B8" t="s">
        <v>32</v>
      </c>
      <c r="C8" t="s">
        <v>14</v>
      </c>
      <c r="D8" t="s">
        <v>1</v>
      </c>
      <c r="E8">
        <v>2E-3</v>
      </c>
      <c r="F8" t="s">
        <v>8</v>
      </c>
      <c r="G8" s="40" t="str">
        <f t="shared" si="0"/>
        <v>2013</v>
      </c>
      <c r="I8" s="2">
        <v>23</v>
      </c>
      <c r="J8" s="2" t="s">
        <v>42</v>
      </c>
      <c r="K8" s="2">
        <f t="shared" si="1"/>
        <v>0.1183333333333333</v>
      </c>
    </row>
    <row r="9" spans="1:11" x14ac:dyDescent="0.25">
      <c r="A9" t="s">
        <v>33</v>
      </c>
      <c r="B9" t="s">
        <v>23</v>
      </c>
      <c r="C9" t="s">
        <v>24</v>
      </c>
      <c r="D9" t="s">
        <v>3</v>
      </c>
      <c r="E9">
        <v>8.2923809523809497E-2</v>
      </c>
      <c r="F9" t="s">
        <v>8</v>
      </c>
      <c r="G9" s="40" t="str">
        <f t="shared" si="0"/>
        <v>2310</v>
      </c>
      <c r="I9" s="2">
        <v>24</v>
      </c>
      <c r="J9" s="2" t="s">
        <v>43</v>
      </c>
      <c r="K9" s="2">
        <f>+SUMIF($C$2:$C$3852,I9,$E$2:$E$3852)</f>
        <v>0.72450000000000037</v>
      </c>
    </row>
    <row r="10" spans="1:11" x14ac:dyDescent="0.25">
      <c r="A10" t="s">
        <v>352</v>
      </c>
      <c r="B10" t="s">
        <v>353</v>
      </c>
      <c r="C10" t="s">
        <v>24</v>
      </c>
      <c r="D10" t="s">
        <v>6</v>
      </c>
      <c r="E10">
        <v>1.8333333333333299E-2</v>
      </c>
      <c r="F10" t="s">
        <v>8</v>
      </c>
      <c r="G10" s="40" t="str">
        <f t="shared" si="0"/>
        <v>2399</v>
      </c>
      <c r="I10" s="2">
        <v>25</v>
      </c>
      <c r="J10" s="2" t="s">
        <v>44</v>
      </c>
      <c r="K10" s="2">
        <f>+SUMIF($C$2:$C$3852,I10,$E$2:$E$3852)</f>
        <v>0</v>
      </c>
    </row>
    <row r="11" spans="1:11" x14ac:dyDescent="0.25">
      <c r="A11" t="s">
        <v>200</v>
      </c>
      <c r="B11" t="s">
        <v>187</v>
      </c>
      <c r="C11" t="s">
        <v>14</v>
      </c>
      <c r="D11" t="s">
        <v>188</v>
      </c>
      <c r="E11">
        <v>9.912E-2</v>
      </c>
      <c r="F11" t="s">
        <v>8</v>
      </c>
      <c r="G11" s="40" t="str">
        <f t="shared" si="0"/>
        <v>2022</v>
      </c>
      <c r="I11" s="2"/>
      <c r="J11" s="2" t="s">
        <v>48</v>
      </c>
      <c r="K11" s="2">
        <f>+SUM(K4:K10)</f>
        <v>0.96483333333333365</v>
      </c>
    </row>
    <row r="12" spans="1:11" x14ac:dyDescent="0.25">
      <c r="G12" s="40" t="str">
        <f>+LEFT(D12,4)</f>
        <v/>
      </c>
    </row>
    <row r="13" spans="1:11" x14ac:dyDescent="0.25">
      <c r="G13" s="40" t="str">
        <f t="shared" si="0"/>
        <v/>
      </c>
      <c r="I13" t="s">
        <v>290</v>
      </c>
      <c r="J13">
        <v>15</v>
      </c>
    </row>
    <row r="14" spans="1:11" x14ac:dyDescent="0.25">
      <c r="G14" s="40" t="str">
        <f t="shared" si="0"/>
        <v/>
      </c>
    </row>
    <row r="15" spans="1:11" x14ac:dyDescent="0.25">
      <c r="G15" s="40" t="str">
        <f t="shared" si="0"/>
        <v/>
      </c>
      <c r="I15" t="s">
        <v>354</v>
      </c>
    </row>
    <row r="16" spans="1:11" x14ac:dyDescent="0.25">
      <c r="G16" s="40" t="str">
        <f t="shared" si="0"/>
        <v/>
      </c>
      <c r="I16" s="2" t="s">
        <v>47</v>
      </c>
      <c r="J16" s="2"/>
      <c r="K16" s="2"/>
    </row>
    <row r="17" spans="7:11" x14ac:dyDescent="0.25">
      <c r="G17" s="40" t="str">
        <f t="shared" si="0"/>
        <v/>
      </c>
      <c r="I17" s="2">
        <v>2420</v>
      </c>
      <c r="J17" s="2" t="s">
        <v>2</v>
      </c>
      <c r="K17" s="44">
        <f>+SUMIF($G$2:$G$3852,I17,$E$2:$E$3852)</f>
        <v>7.833333333333331E-3</v>
      </c>
    </row>
    <row r="18" spans="7:11" x14ac:dyDescent="0.25">
      <c r="G18" s="40" t="str">
        <f t="shared" si="0"/>
        <v/>
      </c>
      <c r="I18" s="2">
        <v>2310</v>
      </c>
      <c r="J18" s="2" t="s">
        <v>3</v>
      </c>
      <c r="K18" s="44">
        <f t="shared" ref="K18:K22" si="2">+SUMIF($G$2:$G$3852,I18,$E$2:$E$3852)</f>
        <v>0.1</v>
      </c>
    </row>
    <row r="19" spans="7:11" x14ac:dyDescent="0.25">
      <c r="G19" s="40" t="str">
        <f t="shared" si="0"/>
        <v/>
      </c>
      <c r="I19" s="2">
        <v>2022</v>
      </c>
      <c r="J19" s="2" t="s">
        <v>188</v>
      </c>
      <c r="K19" s="44">
        <f t="shared" si="2"/>
        <v>0.12</v>
      </c>
    </row>
    <row r="20" spans="7:11" x14ac:dyDescent="0.25">
      <c r="G20" s="40" t="str">
        <f t="shared" si="0"/>
        <v/>
      </c>
      <c r="I20" s="2">
        <v>2410</v>
      </c>
      <c r="J20" s="2" t="s">
        <v>4</v>
      </c>
      <c r="K20" s="44">
        <f t="shared" si="2"/>
        <v>0.71666666666666701</v>
      </c>
    </row>
    <row r="21" spans="7:11" x14ac:dyDescent="0.25">
      <c r="G21" s="40" t="str">
        <f t="shared" si="0"/>
        <v/>
      </c>
      <c r="I21" s="2">
        <v>2013</v>
      </c>
      <c r="J21" s="2" t="s">
        <v>1</v>
      </c>
      <c r="K21" s="44">
        <f t="shared" si="2"/>
        <v>2E-3</v>
      </c>
    </row>
    <row r="22" spans="7:11" x14ac:dyDescent="0.25">
      <c r="G22" s="40" t="str">
        <f t="shared" si="0"/>
        <v/>
      </c>
      <c r="I22" s="2">
        <v>2399</v>
      </c>
      <c r="J22" s="2" t="s">
        <v>6</v>
      </c>
      <c r="K22" s="44">
        <f t="shared" si="2"/>
        <v>1.8333333333333299E-2</v>
      </c>
    </row>
    <row r="23" spans="7:11" x14ac:dyDescent="0.25">
      <c r="G23" s="40" t="str">
        <f t="shared" si="0"/>
        <v/>
      </c>
    </row>
    <row r="36" spans="7:7" x14ac:dyDescent="0.25">
      <c r="G36" s="14"/>
    </row>
    <row r="37" spans="7:7" x14ac:dyDescent="0.25">
      <c r="G37" s="14"/>
    </row>
    <row r="38" spans="7:7" x14ac:dyDescent="0.25">
      <c r="G38" s="14"/>
    </row>
    <row r="39" spans="7:7" x14ac:dyDescent="0.25">
      <c r="G39" s="14"/>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0BFA3-FDE5-4D73-A5EE-7BD9E5D280A9}">
  <dimension ref="A1:K42"/>
  <sheetViews>
    <sheetView topLeftCell="D1" workbookViewId="0">
      <selection activeCell="G1" sqref="G1:G1048576"/>
    </sheetView>
  </sheetViews>
  <sheetFormatPr defaultColWidth="11.42578125" defaultRowHeight="15" x14ac:dyDescent="0.25"/>
  <cols>
    <col min="1" max="1" width="36.28515625" bestFit="1" customWidth="1"/>
    <col min="2" max="2" width="47.28515625" bestFit="1" customWidth="1"/>
    <col min="4" max="4" width="58.28515625" bestFit="1" customWidth="1"/>
    <col min="9" max="9" width="18.710937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113</v>
      </c>
      <c r="B2" t="s">
        <v>114</v>
      </c>
      <c r="C2" t="s">
        <v>14</v>
      </c>
      <c r="D2" t="s">
        <v>115</v>
      </c>
      <c r="E2">
        <v>5.0000000000000001E-4</v>
      </c>
      <c r="F2" t="s">
        <v>8</v>
      </c>
      <c r="G2" s="40" t="str">
        <f>+LEFT(D2,4)</f>
        <v>2029</v>
      </c>
      <c r="I2" t="s">
        <v>291</v>
      </c>
    </row>
    <row r="3" spans="1:11" x14ac:dyDescent="0.25">
      <c r="A3" t="s">
        <v>12</v>
      </c>
      <c r="B3" t="s">
        <v>13</v>
      </c>
      <c r="C3" t="s">
        <v>14</v>
      </c>
      <c r="D3" t="s">
        <v>1</v>
      </c>
      <c r="E3">
        <v>0.3735</v>
      </c>
      <c r="F3" t="s">
        <v>8</v>
      </c>
      <c r="G3" s="40" t="str">
        <f t="shared" ref="G3:G26" si="0">+LEFT(D3,4)</f>
        <v>2013</v>
      </c>
      <c r="I3" s="2" t="s">
        <v>47</v>
      </c>
      <c r="J3" s="2" t="s">
        <v>46</v>
      </c>
      <c r="K3" s="2" t="s">
        <v>37</v>
      </c>
    </row>
    <row r="4" spans="1:11" x14ac:dyDescent="0.25">
      <c r="A4" t="s">
        <v>15</v>
      </c>
      <c r="B4" t="s">
        <v>16</v>
      </c>
      <c r="C4" t="s">
        <v>17</v>
      </c>
      <c r="D4" t="s">
        <v>2</v>
      </c>
      <c r="E4">
        <v>0.28799999999999998</v>
      </c>
      <c r="F4" t="s">
        <v>8</v>
      </c>
      <c r="G4" s="40" t="str">
        <f t="shared" si="0"/>
        <v>2420</v>
      </c>
      <c r="I4" s="2">
        <v>16</v>
      </c>
      <c r="J4" s="2" t="s">
        <v>38</v>
      </c>
      <c r="K4" s="2">
        <f t="shared" ref="K4:K10" si="1">+SUMIF($C$2:$C$3852,I4,$E$2:$E$3852)</f>
        <v>0</v>
      </c>
    </row>
    <row r="5" spans="1:11" x14ac:dyDescent="0.25">
      <c r="A5" t="s">
        <v>18</v>
      </c>
      <c r="B5" t="s">
        <v>19</v>
      </c>
      <c r="C5" t="s">
        <v>17</v>
      </c>
      <c r="D5" t="s">
        <v>2</v>
      </c>
      <c r="E5">
        <v>9.0499999999999997E-2</v>
      </c>
      <c r="F5" t="s">
        <v>8</v>
      </c>
      <c r="G5" s="40" t="str">
        <f t="shared" si="0"/>
        <v>2420</v>
      </c>
      <c r="I5" s="2">
        <v>17</v>
      </c>
      <c r="J5" s="2" t="s">
        <v>39</v>
      </c>
      <c r="K5" s="2">
        <f t="shared" si="1"/>
        <v>6.5000000000000197E-2</v>
      </c>
    </row>
    <row r="6" spans="1:11" x14ac:dyDescent="0.25">
      <c r="A6" t="s">
        <v>20</v>
      </c>
      <c r="B6" t="s">
        <v>21</v>
      </c>
      <c r="C6" t="s">
        <v>14</v>
      </c>
      <c r="D6" t="s">
        <v>1</v>
      </c>
      <c r="E6">
        <v>1.0625</v>
      </c>
      <c r="F6" t="s">
        <v>8</v>
      </c>
      <c r="G6" s="40" t="str">
        <f t="shared" si="0"/>
        <v>2013</v>
      </c>
      <c r="I6" s="2">
        <v>20</v>
      </c>
      <c r="J6" s="2" t="s">
        <v>40</v>
      </c>
      <c r="K6" s="2">
        <f t="shared" si="1"/>
        <v>1.6063700000000003</v>
      </c>
    </row>
    <row r="7" spans="1:11" x14ac:dyDescent="0.25">
      <c r="A7" t="s">
        <v>22</v>
      </c>
      <c r="B7" t="s">
        <v>23</v>
      </c>
      <c r="C7" t="s">
        <v>24</v>
      </c>
      <c r="D7" t="s">
        <v>3</v>
      </c>
      <c r="E7">
        <v>1.53685714285715E-2</v>
      </c>
      <c r="F7" t="s">
        <v>8</v>
      </c>
      <c r="G7" s="40" t="str">
        <f t="shared" si="0"/>
        <v>2310</v>
      </c>
      <c r="I7" s="2">
        <v>22</v>
      </c>
      <c r="J7" s="2" t="s">
        <v>41</v>
      </c>
      <c r="K7" s="2">
        <f t="shared" si="1"/>
        <v>0</v>
      </c>
    </row>
    <row r="8" spans="1:11" x14ac:dyDescent="0.25">
      <c r="A8" t="s">
        <v>116</v>
      </c>
      <c r="B8" t="s">
        <v>117</v>
      </c>
      <c r="C8" t="s">
        <v>14</v>
      </c>
      <c r="D8" t="s">
        <v>1</v>
      </c>
      <c r="E8">
        <v>4.3999999999999997E-2</v>
      </c>
      <c r="F8" t="s">
        <v>8</v>
      </c>
      <c r="G8" s="40" t="str">
        <f t="shared" si="0"/>
        <v>2013</v>
      </c>
      <c r="I8" s="2">
        <v>23</v>
      </c>
      <c r="J8" s="2" t="s">
        <v>42</v>
      </c>
      <c r="K8" s="2">
        <f t="shared" si="1"/>
        <v>9.9999999999999992E-2</v>
      </c>
    </row>
    <row r="9" spans="1:11" x14ac:dyDescent="0.25">
      <c r="A9" t="s">
        <v>118</v>
      </c>
      <c r="B9" t="s">
        <v>119</v>
      </c>
      <c r="C9" t="s">
        <v>24</v>
      </c>
      <c r="D9" t="s">
        <v>120</v>
      </c>
      <c r="E9">
        <v>9.7529999999999995E-3</v>
      </c>
      <c r="F9" t="s">
        <v>8</v>
      </c>
      <c r="G9" s="40" t="str">
        <f t="shared" si="0"/>
        <v>2395</v>
      </c>
      <c r="I9" s="2">
        <v>24</v>
      </c>
      <c r="J9" s="2" t="s">
        <v>43</v>
      </c>
      <c r="K9" s="2">
        <f t="shared" si="1"/>
        <v>1.9794499999999999</v>
      </c>
    </row>
    <row r="10" spans="1:11" x14ac:dyDescent="0.25">
      <c r="A10" t="s">
        <v>57</v>
      </c>
      <c r="B10" t="s">
        <v>58</v>
      </c>
      <c r="C10" t="s">
        <v>14</v>
      </c>
      <c r="D10" t="s">
        <v>54</v>
      </c>
      <c r="E10">
        <v>6.8970999999999998E-3</v>
      </c>
      <c r="F10" t="s">
        <v>8</v>
      </c>
      <c r="G10" s="40" t="str">
        <f t="shared" si="0"/>
        <v>2011</v>
      </c>
      <c r="I10" s="2">
        <v>25</v>
      </c>
      <c r="J10" s="2" t="s">
        <v>44</v>
      </c>
      <c r="K10" s="2">
        <f t="shared" si="1"/>
        <v>0</v>
      </c>
    </row>
    <row r="11" spans="1:11" x14ac:dyDescent="0.25">
      <c r="A11" t="s">
        <v>121</v>
      </c>
      <c r="B11" t="s">
        <v>122</v>
      </c>
      <c r="C11" t="s">
        <v>14</v>
      </c>
      <c r="D11" t="s">
        <v>54</v>
      </c>
      <c r="E11" s="4">
        <v>0</v>
      </c>
      <c r="F11" t="s">
        <v>86</v>
      </c>
      <c r="G11" s="40" t="str">
        <f t="shared" si="0"/>
        <v>2011</v>
      </c>
      <c r="I11" s="2"/>
      <c r="J11" s="2" t="s">
        <v>48</v>
      </c>
      <c r="K11" s="2">
        <f>+SUM(K4:K10)</f>
        <v>3.7508200000000005</v>
      </c>
    </row>
    <row r="12" spans="1:11" x14ac:dyDescent="0.25">
      <c r="A12" t="s">
        <v>25</v>
      </c>
      <c r="B12" t="s">
        <v>26</v>
      </c>
      <c r="C12" t="s">
        <v>17</v>
      </c>
      <c r="D12" t="s">
        <v>4</v>
      </c>
      <c r="E12">
        <v>4.5999999999999999E-2</v>
      </c>
      <c r="F12" t="s">
        <v>8</v>
      </c>
      <c r="G12" s="40" t="str">
        <f>+LEFT(D12,4)</f>
        <v>2410</v>
      </c>
    </row>
    <row r="13" spans="1:11" x14ac:dyDescent="0.25">
      <c r="A13" t="s">
        <v>123</v>
      </c>
      <c r="B13" t="s">
        <v>124</v>
      </c>
      <c r="C13" t="s">
        <v>125</v>
      </c>
      <c r="D13" t="s">
        <v>126</v>
      </c>
      <c r="E13">
        <v>7.6142857142857002E-3</v>
      </c>
      <c r="F13" t="s">
        <v>8</v>
      </c>
      <c r="G13" s="40" t="str">
        <f t="shared" si="0"/>
        <v>1701</v>
      </c>
      <c r="I13" t="s">
        <v>290</v>
      </c>
      <c r="J13">
        <v>10</v>
      </c>
    </row>
    <row r="14" spans="1:11" x14ac:dyDescent="0.25">
      <c r="A14" t="s">
        <v>127</v>
      </c>
      <c r="B14" t="s">
        <v>124</v>
      </c>
      <c r="C14" t="s">
        <v>125</v>
      </c>
      <c r="D14" t="s">
        <v>126</v>
      </c>
      <c r="E14">
        <v>5.7385714285714498E-2</v>
      </c>
      <c r="F14" t="s">
        <v>8</v>
      </c>
      <c r="G14" s="40" t="str">
        <f t="shared" si="0"/>
        <v>1701</v>
      </c>
    </row>
    <row r="15" spans="1:11" x14ac:dyDescent="0.25">
      <c r="A15" t="s">
        <v>103</v>
      </c>
      <c r="B15" t="s">
        <v>92</v>
      </c>
      <c r="C15" t="s">
        <v>17</v>
      </c>
      <c r="D15" t="s">
        <v>4</v>
      </c>
      <c r="E15">
        <v>1.5549500000000001</v>
      </c>
      <c r="F15" t="s">
        <v>8</v>
      </c>
      <c r="G15" s="40" t="str">
        <f t="shared" si="0"/>
        <v>2410</v>
      </c>
    </row>
    <row r="16" spans="1:11" x14ac:dyDescent="0.25">
      <c r="A16" t="s">
        <v>104</v>
      </c>
      <c r="B16" t="s">
        <v>93</v>
      </c>
      <c r="C16" t="s">
        <v>14</v>
      </c>
      <c r="D16" t="s">
        <v>1</v>
      </c>
      <c r="E16">
        <v>2.5000000000000001E-2</v>
      </c>
      <c r="F16" t="s">
        <v>8</v>
      </c>
      <c r="G16" s="40" t="str">
        <f t="shared" si="0"/>
        <v>2013</v>
      </c>
    </row>
    <row r="17" spans="1:7" x14ac:dyDescent="0.25">
      <c r="A17" t="s">
        <v>106</v>
      </c>
      <c r="B17" t="s">
        <v>95</v>
      </c>
      <c r="C17" t="s">
        <v>14</v>
      </c>
      <c r="D17" t="s">
        <v>1</v>
      </c>
      <c r="E17">
        <v>1.65296175819652E-3</v>
      </c>
      <c r="F17" t="s">
        <v>8</v>
      </c>
      <c r="G17" s="40" t="str">
        <f t="shared" si="0"/>
        <v>2013</v>
      </c>
    </row>
    <row r="18" spans="1:7" x14ac:dyDescent="0.25">
      <c r="A18" t="s">
        <v>128</v>
      </c>
      <c r="B18" t="s">
        <v>122</v>
      </c>
      <c r="C18" t="s">
        <v>14</v>
      </c>
      <c r="D18" t="s">
        <v>54</v>
      </c>
      <c r="E18" s="4">
        <v>0</v>
      </c>
      <c r="F18" t="s">
        <v>86</v>
      </c>
      <c r="G18" s="40" t="str">
        <f t="shared" si="0"/>
        <v>2011</v>
      </c>
    </row>
    <row r="19" spans="1:7" x14ac:dyDescent="0.25">
      <c r="A19" t="s">
        <v>129</v>
      </c>
      <c r="B19" t="s">
        <v>119</v>
      </c>
      <c r="C19" t="s">
        <v>24</v>
      </c>
      <c r="D19" t="s">
        <v>120</v>
      </c>
      <c r="E19">
        <v>1.7000000000000001E-4</v>
      </c>
      <c r="F19" t="s">
        <v>8</v>
      </c>
      <c r="G19" s="40" t="str">
        <f t="shared" si="0"/>
        <v>2395</v>
      </c>
    </row>
    <row r="20" spans="1:7" x14ac:dyDescent="0.25">
      <c r="A20" t="s">
        <v>31</v>
      </c>
      <c r="B20" t="s">
        <v>32</v>
      </c>
      <c r="C20" t="s">
        <v>14</v>
      </c>
      <c r="D20" t="s">
        <v>1</v>
      </c>
      <c r="E20">
        <v>5.1499999999999997E-2</v>
      </c>
      <c r="F20" t="s">
        <v>8</v>
      </c>
      <c r="G20" s="40" t="str">
        <f t="shared" si="0"/>
        <v>2013</v>
      </c>
    </row>
    <row r="21" spans="1:7" x14ac:dyDescent="0.25">
      <c r="A21" t="s">
        <v>33</v>
      </c>
      <c r="B21" t="s">
        <v>23</v>
      </c>
      <c r="C21" t="s">
        <v>24</v>
      </c>
      <c r="D21" t="s">
        <v>3</v>
      </c>
      <c r="E21">
        <v>7.4631428571428501E-2</v>
      </c>
      <c r="F21" t="s">
        <v>8</v>
      </c>
      <c r="G21" s="40" t="str">
        <f t="shared" si="0"/>
        <v>2310</v>
      </c>
    </row>
    <row r="22" spans="1:7" x14ac:dyDescent="0.25">
      <c r="A22" t="s">
        <v>130</v>
      </c>
      <c r="B22" t="s">
        <v>119</v>
      </c>
      <c r="C22" t="s">
        <v>24</v>
      </c>
      <c r="D22" t="s">
        <v>120</v>
      </c>
      <c r="E22">
        <v>7.7000000000000001E-5</v>
      </c>
      <c r="F22" t="s">
        <v>8</v>
      </c>
      <c r="G22" s="40" t="str">
        <f t="shared" si="0"/>
        <v>2395</v>
      </c>
    </row>
    <row r="23" spans="1:7" x14ac:dyDescent="0.25">
      <c r="A23" t="s">
        <v>131</v>
      </c>
      <c r="B23" t="s">
        <v>132</v>
      </c>
      <c r="C23" t="s">
        <v>14</v>
      </c>
      <c r="D23" t="s">
        <v>54</v>
      </c>
      <c r="E23">
        <v>2.6020000000000001E-2</v>
      </c>
      <c r="F23" t="s">
        <v>8</v>
      </c>
      <c r="G23" s="40" t="str">
        <f t="shared" si="0"/>
        <v>2011</v>
      </c>
    </row>
    <row r="24" spans="1:7" x14ac:dyDescent="0.25">
      <c r="A24" t="s">
        <v>82</v>
      </c>
      <c r="B24" t="s">
        <v>58</v>
      </c>
      <c r="C24" t="s">
        <v>14</v>
      </c>
      <c r="D24" t="s">
        <v>54</v>
      </c>
      <c r="E24">
        <v>1.4529E-3</v>
      </c>
      <c r="F24" t="s">
        <v>8</v>
      </c>
      <c r="G24" s="40" t="str">
        <f t="shared" si="0"/>
        <v>2011</v>
      </c>
    </row>
    <row r="25" spans="1:7" x14ac:dyDescent="0.25">
      <c r="A25" t="s">
        <v>110</v>
      </c>
      <c r="B25" t="s">
        <v>99</v>
      </c>
      <c r="C25" t="s">
        <v>14</v>
      </c>
      <c r="D25" t="s">
        <v>1</v>
      </c>
      <c r="E25">
        <v>0.01</v>
      </c>
      <c r="F25" t="s">
        <v>8</v>
      </c>
      <c r="G25" s="40" t="str">
        <f t="shared" si="0"/>
        <v>2013</v>
      </c>
    </row>
    <row r="26" spans="1:7" x14ac:dyDescent="0.25">
      <c r="A26" t="s">
        <v>112</v>
      </c>
      <c r="B26" t="s">
        <v>95</v>
      </c>
      <c r="C26" t="s">
        <v>14</v>
      </c>
      <c r="D26" t="s">
        <v>1</v>
      </c>
      <c r="E26">
        <v>3.3470382418034901E-3</v>
      </c>
      <c r="F26" t="s">
        <v>8</v>
      </c>
      <c r="G26" s="40" t="str">
        <f t="shared" si="0"/>
        <v>2013</v>
      </c>
    </row>
    <row r="28" spans="1:7" x14ac:dyDescent="0.25">
      <c r="A28" s="4" t="s">
        <v>122</v>
      </c>
      <c r="B28" s="4" t="s">
        <v>87</v>
      </c>
      <c r="C28" s="4"/>
    </row>
    <row r="36" spans="7:7" x14ac:dyDescent="0.25">
      <c r="G36" s="14"/>
    </row>
    <row r="37" spans="7:7" x14ac:dyDescent="0.25">
      <c r="G37" s="14"/>
    </row>
    <row r="38" spans="7:7" x14ac:dyDescent="0.25">
      <c r="G38" s="14"/>
    </row>
    <row r="39" spans="7:7" x14ac:dyDescent="0.25">
      <c r="G39" s="14"/>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5D836-9182-42C5-853B-8683F90F1BDB}">
  <dimension ref="A1:K42"/>
  <sheetViews>
    <sheetView topLeftCell="D1" workbookViewId="0">
      <selection activeCell="I16" sqref="I16"/>
    </sheetView>
  </sheetViews>
  <sheetFormatPr defaultColWidth="11.42578125" defaultRowHeight="15" x14ac:dyDescent="0.25"/>
  <cols>
    <col min="1" max="1" width="36.140625" bestFit="1" customWidth="1"/>
    <col min="2" max="2" width="60.140625" bestFit="1" customWidth="1"/>
    <col min="4" max="4" width="70.7109375" bestFit="1" customWidth="1"/>
    <col min="9" max="9" width="24"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18</v>
      </c>
      <c r="B2" t="s">
        <v>19</v>
      </c>
      <c r="C2" t="s">
        <v>17</v>
      </c>
      <c r="D2" t="s">
        <v>2</v>
      </c>
      <c r="E2">
        <v>1.376288E-3</v>
      </c>
      <c r="F2" t="s">
        <v>8</v>
      </c>
      <c r="G2" s="40" t="str">
        <f>+LEFT(D2,4)</f>
        <v>2420</v>
      </c>
      <c r="I2" t="s">
        <v>293</v>
      </c>
    </row>
    <row r="3" spans="1:11" x14ac:dyDescent="0.25">
      <c r="A3" t="s">
        <v>102</v>
      </c>
      <c r="B3" t="s">
        <v>90</v>
      </c>
      <c r="C3" t="s">
        <v>24</v>
      </c>
      <c r="D3" t="s">
        <v>91</v>
      </c>
      <c r="E3">
        <v>5.5759999999999996E-6</v>
      </c>
      <c r="F3" t="s">
        <v>8</v>
      </c>
      <c r="G3" s="40" t="str">
        <f t="shared" ref="G3:G26" si="0">+LEFT(D3,4)</f>
        <v>2393</v>
      </c>
      <c r="I3" s="2" t="s">
        <v>47</v>
      </c>
      <c r="J3" s="2" t="s">
        <v>46</v>
      </c>
      <c r="K3" s="2" t="s">
        <v>37</v>
      </c>
    </row>
    <row r="4" spans="1:11" x14ac:dyDescent="0.25">
      <c r="A4" t="s">
        <v>105</v>
      </c>
      <c r="B4" t="s">
        <v>94</v>
      </c>
      <c r="C4" t="s">
        <v>17</v>
      </c>
      <c r="D4" t="s">
        <v>2</v>
      </c>
      <c r="E4">
        <v>4.6995839999999998E-5</v>
      </c>
      <c r="F4" t="s">
        <v>8</v>
      </c>
      <c r="G4" s="40" t="str">
        <f t="shared" si="0"/>
        <v>2420</v>
      </c>
      <c r="I4" s="2">
        <v>16</v>
      </c>
      <c r="J4" s="2" t="s">
        <v>38</v>
      </c>
      <c r="K4" s="2">
        <f t="shared" ref="K4:K10" si="1">+SUMIF($C$2:$C$3852,I4,$E$2:$E$3852)</f>
        <v>0</v>
      </c>
    </row>
    <row r="5" spans="1:11" x14ac:dyDescent="0.25">
      <c r="A5" t="s">
        <v>133</v>
      </c>
      <c r="B5" t="s">
        <v>134</v>
      </c>
      <c r="C5" t="s">
        <v>14</v>
      </c>
      <c r="D5" t="s">
        <v>1</v>
      </c>
      <c r="E5">
        <v>1.8039999999999999E-4</v>
      </c>
      <c r="F5" t="s">
        <v>8</v>
      </c>
      <c r="G5" s="40" t="str">
        <f t="shared" si="0"/>
        <v>2013</v>
      </c>
      <c r="I5" s="2">
        <v>17</v>
      </c>
      <c r="J5" s="2" t="s">
        <v>39</v>
      </c>
      <c r="K5" s="2">
        <f t="shared" si="1"/>
        <v>0</v>
      </c>
    </row>
    <row r="6" spans="1:11" x14ac:dyDescent="0.25">
      <c r="A6" t="s">
        <v>108</v>
      </c>
      <c r="B6" t="s">
        <v>94</v>
      </c>
      <c r="C6" t="s">
        <v>17</v>
      </c>
      <c r="D6" t="s">
        <v>2</v>
      </c>
      <c r="E6">
        <v>2.3615999999999999E-7</v>
      </c>
      <c r="F6" t="s">
        <v>8</v>
      </c>
      <c r="G6" s="40" t="str">
        <f t="shared" si="0"/>
        <v>2420</v>
      </c>
      <c r="I6" s="2">
        <v>20</v>
      </c>
      <c r="J6" s="2" t="s">
        <v>40</v>
      </c>
      <c r="K6" s="2">
        <f t="shared" si="1"/>
        <v>4.26728E-3</v>
      </c>
    </row>
    <row r="7" spans="1:11" x14ac:dyDescent="0.25">
      <c r="A7" t="s">
        <v>135</v>
      </c>
      <c r="B7" t="s">
        <v>136</v>
      </c>
      <c r="C7" t="s">
        <v>17</v>
      </c>
      <c r="D7" t="s">
        <v>4</v>
      </c>
      <c r="E7">
        <v>1.520608E-2</v>
      </c>
      <c r="F7" t="s">
        <v>8</v>
      </c>
      <c r="G7" s="40" t="str">
        <f t="shared" si="0"/>
        <v>2410</v>
      </c>
      <c r="I7" s="2">
        <v>22</v>
      </c>
      <c r="J7" s="2" t="s">
        <v>41</v>
      </c>
      <c r="K7" s="2">
        <f t="shared" si="1"/>
        <v>2.55512E-4</v>
      </c>
    </row>
    <row r="8" spans="1:11" x14ac:dyDescent="0.25">
      <c r="A8" t="s">
        <v>137</v>
      </c>
      <c r="B8" t="s">
        <v>138</v>
      </c>
      <c r="C8" t="s">
        <v>139</v>
      </c>
      <c r="D8" t="s">
        <v>140</v>
      </c>
      <c r="E8">
        <v>1.376288E-3</v>
      </c>
      <c r="F8" t="s">
        <v>8</v>
      </c>
      <c r="G8" s="40" t="str">
        <f t="shared" si="0"/>
        <v>259:</v>
      </c>
      <c r="I8" s="2">
        <v>23</v>
      </c>
      <c r="J8" s="2" t="s">
        <v>42</v>
      </c>
      <c r="K8" s="2">
        <f t="shared" si="1"/>
        <v>5.5759999999999996E-6</v>
      </c>
    </row>
    <row r="9" spans="1:11" x14ac:dyDescent="0.25">
      <c r="A9" t="s">
        <v>141</v>
      </c>
      <c r="B9" t="s">
        <v>142</v>
      </c>
      <c r="C9" t="s">
        <v>143</v>
      </c>
      <c r="D9" t="s">
        <v>144</v>
      </c>
      <c r="E9">
        <v>2.55512E-4</v>
      </c>
      <c r="F9" t="s">
        <v>8</v>
      </c>
      <c r="G9" s="40" t="str">
        <f t="shared" si="0"/>
        <v>2220</v>
      </c>
      <c r="I9" s="2">
        <v>24</v>
      </c>
      <c r="J9" s="2" t="s">
        <v>43</v>
      </c>
      <c r="K9" s="2">
        <f t="shared" si="1"/>
        <v>1.6676832000000003E-2</v>
      </c>
    </row>
    <row r="10" spans="1:11" x14ac:dyDescent="0.25">
      <c r="A10" t="s">
        <v>145</v>
      </c>
      <c r="B10" t="s">
        <v>146</v>
      </c>
      <c r="C10" t="s">
        <v>17</v>
      </c>
      <c r="D10" t="s">
        <v>5</v>
      </c>
      <c r="E10">
        <v>4.7231999999999998E-5</v>
      </c>
      <c r="F10" t="s">
        <v>8</v>
      </c>
      <c r="G10" s="40" t="str">
        <f t="shared" si="0"/>
        <v>2432</v>
      </c>
      <c r="I10" s="2">
        <v>25</v>
      </c>
      <c r="J10" s="2" t="s">
        <v>44</v>
      </c>
      <c r="K10" s="2">
        <f t="shared" si="1"/>
        <v>1.376288E-3</v>
      </c>
    </row>
    <row r="11" spans="1:11" x14ac:dyDescent="0.25">
      <c r="A11" t="s">
        <v>147</v>
      </c>
      <c r="B11" t="s">
        <v>148</v>
      </c>
      <c r="C11" t="s">
        <v>14</v>
      </c>
      <c r="D11" t="s">
        <v>1</v>
      </c>
      <c r="E11">
        <v>4.0868800000000002E-3</v>
      </c>
      <c r="F11" t="s">
        <v>8</v>
      </c>
      <c r="G11" s="40" t="str">
        <f t="shared" si="0"/>
        <v>2013</v>
      </c>
      <c r="I11" s="2"/>
      <c r="J11" s="2" t="s">
        <v>48</v>
      </c>
      <c r="K11" s="5">
        <f>+SUM(K4:K10)</f>
        <v>2.2581488000000004E-2</v>
      </c>
    </row>
    <row r="12" spans="1:11" x14ac:dyDescent="0.25">
      <c r="G12" s="40" t="str">
        <f>+LEFT(D12,4)</f>
        <v/>
      </c>
    </row>
    <row r="13" spans="1:11" x14ac:dyDescent="0.25">
      <c r="A13" s="4" t="s">
        <v>149</v>
      </c>
      <c r="B13" s="4"/>
      <c r="C13" s="4"/>
      <c r="D13" s="4"/>
      <c r="G13" s="40" t="str">
        <f t="shared" si="0"/>
        <v/>
      </c>
      <c r="I13" t="s">
        <v>290</v>
      </c>
      <c r="J13">
        <v>2.5</v>
      </c>
    </row>
    <row r="14" spans="1:11" x14ac:dyDescent="0.25">
      <c r="G14" s="40" t="str">
        <f t="shared" si="0"/>
        <v/>
      </c>
    </row>
    <row r="15" spans="1:11" x14ac:dyDescent="0.25">
      <c r="G15" s="40" t="str">
        <f t="shared" si="0"/>
        <v/>
      </c>
      <c r="I15" t="s">
        <v>293</v>
      </c>
    </row>
    <row r="16" spans="1:11" x14ac:dyDescent="0.25">
      <c r="G16" s="40" t="str">
        <f t="shared" si="0"/>
        <v/>
      </c>
      <c r="I16" s="2">
        <v>2420</v>
      </c>
      <c r="J16" s="2" t="s">
        <v>2</v>
      </c>
      <c r="K16" s="44">
        <f>+SUMIF($G$2:$G$3852,I16,$E$2:$E$3852)</f>
        <v>1.4235200000000002E-3</v>
      </c>
    </row>
    <row r="17" spans="7:11" x14ac:dyDescent="0.25">
      <c r="G17" s="40" t="str">
        <f t="shared" si="0"/>
        <v/>
      </c>
      <c r="I17" s="2">
        <v>2393</v>
      </c>
      <c r="J17" s="2" t="s">
        <v>91</v>
      </c>
      <c r="K17" s="44">
        <f t="shared" ref="K17:K22" si="2">+SUMIF($G$2:$G$3852,I17,$E$2:$E$3852)</f>
        <v>5.5759999999999996E-6</v>
      </c>
    </row>
    <row r="18" spans="7:11" x14ac:dyDescent="0.25">
      <c r="G18" s="40" t="str">
        <f t="shared" si="0"/>
        <v/>
      </c>
      <c r="I18" s="2">
        <v>2013</v>
      </c>
      <c r="J18" s="2" t="s">
        <v>1</v>
      </c>
      <c r="K18" s="44">
        <f t="shared" si="2"/>
        <v>4.26728E-3</v>
      </c>
    </row>
    <row r="19" spans="7:11" x14ac:dyDescent="0.25">
      <c r="G19" s="40" t="str">
        <f t="shared" si="0"/>
        <v/>
      </c>
      <c r="I19" s="2">
        <v>2410</v>
      </c>
      <c r="J19" s="2" t="s">
        <v>4</v>
      </c>
      <c r="K19" s="44">
        <f t="shared" si="2"/>
        <v>1.520608E-2</v>
      </c>
    </row>
    <row r="20" spans="7:11" x14ac:dyDescent="0.25">
      <c r="G20" s="40" t="str">
        <f t="shared" si="0"/>
        <v/>
      </c>
      <c r="I20" s="48" t="s">
        <v>3163</v>
      </c>
      <c r="J20" s="2" t="s">
        <v>140</v>
      </c>
      <c r="K20" s="44">
        <f t="shared" si="2"/>
        <v>1.376288E-3</v>
      </c>
    </row>
    <row r="21" spans="7:11" x14ac:dyDescent="0.25">
      <c r="G21" s="40" t="str">
        <f t="shared" si="0"/>
        <v/>
      </c>
      <c r="I21" s="2">
        <v>2220</v>
      </c>
      <c r="J21" s="2" t="s">
        <v>144</v>
      </c>
      <c r="K21" s="44">
        <f t="shared" si="2"/>
        <v>2.55512E-4</v>
      </c>
    </row>
    <row r="22" spans="7:11" x14ac:dyDescent="0.25">
      <c r="G22" s="40" t="str">
        <f t="shared" si="0"/>
        <v/>
      </c>
      <c r="I22" s="2">
        <v>2432</v>
      </c>
      <c r="J22" s="2" t="s">
        <v>5</v>
      </c>
      <c r="K22" s="44">
        <f t="shared" si="2"/>
        <v>4.7231999999999998E-5</v>
      </c>
    </row>
    <row r="23" spans="7:11" x14ac:dyDescent="0.25">
      <c r="G23" s="40" t="str">
        <f t="shared" si="0"/>
        <v/>
      </c>
    </row>
    <row r="24" spans="7:11" x14ac:dyDescent="0.25">
      <c r="G24" s="40" t="str">
        <f t="shared" si="0"/>
        <v/>
      </c>
      <c r="K24" s="46">
        <f>SUM(K16:K23)</f>
        <v>2.2581488E-2</v>
      </c>
    </row>
    <row r="25" spans="7:11" x14ac:dyDescent="0.25">
      <c r="G25" s="40" t="str">
        <f t="shared" si="0"/>
        <v/>
      </c>
    </row>
    <row r="26" spans="7:11" x14ac:dyDescent="0.25">
      <c r="G26" s="40" t="str">
        <f t="shared" si="0"/>
        <v/>
      </c>
    </row>
    <row r="36" spans="7:7" x14ac:dyDescent="0.25">
      <c r="G36" s="14"/>
    </row>
    <row r="37" spans="7:7" x14ac:dyDescent="0.25">
      <c r="G37" s="14"/>
    </row>
    <row r="38" spans="7:7" x14ac:dyDescent="0.25">
      <c r="G38" s="14"/>
    </row>
    <row r="39" spans="7:7" x14ac:dyDescent="0.25">
      <c r="G39" s="14"/>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A336-2693-4181-975D-A940A07AEAFE}">
  <dimension ref="A1:K42"/>
  <sheetViews>
    <sheetView topLeftCell="D1" workbookViewId="0">
      <selection activeCell="G1" sqref="G1:G1048576"/>
    </sheetView>
  </sheetViews>
  <sheetFormatPr defaultColWidth="11.42578125" defaultRowHeight="15" x14ac:dyDescent="0.25"/>
  <cols>
    <col min="1" max="1" width="36" bestFit="1" customWidth="1"/>
    <col min="2" max="2" width="47.28515625" bestFit="1" customWidth="1"/>
    <col min="4" max="4" width="58.28515625" bestFit="1" customWidth="1"/>
    <col min="9" max="9" width="19.710937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15</v>
      </c>
      <c r="B2" t="s">
        <v>16</v>
      </c>
      <c r="C2" t="s">
        <v>17</v>
      </c>
      <c r="D2" t="s">
        <v>2</v>
      </c>
      <c r="E2">
        <v>7.7811111111111102E-3</v>
      </c>
      <c r="F2" t="s">
        <v>8</v>
      </c>
      <c r="G2" s="40" t="str">
        <f>+LEFT(D2,4)</f>
        <v>2420</v>
      </c>
      <c r="I2" t="s">
        <v>295</v>
      </c>
    </row>
    <row r="3" spans="1:11" x14ac:dyDescent="0.25">
      <c r="A3" t="s">
        <v>18</v>
      </c>
      <c r="B3" t="s">
        <v>19</v>
      </c>
      <c r="C3" t="s">
        <v>17</v>
      </c>
      <c r="D3" t="s">
        <v>2</v>
      </c>
      <c r="E3">
        <v>1.69444444444444E-3</v>
      </c>
      <c r="F3" t="s">
        <v>8</v>
      </c>
      <c r="G3" s="40" t="str">
        <f t="shared" ref="G3:G26" si="0">+LEFT(D3,4)</f>
        <v>2420</v>
      </c>
      <c r="I3" s="2" t="s">
        <v>47</v>
      </c>
      <c r="J3" s="2" t="s">
        <v>46</v>
      </c>
      <c r="K3" s="2" t="s">
        <v>37</v>
      </c>
    </row>
    <row r="4" spans="1:11" x14ac:dyDescent="0.25">
      <c r="A4" t="s">
        <v>20</v>
      </c>
      <c r="B4" t="s">
        <v>21</v>
      </c>
      <c r="C4" t="s">
        <v>14</v>
      </c>
      <c r="D4" t="s">
        <v>1</v>
      </c>
      <c r="E4">
        <v>1.6672222222222199E-2</v>
      </c>
      <c r="F4" t="s">
        <v>8</v>
      </c>
      <c r="G4" s="40" t="str">
        <f t="shared" si="0"/>
        <v>2013</v>
      </c>
      <c r="I4" s="2">
        <v>16</v>
      </c>
      <c r="J4" s="2" t="s">
        <v>38</v>
      </c>
      <c r="K4" s="2">
        <f t="shared" ref="K4:K10" si="1">+SUMIF($C$2:$C$3852,I4,$E$2:$E$3852)</f>
        <v>0</v>
      </c>
    </row>
    <row r="5" spans="1:11" x14ac:dyDescent="0.25">
      <c r="A5" t="s">
        <v>150</v>
      </c>
      <c r="B5" t="s">
        <v>151</v>
      </c>
      <c r="C5" t="s">
        <v>17</v>
      </c>
      <c r="D5" t="s">
        <v>2</v>
      </c>
      <c r="E5">
        <v>3.7407407222222202E-3</v>
      </c>
      <c r="F5" t="s">
        <v>8</v>
      </c>
      <c r="G5" s="40" t="str">
        <f t="shared" si="0"/>
        <v>2420</v>
      </c>
      <c r="I5" s="2">
        <v>17</v>
      </c>
      <c r="J5" s="2" t="s">
        <v>39</v>
      </c>
      <c r="K5" s="2">
        <f t="shared" si="1"/>
        <v>0</v>
      </c>
    </row>
    <row r="6" spans="1:11" x14ac:dyDescent="0.25">
      <c r="A6" t="s">
        <v>107</v>
      </c>
      <c r="B6" t="s">
        <v>96</v>
      </c>
      <c r="C6" t="s">
        <v>24</v>
      </c>
      <c r="D6" t="s">
        <v>3</v>
      </c>
      <c r="E6">
        <v>4.04057318670259E-4</v>
      </c>
      <c r="F6" t="s">
        <v>8</v>
      </c>
      <c r="G6" s="40" t="str">
        <f t="shared" si="0"/>
        <v>2310</v>
      </c>
      <c r="I6" s="2">
        <v>20</v>
      </c>
      <c r="J6" s="2" t="s">
        <v>40</v>
      </c>
      <c r="K6" s="2">
        <f t="shared" si="1"/>
        <v>2.5737055555555527E-2</v>
      </c>
    </row>
    <row r="7" spans="1:11" x14ac:dyDescent="0.25">
      <c r="A7" t="s">
        <v>152</v>
      </c>
      <c r="B7" t="s">
        <v>153</v>
      </c>
      <c r="C7" t="s">
        <v>143</v>
      </c>
      <c r="D7" t="s">
        <v>144</v>
      </c>
      <c r="E7">
        <v>2.57370555555556E-2</v>
      </c>
      <c r="F7" t="s">
        <v>8</v>
      </c>
      <c r="G7" s="40" t="str">
        <f t="shared" si="0"/>
        <v>2220</v>
      </c>
      <c r="I7" s="2">
        <v>22</v>
      </c>
      <c r="J7" s="2" t="s">
        <v>41</v>
      </c>
      <c r="K7" s="2">
        <f t="shared" si="1"/>
        <v>2.57370555555556E-2</v>
      </c>
    </row>
    <row r="8" spans="1:11" x14ac:dyDescent="0.25">
      <c r="A8" t="s">
        <v>154</v>
      </c>
      <c r="B8" t="s">
        <v>155</v>
      </c>
      <c r="C8" t="s">
        <v>17</v>
      </c>
      <c r="D8" t="s">
        <v>4</v>
      </c>
      <c r="E8">
        <v>3.4074073888888902E-3</v>
      </c>
      <c r="F8" t="s">
        <v>8</v>
      </c>
      <c r="G8" s="40" t="str">
        <f t="shared" si="0"/>
        <v>2410</v>
      </c>
      <c r="I8" s="2">
        <v>23</v>
      </c>
      <c r="J8" s="2" t="s">
        <v>42</v>
      </c>
      <c r="K8" s="2">
        <f t="shared" si="1"/>
        <v>1.22222222222222E-3</v>
      </c>
    </row>
    <row r="9" spans="1:11" x14ac:dyDescent="0.25">
      <c r="A9" t="s">
        <v>111</v>
      </c>
      <c r="B9" t="s">
        <v>96</v>
      </c>
      <c r="C9" t="s">
        <v>24</v>
      </c>
      <c r="D9" t="s">
        <v>3</v>
      </c>
      <c r="E9">
        <v>8.1816490355196103E-4</v>
      </c>
      <c r="F9" t="s">
        <v>8</v>
      </c>
      <c r="G9" s="40" t="str">
        <f t="shared" si="0"/>
        <v>2310</v>
      </c>
      <c r="I9" s="2">
        <v>24</v>
      </c>
      <c r="J9" s="2" t="s">
        <v>43</v>
      </c>
      <c r="K9" s="2">
        <f t="shared" si="1"/>
        <v>3.2185925888888856E-2</v>
      </c>
    </row>
    <row r="10" spans="1:11" x14ac:dyDescent="0.25">
      <c r="A10" t="s">
        <v>156</v>
      </c>
      <c r="B10" t="s">
        <v>157</v>
      </c>
      <c r="C10" t="s">
        <v>17</v>
      </c>
      <c r="D10" t="s">
        <v>2</v>
      </c>
      <c r="E10">
        <v>1.55622222222222E-2</v>
      </c>
      <c r="F10" t="s">
        <v>8</v>
      </c>
      <c r="G10" s="40" t="str">
        <f t="shared" si="0"/>
        <v>2420</v>
      </c>
      <c r="I10" s="2">
        <v>25</v>
      </c>
      <c r="J10" s="2" t="s">
        <v>44</v>
      </c>
      <c r="K10" s="2">
        <f t="shared" si="1"/>
        <v>0</v>
      </c>
    </row>
    <row r="11" spans="1:11" x14ac:dyDescent="0.25">
      <c r="A11" t="s">
        <v>147</v>
      </c>
      <c r="B11" t="s">
        <v>148</v>
      </c>
      <c r="C11" t="s">
        <v>14</v>
      </c>
      <c r="D11" t="s">
        <v>1</v>
      </c>
      <c r="E11">
        <v>9.0648333333333293E-3</v>
      </c>
      <c r="F11" t="s">
        <v>8</v>
      </c>
      <c r="G11" s="40" t="str">
        <f t="shared" si="0"/>
        <v>2013</v>
      </c>
      <c r="I11" s="2"/>
      <c r="J11" s="2" t="s">
        <v>48</v>
      </c>
      <c r="K11" s="5">
        <f>+SUM(K4:K10)</f>
        <v>8.4882259222222201E-2</v>
      </c>
    </row>
    <row r="12" spans="1:11" x14ac:dyDescent="0.25">
      <c r="G12" s="40" t="str">
        <f>+LEFT(D12,4)</f>
        <v/>
      </c>
    </row>
    <row r="13" spans="1:11" x14ac:dyDescent="0.25">
      <c r="B13" s="4" t="s">
        <v>158</v>
      </c>
      <c r="C13" s="4"/>
      <c r="D13" s="4"/>
      <c r="G13" s="40" t="str">
        <f t="shared" si="0"/>
        <v/>
      </c>
      <c r="I13" t="s">
        <v>290</v>
      </c>
      <c r="J13">
        <v>4.25</v>
      </c>
    </row>
    <row r="14" spans="1:11" x14ac:dyDescent="0.25">
      <c r="G14" s="40" t="str">
        <f t="shared" si="0"/>
        <v/>
      </c>
    </row>
    <row r="15" spans="1:11" x14ac:dyDescent="0.25">
      <c r="G15" s="40" t="str">
        <f t="shared" si="0"/>
        <v/>
      </c>
    </row>
    <row r="16" spans="1:11" x14ac:dyDescent="0.25">
      <c r="G16" s="40" t="str">
        <f t="shared" si="0"/>
        <v/>
      </c>
    </row>
    <row r="17" spans="7:7" x14ac:dyDescent="0.25">
      <c r="G17" s="40" t="str">
        <f t="shared" si="0"/>
        <v/>
      </c>
    </row>
    <row r="18" spans="7:7" x14ac:dyDescent="0.25">
      <c r="G18" s="40" t="str">
        <f t="shared" si="0"/>
        <v/>
      </c>
    </row>
    <row r="19" spans="7:7" x14ac:dyDescent="0.25">
      <c r="G19" s="40" t="str">
        <f t="shared" si="0"/>
        <v/>
      </c>
    </row>
    <row r="20" spans="7:7" x14ac:dyDescent="0.25">
      <c r="G20" s="40" t="str">
        <f t="shared" si="0"/>
        <v/>
      </c>
    </row>
    <row r="21" spans="7:7" x14ac:dyDescent="0.25">
      <c r="G21" s="40" t="str">
        <f t="shared" si="0"/>
        <v/>
      </c>
    </row>
    <row r="22" spans="7:7" x14ac:dyDescent="0.25">
      <c r="G22" s="40" t="str">
        <f t="shared" si="0"/>
        <v/>
      </c>
    </row>
    <row r="23" spans="7:7" x14ac:dyDescent="0.25">
      <c r="G23" s="40" t="str">
        <f t="shared" si="0"/>
        <v/>
      </c>
    </row>
    <row r="24" spans="7:7" x14ac:dyDescent="0.25">
      <c r="G24" s="40" t="str">
        <f t="shared" si="0"/>
        <v/>
      </c>
    </row>
    <row r="25" spans="7:7" x14ac:dyDescent="0.25">
      <c r="G25" s="40" t="str">
        <f t="shared" si="0"/>
        <v/>
      </c>
    </row>
    <row r="26" spans="7:7" x14ac:dyDescent="0.25">
      <c r="G26" s="40" t="str">
        <f t="shared" si="0"/>
        <v/>
      </c>
    </row>
    <row r="36" spans="7:7" x14ac:dyDescent="0.25">
      <c r="G36" s="14"/>
    </row>
    <row r="37" spans="7:7" x14ac:dyDescent="0.25">
      <c r="G37" s="14"/>
    </row>
    <row r="38" spans="7:7" x14ac:dyDescent="0.25">
      <c r="G38" s="14"/>
    </row>
    <row r="39" spans="7:7" x14ac:dyDescent="0.25">
      <c r="G39" s="14"/>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7343-D009-4410-9741-FFCD65DC5573}">
  <dimension ref="A1:K42"/>
  <sheetViews>
    <sheetView workbookViewId="0">
      <selection activeCell="G1" sqref="G1:G1048576"/>
    </sheetView>
  </sheetViews>
  <sheetFormatPr defaultColWidth="11.42578125" defaultRowHeight="15" x14ac:dyDescent="0.25"/>
  <cols>
    <col min="1" max="1" width="36.28515625" bestFit="1" customWidth="1"/>
    <col min="2" max="2" width="42.7109375" bestFit="1" customWidth="1"/>
    <col min="4" max="4" width="72.28515625" bestFit="1" customWidth="1"/>
    <col min="9" max="9" width="1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12</v>
      </c>
      <c r="B2" t="s">
        <v>13</v>
      </c>
      <c r="C2" t="s">
        <v>14</v>
      </c>
      <c r="D2" t="s">
        <v>1</v>
      </c>
      <c r="E2">
        <v>3.7812499999999999E-3</v>
      </c>
      <c r="F2" t="s">
        <v>8</v>
      </c>
      <c r="G2" s="40" t="str">
        <f>+LEFT(D2,4)</f>
        <v>2013</v>
      </c>
      <c r="I2" t="s">
        <v>294</v>
      </c>
    </row>
    <row r="3" spans="1:11" x14ac:dyDescent="0.25">
      <c r="A3" t="s">
        <v>15</v>
      </c>
      <c r="B3" t="s">
        <v>16</v>
      </c>
      <c r="C3" t="s">
        <v>17</v>
      </c>
      <c r="D3" t="s">
        <v>2</v>
      </c>
      <c r="E3">
        <v>2.495625E-3</v>
      </c>
      <c r="F3" t="s">
        <v>8</v>
      </c>
      <c r="G3" s="40" t="str">
        <f t="shared" ref="G3:G26" si="0">+LEFT(D3,4)</f>
        <v>2420</v>
      </c>
      <c r="I3" s="2" t="s">
        <v>47</v>
      </c>
      <c r="J3" s="2" t="s">
        <v>46</v>
      </c>
      <c r="K3" s="2" t="s">
        <v>37</v>
      </c>
    </row>
    <row r="4" spans="1:11" x14ac:dyDescent="0.25">
      <c r="A4" t="s">
        <v>159</v>
      </c>
      <c r="B4" t="s">
        <v>160</v>
      </c>
      <c r="C4" t="s">
        <v>125</v>
      </c>
      <c r="D4" t="s">
        <v>161</v>
      </c>
      <c r="E4">
        <v>2.3558745738495302E-6</v>
      </c>
      <c r="F4" t="s">
        <v>8</v>
      </c>
      <c r="G4" s="40" t="str">
        <f t="shared" si="0"/>
        <v>1702</v>
      </c>
      <c r="I4" s="2">
        <v>16</v>
      </c>
      <c r="J4" s="2" t="s">
        <v>38</v>
      </c>
      <c r="K4" s="2">
        <f t="shared" ref="K4:K10" si="1">+SUMIF($C$2:$C$3852,I4,$E$2:$E$3852)</f>
        <v>0</v>
      </c>
    </row>
    <row r="5" spans="1:11" x14ac:dyDescent="0.25">
      <c r="A5" t="s">
        <v>18</v>
      </c>
      <c r="B5" t="s">
        <v>19</v>
      </c>
      <c r="C5" t="s">
        <v>17</v>
      </c>
      <c r="D5" t="s">
        <v>2</v>
      </c>
      <c r="E5">
        <v>1.134375E-2</v>
      </c>
      <c r="F5" t="s">
        <v>8</v>
      </c>
      <c r="G5" s="40" t="str">
        <f t="shared" si="0"/>
        <v>2420</v>
      </c>
      <c r="I5" s="2">
        <v>17</v>
      </c>
      <c r="J5" s="2" t="s">
        <v>39</v>
      </c>
      <c r="K5" s="2">
        <f t="shared" si="1"/>
        <v>3.0249999999999949E-4</v>
      </c>
    </row>
    <row r="6" spans="1:11" x14ac:dyDescent="0.25">
      <c r="A6" t="s">
        <v>162</v>
      </c>
      <c r="B6" t="s">
        <v>160</v>
      </c>
      <c r="C6" t="s">
        <v>125</v>
      </c>
      <c r="D6" t="s">
        <v>161</v>
      </c>
      <c r="E6">
        <v>1.00004186370889E-4</v>
      </c>
      <c r="F6" t="s">
        <v>8</v>
      </c>
      <c r="G6" s="40" t="str">
        <f t="shared" si="0"/>
        <v>1702</v>
      </c>
      <c r="I6" s="2">
        <v>20</v>
      </c>
      <c r="J6" s="2" t="s">
        <v>40</v>
      </c>
      <c r="K6" s="2">
        <f t="shared" si="1"/>
        <v>6.8818749999999965E-3</v>
      </c>
    </row>
    <row r="7" spans="1:11" x14ac:dyDescent="0.25">
      <c r="A7" t="s">
        <v>163</v>
      </c>
      <c r="B7" t="s">
        <v>164</v>
      </c>
      <c r="C7" t="s">
        <v>139</v>
      </c>
      <c r="D7" t="s">
        <v>165</v>
      </c>
      <c r="E7" s="4">
        <v>0</v>
      </c>
      <c r="F7" t="s">
        <v>174</v>
      </c>
      <c r="G7" s="40" t="str">
        <f t="shared" si="0"/>
        <v>2592</v>
      </c>
      <c r="I7" s="2">
        <v>22</v>
      </c>
      <c r="J7" s="2" t="s">
        <v>41</v>
      </c>
      <c r="K7" s="2">
        <f t="shared" si="1"/>
        <v>0</v>
      </c>
    </row>
    <row r="8" spans="1:11" x14ac:dyDescent="0.25">
      <c r="A8" t="s">
        <v>57</v>
      </c>
      <c r="B8" t="s">
        <v>58</v>
      </c>
      <c r="C8" t="s">
        <v>14</v>
      </c>
      <c r="D8" t="s">
        <v>54</v>
      </c>
      <c r="E8">
        <v>1.0124790681455499E-3</v>
      </c>
      <c r="F8" t="s">
        <v>8</v>
      </c>
      <c r="G8" s="40" t="str">
        <f t="shared" si="0"/>
        <v>2011</v>
      </c>
      <c r="I8" s="2">
        <v>23</v>
      </c>
      <c r="J8" s="2" t="s">
        <v>42</v>
      </c>
      <c r="K8" s="2">
        <f t="shared" si="1"/>
        <v>1.5124999999999961E-3</v>
      </c>
    </row>
    <row r="9" spans="1:11" x14ac:dyDescent="0.25">
      <c r="A9" t="s">
        <v>100</v>
      </c>
      <c r="B9" t="s">
        <v>88</v>
      </c>
      <c r="C9" t="s">
        <v>17</v>
      </c>
      <c r="D9" t="s">
        <v>2</v>
      </c>
      <c r="E9">
        <v>7.5624999999999995E-5</v>
      </c>
      <c r="F9" t="s">
        <v>8</v>
      </c>
      <c r="G9" s="40" t="str">
        <f t="shared" si="0"/>
        <v>2420</v>
      </c>
      <c r="I9" s="2">
        <v>24</v>
      </c>
      <c r="J9" s="2" t="s">
        <v>43</v>
      </c>
      <c r="K9" s="2">
        <f t="shared" si="1"/>
        <v>6.6928124999999991E-2</v>
      </c>
    </row>
    <row r="10" spans="1:11" x14ac:dyDescent="0.25">
      <c r="A10" t="s">
        <v>166</v>
      </c>
      <c r="B10" t="s">
        <v>167</v>
      </c>
      <c r="C10" t="s">
        <v>14</v>
      </c>
      <c r="D10" t="s">
        <v>1</v>
      </c>
      <c r="E10">
        <v>5.06239534072777E-5</v>
      </c>
      <c r="F10" t="s">
        <v>8</v>
      </c>
      <c r="G10" s="40" t="str">
        <f t="shared" si="0"/>
        <v>2013</v>
      </c>
      <c r="I10" s="2">
        <v>25</v>
      </c>
      <c r="J10" s="2" t="s">
        <v>44</v>
      </c>
      <c r="K10" s="2">
        <f t="shared" si="1"/>
        <v>0</v>
      </c>
    </row>
    <row r="11" spans="1:11" x14ac:dyDescent="0.25">
      <c r="A11" t="s">
        <v>25</v>
      </c>
      <c r="B11" t="s">
        <v>26</v>
      </c>
      <c r="C11" t="s">
        <v>17</v>
      </c>
      <c r="D11" t="s">
        <v>4</v>
      </c>
      <c r="E11">
        <v>3.7812499999999999E-3</v>
      </c>
      <c r="F11" t="s">
        <v>8</v>
      </c>
      <c r="G11" s="40" t="str">
        <f t="shared" si="0"/>
        <v>2410</v>
      </c>
      <c r="I11" s="2"/>
      <c r="J11" s="2" t="s">
        <v>48</v>
      </c>
      <c r="K11" s="9">
        <f>+SUM(K4:K10)</f>
        <v>7.5624999999999984E-2</v>
      </c>
    </row>
    <row r="12" spans="1:11" x14ac:dyDescent="0.25">
      <c r="A12" t="s">
        <v>27</v>
      </c>
      <c r="B12" t="s">
        <v>28</v>
      </c>
      <c r="C12" t="s">
        <v>17</v>
      </c>
      <c r="D12" t="s">
        <v>5</v>
      </c>
      <c r="E12">
        <v>1.5124999999999999E-4</v>
      </c>
      <c r="F12" t="s">
        <v>8</v>
      </c>
      <c r="G12" s="40" t="str">
        <f>+LEFT(D12,4)</f>
        <v>2432</v>
      </c>
    </row>
    <row r="13" spans="1:11" x14ac:dyDescent="0.25">
      <c r="A13" t="s">
        <v>103</v>
      </c>
      <c r="B13" t="s">
        <v>92</v>
      </c>
      <c r="C13" t="s">
        <v>17</v>
      </c>
      <c r="D13" t="s">
        <v>4</v>
      </c>
      <c r="E13">
        <v>4.7038749999999997E-2</v>
      </c>
      <c r="F13" t="s">
        <v>8</v>
      </c>
      <c r="G13" s="40" t="str">
        <f t="shared" si="0"/>
        <v>2410</v>
      </c>
      <c r="I13" t="s">
        <v>290</v>
      </c>
      <c r="J13">
        <v>6</v>
      </c>
    </row>
    <row r="14" spans="1:11" x14ac:dyDescent="0.25">
      <c r="A14" t="s">
        <v>168</v>
      </c>
      <c r="B14" t="s">
        <v>169</v>
      </c>
      <c r="C14" t="s">
        <v>14</v>
      </c>
      <c r="D14" t="s">
        <v>1</v>
      </c>
      <c r="E14">
        <v>7.5624999999999998E-4</v>
      </c>
      <c r="F14" t="s">
        <v>8</v>
      </c>
      <c r="G14" s="40" t="str">
        <f t="shared" si="0"/>
        <v>2013</v>
      </c>
    </row>
    <row r="15" spans="1:11" x14ac:dyDescent="0.25">
      <c r="A15" t="s">
        <v>105</v>
      </c>
      <c r="B15" t="s">
        <v>94</v>
      </c>
      <c r="C15" t="s">
        <v>17</v>
      </c>
      <c r="D15" t="s">
        <v>2</v>
      </c>
      <c r="E15">
        <v>5.0623953407277701E-4</v>
      </c>
      <c r="F15" t="s">
        <v>8</v>
      </c>
      <c r="G15" s="40" t="str">
        <f t="shared" si="0"/>
        <v>2420</v>
      </c>
    </row>
    <row r="16" spans="1:11" x14ac:dyDescent="0.25">
      <c r="A16" t="s">
        <v>107</v>
      </c>
      <c r="B16" t="s">
        <v>96</v>
      </c>
      <c r="C16" t="s">
        <v>24</v>
      </c>
      <c r="D16" t="s">
        <v>3</v>
      </c>
      <c r="E16">
        <v>5.0002093185444604E-4</v>
      </c>
      <c r="F16" t="s">
        <v>8</v>
      </c>
      <c r="G16" s="40" t="str">
        <f t="shared" si="0"/>
        <v>2310</v>
      </c>
    </row>
    <row r="17" spans="1:7" x14ac:dyDescent="0.25">
      <c r="A17" t="s">
        <v>108</v>
      </c>
      <c r="B17" t="s">
        <v>94</v>
      </c>
      <c r="C17" t="s">
        <v>17</v>
      </c>
      <c r="D17" t="s">
        <v>2</v>
      </c>
      <c r="E17">
        <v>2.5001046592722302E-4</v>
      </c>
      <c r="F17" t="s">
        <v>8</v>
      </c>
      <c r="G17" s="40" t="str">
        <f t="shared" si="0"/>
        <v>2420</v>
      </c>
    </row>
    <row r="18" spans="1:7" x14ac:dyDescent="0.25">
      <c r="A18" t="s">
        <v>170</v>
      </c>
      <c r="B18" t="s">
        <v>171</v>
      </c>
      <c r="C18" t="s">
        <v>139</v>
      </c>
      <c r="D18" t="s">
        <v>165</v>
      </c>
      <c r="E18" s="4">
        <v>0</v>
      </c>
      <c r="F18" t="s">
        <v>174</v>
      </c>
      <c r="G18" s="40" t="str">
        <f t="shared" si="0"/>
        <v>2592</v>
      </c>
    </row>
    <row r="19" spans="1:7" x14ac:dyDescent="0.25">
      <c r="A19" t="s">
        <v>31</v>
      </c>
      <c r="B19" t="s">
        <v>32</v>
      </c>
      <c r="C19" t="s">
        <v>14</v>
      </c>
      <c r="D19" t="s">
        <v>1</v>
      </c>
      <c r="E19">
        <v>7.5624999999999998E-4</v>
      </c>
      <c r="F19" t="s">
        <v>8</v>
      </c>
      <c r="G19" s="40" t="str">
        <f t="shared" si="0"/>
        <v>2013</v>
      </c>
    </row>
    <row r="20" spans="1:7" x14ac:dyDescent="0.25">
      <c r="A20" t="s">
        <v>172</v>
      </c>
      <c r="B20" t="s">
        <v>167</v>
      </c>
      <c r="C20" t="s">
        <v>14</v>
      </c>
      <c r="D20" t="s">
        <v>1</v>
      </c>
      <c r="E20">
        <v>2.5001046592722298E-5</v>
      </c>
      <c r="F20" t="s">
        <v>8</v>
      </c>
      <c r="G20" s="40" t="str">
        <f t="shared" si="0"/>
        <v>2013</v>
      </c>
    </row>
    <row r="21" spans="1:7" x14ac:dyDescent="0.25">
      <c r="A21" t="s">
        <v>82</v>
      </c>
      <c r="B21" t="s">
        <v>58</v>
      </c>
      <c r="C21" t="s">
        <v>14</v>
      </c>
      <c r="D21" t="s">
        <v>54</v>
      </c>
      <c r="E21">
        <v>5.0002093185444604E-4</v>
      </c>
      <c r="F21" t="s">
        <v>8</v>
      </c>
      <c r="G21" s="40" t="str">
        <f t="shared" si="0"/>
        <v>2011</v>
      </c>
    </row>
    <row r="22" spans="1:7" x14ac:dyDescent="0.25">
      <c r="A22" t="s">
        <v>111</v>
      </c>
      <c r="B22" t="s">
        <v>96</v>
      </c>
      <c r="C22" t="s">
        <v>24</v>
      </c>
      <c r="D22" t="s">
        <v>3</v>
      </c>
      <c r="E22">
        <v>1.0124790681455499E-3</v>
      </c>
      <c r="F22" t="s">
        <v>8</v>
      </c>
      <c r="G22" s="40" t="str">
        <f t="shared" si="0"/>
        <v>2310</v>
      </c>
    </row>
    <row r="23" spans="1:7" x14ac:dyDescent="0.25">
      <c r="A23" t="s">
        <v>173</v>
      </c>
      <c r="B23" t="s">
        <v>160</v>
      </c>
      <c r="C23" t="s">
        <v>125</v>
      </c>
      <c r="D23" t="s">
        <v>161</v>
      </c>
      <c r="E23">
        <v>2.0013993905526099E-4</v>
      </c>
      <c r="F23" t="s">
        <v>8</v>
      </c>
      <c r="G23" s="40" t="str">
        <f t="shared" si="0"/>
        <v>1702</v>
      </c>
    </row>
    <row r="24" spans="1:7" x14ac:dyDescent="0.25">
      <c r="A24" t="s">
        <v>156</v>
      </c>
      <c r="B24" t="s">
        <v>157</v>
      </c>
      <c r="C24" t="s">
        <v>17</v>
      </c>
      <c r="D24" t="s">
        <v>2</v>
      </c>
      <c r="E24">
        <v>1.2856250000000001E-3</v>
      </c>
      <c r="F24" t="s">
        <v>8</v>
      </c>
      <c r="G24" s="40" t="str">
        <f t="shared" si="0"/>
        <v>2420</v>
      </c>
    </row>
    <row r="25" spans="1:7" x14ac:dyDescent="0.25">
      <c r="G25" s="40" t="str">
        <f t="shared" si="0"/>
        <v/>
      </c>
    </row>
    <row r="26" spans="1:7" x14ac:dyDescent="0.25">
      <c r="A26" s="8" t="s">
        <v>175</v>
      </c>
      <c r="B26" s="8"/>
      <c r="C26" s="8"/>
      <c r="D26" s="8"/>
      <c r="G26" s="40" t="str">
        <f t="shared" si="0"/>
        <v/>
      </c>
    </row>
    <row r="27" spans="1:7" x14ac:dyDescent="0.25">
      <c r="A27" s="4" t="s">
        <v>176</v>
      </c>
      <c r="B27" s="4"/>
      <c r="C27" s="4"/>
      <c r="D27" s="4"/>
    </row>
    <row r="36" spans="7:7" x14ac:dyDescent="0.25">
      <c r="G36" s="14"/>
    </row>
    <row r="37" spans="7:7" x14ac:dyDescent="0.25">
      <c r="G37" s="14"/>
    </row>
    <row r="38" spans="7:7" x14ac:dyDescent="0.25">
      <c r="G38" s="14"/>
    </row>
    <row r="39" spans="7:7" x14ac:dyDescent="0.25">
      <c r="G39" s="14"/>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7B12-CC30-414A-A1E1-4E2EC26EB227}">
  <dimension ref="A1:K42"/>
  <sheetViews>
    <sheetView workbookViewId="0">
      <selection activeCell="G1" sqref="G1:G1048576"/>
    </sheetView>
  </sheetViews>
  <sheetFormatPr defaultColWidth="11.42578125" defaultRowHeight="15" x14ac:dyDescent="0.25"/>
  <cols>
    <col min="1" max="1" width="35.7109375" bestFit="1" customWidth="1"/>
    <col min="2" max="2" width="42.7109375" bestFit="1" customWidth="1"/>
    <col min="4" max="4" width="58.28515625" bestFit="1" customWidth="1"/>
    <col min="9" max="9" width="14.570312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116</v>
      </c>
      <c r="B2" t="s">
        <v>117</v>
      </c>
      <c r="C2" t="s">
        <v>14</v>
      </c>
      <c r="D2" t="s">
        <v>1</v>
      </c>
      <c r="E2">
        <v>5.4750273750000002E-2</v>
      </c>
      <c r="F2" t="s">
        <v>8</v>
      </c>
      <c r="G2" s="40" t="str">
        <f>+LEFT(D2,4)</f>
        <v>2013</v>
      </c>
      <c r="I2" t="s">
        <v>296</v>
      </c>
    </row>
    <row r="3" spans="1:11" x14ac:dyDescent="0.25">
      <c r="A3" t="s">
        <v>177</v>
      </c>
      <c r="B3" t="s">
        <v>178</v>
      </c>
      <c r="C3" t="s">
        <v>139</v>
      </c>
      <c r="D3" t="s">
        <v>165</v>
      </c>
      <c r="E3" s="4"/>
      <c r="F3" t="s">
        <v>174</v>
      </c>
      <c r="G3" s="40" t="str">
        <f t="shared" ref="G3:G26" si="0">+LEFT(D3,4)</f>
        <v>2592</v>
      </c>
      <c r="I3" s="2" t="s">
        <v>47</v>
      </c>
      <c r="J3" s="2" t="s">
        <v>46</v>
      </c>
      <c r="K3" s="2" t="s">
        <v>37</v>
      </c>
    </row>
    <row r="4" spans="1:11" x14ac:dyDescent="0.25">
      <c r="A4" t="s">
        <v>179</v>
      </c>
      <c r="B4" t="s">
        <v>180</v>
      </c>
      <c r="C4" t="s">
        <v>139</v>
      </c>
      <c r="D4" t="s">
        <v>165</v>
      </c>
      <c r="E4" s="4"/>
      <c r="F4" t="s">
        <v>174</v>
      </c>
      <c r="G4" s="40" t="str">
        <f t="shared" si="0"/>
        <v>2592</v>
      </c>
      <c r="I4" s="2">
        <v>16</v>
      </c>
      <c r="J4" s="2" t="s">
        <v>38</v>
      </c>
      <c r="K4" s="2">
        <f t="shared" ref="K4:K10" si="1">+SUMIF($C$2:$C$3852,I4,$E$2:$E$3852)</f>
        <v>0</v>
      </c>
    </row>
    <row r="5" spans="1:11" x14ac:dyDescent="0.25">
      <c r="A5" t="s">
        <v>103</v>
      </c>
      <c r="B5" t="s">
        <v>92</v>
      </c>
      <c r="C5" t="s">
        <v>17</v>
      </c>
      <c r="D5" t="s">
        <v>4</v>
      </c>
      <c r="E5">
        <v>0.47717905254999998</v>
      </c>
      <c r="F5" t="s">
        <v>8</v>
      </c>
      <c r="G5" s="40" t="str">
        <f t="shared" si="0"/>
        <v>2410</v>
      </c>
      <c r="I5" s="2">
        <v>17</v>
      </c>
      <c r="J5" s="2" t="s">
        <v>39</v>
      </c>
      <c r="K5" s="2">
        <f t="shared" si="1"/>
        <v>0</v>
      </c>
    </row>
    <row r="6" spans="1:11" x14ac:dyDescent="0.25">
      <c r="A6" t="s">
        <v>168</v>
      </c>
      <c r="B6" t="s">
        <v>169</v>
      </c>
      <c r="C6" t="s">
        <v>14</v>
      </c>
      <c r="D6" t="s">
        <v>1</v>
      </c>
      <c r="E6">
        <v>0.19053095265</v>
      </c>
      <c r="F6" t="s">
        <v>8</v>
      </c>
      <c r="G6" s="40" t="str">
        <f t="shared" si="0"/>
        <v>2013</v>
      </c>
      <c r="I6" s="2">
        <v>20</v>
      </c>
      <c r="J6" s="2" t="s">
        <v>40</v>
      </c>
      <c r="K6" s="2">
        <f t="shared" si="1"/>
        <v>0.24820124100000002</v>
      </c>
    </row>
    <row r="7" spans="1:11" x14ac:dyDescent="0.25">
      <c r="A7" t="s">
        <v>181</v>
      </c>
      <c r="B7" t="s">
        <v>182</v>
      </c>
      <c r="C7" t="s">
        <v>17</v>
      </c>
      <c r="D7" t="s">
        <v>4</v>
      </c>
      <c r="E7">
        <v>1.0860013051144901E-2</v>
      </c>
      <c r="F7" t="s">
        <v>8</v>
      </c>
      <c r="G7" s="40" t="str">
        <f t="shared" si="0"/>
        <v>2410</v>
      </c>
      <c r="I7" s="2">
        <v>22</v>
      </c>
      <c r="J7" s="2" t="s">
        <v>41</v>
      </c>
      <c r="K7" s="2">
        <f t="shared" si="1"/>
        <v>0</v>
      </c>
    </row>
    <row r="8" spans="1:11" x14ac:dyDescent="0.25">
      <c r="A8" t="s">
        <v>154</v>
      </c>
      <c r="B8" t="s">
        <v>155</v>
      </c>
      <c r="C8" t="s">
        <v>17</v>
      </c>
      <c r="D8" t="s">
        <v>4</v>
      </c>
      <c r="E8">
        <v>0.1547607738</v>
      </c>
      <c r="F8" t="s">
        <v>8</v>
      </c>
      <c r="G8" s="40" t="str">
        <f t="shared" si="0"/>
        <v>2410</v>
      </c>
      <c r="I8" s="2">
        <v>23</v>
      </c>
      <c r="J8" s="2" t="s">
        <v>42</v>
      </c>
      <c r="K8" s="2">
        <f t="shared" si="1"/>
        <v>0</v>
      </c>
    </row>
    <row r="9" spans="1:11" x14ac:dyDescent="0.25">
      <c r="A9" t="s">
        <v>183</v>
      </c>
      <c r="B9" t="s">
        <v>184</v>
      </c>
      <c r="C9" t="s">
        <v>14</v>
      </c>
      <c r="D9" t="s">
        <v>1</v>
      </c>
      <c r="E9">
        <v>9.6533449343509897E-4</v>
      </c>
      <c r="F9" t="s">
        <v>8</v>
      </c>
      <c r="G9" s="40" t="str">
        <f t="shared" si="0"/>
        <v>2013</v>
      </c>
      <c r="I9" s="2">
        <v>24</v>
      </c>
      <c r="J9" s="2" t="s">
        <v>43</v>
      </c>
      <c r="K9" s="2">
        <f t="shared" si="1"/>
        <v>1.375966838551145</v>
      </c>
    </row>
    <row r="10" spans="1:11" x14ac:dyDescent="0.25">
      <c r="A10" t="s">
        <v>185</v>
      </c>
      <c r="B10" t="s">
        <v>184</v>
      </c>
      <c r="C10" t="s">
        <v>14</v>
      </c>
      <c r="D10" t="s">
        <v>1</v>
      </c>
      <c r="E10">
        <v>1.9546801065649E-3</v>
      </c>
      <c r="F10" t="s">
        <v>8</v>
      </c>
      <c r="G10" s="40" t="str">
        <f t="shared" si="0"/>
        <v>2013</v>
      </c>
      <c r="I10" s="2">
        <v>25</v>
      </c>
      <c r="J10" s="2" t="s">
        <v>44</v>
      </c>
      <c r="K10" s="2">
        <f t="shared" si="1"/>
        <v>0</v>
      </c>
    </row>
    <row r="11" spans="1:11" x14ac:dyDescent="0.25">
      <c r="A11" t="s">
        <v>156</v>
      </c>
      <c r="B11" t="s">
        <v>157</v>
      </c>
      <c r="C11" t="s">
        <v>17</v>
      </c>
      <c r="D11" t="s">
        <v>2</v>
      </c>
      <c r="E11">
        <v>0.73316699915000005</v>
      </c>
      <c r="F11" t="s">
        <v>8</v>
      </c>
      <c r="G11" s="40" t="str">
        <f t="shared" si="0"/>
        <v>2420</v>
      </c>
      <c r="I11" s="2"/>
      <c r="J11" s="2" t="s">
        <v>48</v>
      </c>
      <c r="K11" s="6">
        <f>+SUM(K4:K10)</f>
        <v>1.6241680795511451</v>
      </c>
    </row>
    <row r="12" spans="1:11" x14ac:dyDescent="0.25">
      <c r="G12" s="40" t="str">
        <f>+LEFT(D12,4)</f>
        <v/>
      </c>
    </row>
    <row r="13" spans="1:11" x14ac:dyDescent="0.25">
      <c r="A13" s="4" t="s">
        <v>176</v>
      </c>
      <c r="B13" s="4"/>
      <c r="G13" s="40" t="str">
        <f t="shared" si="0"/>
        <v/>
      </c>
      <c r="I13" t="s">
        <v>290</v>
      </c>
      <c r="J13" s="8">
        <v>10</v>
      </c>
    </row>
    <row r="14" spans="1:11" x14ac:dyDescent="0.25">
      <c r="A14" s="8" t="s">
        <v>309</v>
      </c>
      <c r="B14" s="8"/>
      <c r="C14" s="8"/>
      <c r="D14" s="8"/>
      <c r="G14" s="40" t="str">
        <f t="shared" si="0"/>
        <v/>
      </c>
    </row>
    <row r="15" spans="1:11" x14ac:dyDescent="0.25">
      <c r="G15" s="40" t="str">
        <f t="shared" si="0"/>
        <v/>
      </c>
    </row>
    <row r="16" spans="1:11" x14ac:dyDescent="0.25">
      <c r="G16" s="40" t="str">
        <f t="shared" si="0"/>
        <v/>
      </c>
    </row>
    <row r="17" spans="7:7" x14ac:dyDescent="0.25">
      <c r="G17" s="40" t="str">
        <f t="shared" si="0"/>
        <v/>
      </c>
    </row>
    <row r="18" spans="7:7" x14ac:dyDescent="0.25">
      <c r="G18" s="40" t="str">
        <f t="shared" si="0"/>
        <v/>
      </c>
    </row>
    <row r="19" spans="7:7" x14ac:dyDescent="0.25">
      <c r="G19" s="40" t="str">
        <f t="shared" si="0"/>
        <v/>
      </c>
    </row>
    <row r="20" spans="7:7" x14ac:dyDescent="0.25">
      <c r="G20" s="40" t="str">
        <f t="shared" si="0"/>
        <v/>
      </c>
    </row>
    <row r="21" spans="7:7" x14ac:dyDescent="0.25">
      <c r="G21" s="40" t="str">
        <f t="shared" si="0"/>
        <v/>
      </c>
    </row>
    <row r="22" spans="7:7" x14ac:dyDescent="0.25">
      <c r="G22" s="40" t="str">
        <f t="shared" si="0"/>
        <v/>
      </c>
    </row>
    <row r="23" spans="7:7" x14ac:dyDescent="0.25">
      <c r="G23" s="40" t="str">
        <f t="shared" si="0"/>
        <v/>
      </c>
    </row>
    <row r="24" spans="7:7" x14ac:dyDescent="0.25">
      <c r="G24" s="40" t="str">
        <f t="shared" si="0"/>
        <v/>
      </c>
    </row>
    <row r="25" spans="7:7" x14ac:dyDescent="0.25">
      <c r="G25" s="40" t="str">
        <f t="shared" si="0"/>
        <v/>
      </c>
    </row>
    <row r="26" spans="7:7" x14ac:dyDescent="0.25">
      <c r="G26" s="40" t="str">
        <f t="shared" si="0"/>
        <v/>
      </c>
    </row>
    <row r="36" spans="7:7" x14ac:dyDescent="0.25">
      <c r="G36" s="14"/>
    </row>
    <row r="37" spans="7:7" x14ac:dyDescent="0.25">
      <c r="G37" s="14"/>
    </row>
    <row r="38" spans="7:7" x14ac:dyDescent="0.25">
      <c r="G38" s="14"/>
    </row>
    <row r="39" spans="7:7" x14ac:dyDescent="0.25">
      <c r="G39" s="14"/>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6578-BFCE-47F5-B296-59A6BB2A366E}">
  <dimension ref="A1:K42"/>
  <sheetViews>
    <sheetView topLeftCell="D7" workbookViewId="0">
      <selection activeCell="I19" sqref="I19:K32"/>
    </sheetView>
  </sheetViews>
  <sheetFormatPr defaultColWidth="11.42578125" defaultRowHeight="15" x14ac:dyDescent="0.25"/>
  <cols>
    <col min="1" max="1" width="36" bestFit="1" customWidth="1"/>
    <col min="2" max="2" width="59.28515625" bestFit="1" customWidth="1"/>
    <col min="4" max="4" width="69.5703125" bestFit="1" customWidth="1"/>
    <col min="9" max="9" width="21.2851562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12</v>
      </c>
      <c r="B2" t="s">
        <v>13</v>
      </c>
      <c r="C2" t="s">
        <v>14</v>
      </c>
      <c r="D2" t="s">
        <v>1</v>
      </c>
      <c r="E2">
        <v>0.112398105440741</v>
      </c>
      <c r="F2" t="s">
        <v>8</v>
      </c>
      <c r="G2" s="40" t="str">
        <f>+LEFT(D2,4)</f>
        <v>2013</v>
      </c>
      <c r="I2" t="s">
        <v>297</v>
      </c>
    </row>
    <row r="3" spans="1:11" x14ac:dyDescent="0.25">
      <c r="A3" t="s">
        <v>15</v>
      </c>
      <c r="B3" t="s">
        <v>16</v>
      </c>
      <c r="C3" t="s">
        <v>17</v>
      </c>
      <c r="D3" t="s">
        <v>2</v>
      </c>
      <c r="E3">
        <v>7.3402844369463302E-2</v>
      </c>
      <c r="F3" t="s">
        <v>8</v>
      </c>
      <c r="G3" s="40" t="str">
        <f t="shared" ref="G3:G26" si="0">+LEFT(D3,4)</f>
        <v>2420</v>
      </c>
      <c r="I3" s="2" t="s">
        <v>47</v>
      </c>
      <c r="J3" s="2" t="s">
        <v>46</v>
      </c>
      <c r="K3" s="2" t="s">
        <v>37</v>
      </c>
    </row>
    <row r="4" spans="1:11" x14ac:dyDescent="0.25">
      <c r="A4" t="s">
        <v>18</v>
      </c>
      <c r="B4" t="s">
        <v>19</v>
      </c>
      <c r="C4" t="s">
        <v>17</v>
      </c>
      <c r="D4" t="s">
        <v>2</v>
      </c>
      <c r="E4">
        <v>1.0335120487220399E-2</v>
      </c>
      <c r="F4" t="s">
        <v>8</v>
      </c>
      <c r="G4" s="40" t="str">
        <f t="shared" si="0"/>
        <v>2420</v>
      </c>
      <c r="I4" s="2">
        <v>16</v>
      </c>
      <c r="J4" s="2" t="s">
        <v>38</v>
      </c>
      <c r="K4" s="2">
        <f t="shared" ref="K4:K10" si="1">+SUMIF($C$2:$C$3852,I4,$E$2:$E$3852)</f>
        <v>0</v>
      </c>
    </row>
    <row r="5" spans="1:11" x14ac:dyDescent="0.25">
      <c r="A5" t="s">
        <v>116</v>
      </c>
      <c r="B5" t="s">
        <v>117</v>
      </c>
      <c r="C5" t="s">
        <v>14</v>
      </c>
      <c r="D5" t="s">
        <v>1</v>
      </c>
      <c r="E5">
        <v>4.5125927802051997E-2</v>
      </c>
      <c r="F5" t="s">
        <v>8</v>
      </c>
      <c r="G5" s="40" t="str">
        <f t="shared" si="0"/>
        <v>2013</v>
      </c>
      <c r="I5" s="2">
        <v>17</v>
      </c>
      <c r="J5" s="2" t="s">
        <v>39</v>
      </c>
      <c r="K5" s="2">
        <f t="shared" si="1"/>
        <v>0</v>
      </c>
    </row>
    <row r="6" spans="1:11" x14ac:dyDescent="0.25">
      <c r="A6" t="s">
        <v>55</v>
      </c>
      <c r="B6" t="s">
        <v>56</v>
      </c>
      <c r="C6" t="s">
        <v>14</v>
      </c>
      <c r="D6" t="s">
        <v>1</v>
      </c>
      <c r="E6">
        <v>3.2016118628628798E-2</v>
      </c>
      <c r="F6" t="s">
        <v>8</v>
      </c>
      <c r="G6" s="40" t="str">
        <f t="shared" si="0"/>
        <v>2013</v>
      </c>
      <c r="I6" s="2">
        <v>20</v>
      </c>
      <c r="J6" s="2" t="s">
        <v>40</v>
      </c>
      <c r="K6" s="2">
        <f t="shared" si="1"/>
        <v>0.43537722692237257</v>
      </c>
    </row>
    <row r="7" spans="1:11" x14ac:dyDescent="0.25">
      <c r="A7" t="s">
        <v>186</v>
      </c>
      <c r="B7" t="s">
        <v>187</v>
      </c>
      <c r="C7" t="s">
        <v>14</v>
      </c>
      <c r="D7" t="s">
        <v>188</v>
      </c>
      <c r="E7">
        <v>2.1030896412166E-3</v>
      </c>
      <c r="F7" t="s">
        <v>8</v>
      </c>
      <c r="G7" s="40" t="str">
        <f t="shared" si="0"/>
        <v>2022</v>
      </c>
      <c r="I7" s="2">
        <v>22</v>
      </c>
      <c r="J7" s="2" t="s">
        <v>41</v>
      </c>
      <c r="K7" s="2">
        <f t="shared" si="1"/>
        <v>0</v>
      </c>
    </row>
    <row r="8" spans="1:11" x14ac:dyDescent="0.25">
      <c r="A8" t="s">
        <v>189</v>
      </c>
      <c r="B8" t="s">
        <v>190</v>
      </c>
      <c r="C8" t="s">
        <v>17</v>
      </c>
      <c r="D8" t="s">
        <v>4</v>
      </c>
      <c r="E8">
        <v>0.68127014930408203</v>
      </c>
      <c r="F8" t="s">
        <v>8</v>
      </c>
      <c r="G8" s="40" t="str">
        <f t="shared" si="0"/>
        <v>2410</v>
      </c>
      <c r="I8" s="2">
        <v>23</v>
      </c>
      <c r="J8" s="2" t="s">
        <v>42</v>
      </c>
      <c r="K8" s="2">
        <f t="shared" si="1"/>
        <v>0</v>
      </c>
    </row>
    <row r="9" spans="1:11" x14ac:dyDescent="0.25">
      <c r="A9" t="s">
        <v>100</v>
      </c>
      <c r="B9" t="s">
        <v>88</v>
      </c>
      <c r="C9" t="s">
        <v>17</v>
      </c>
      <c r="D9" t="s">
        <v>2</v>
      </c>
      <c r="E9">
        <v>6.0271381356951197E-3</v>
      </c>
      <c r="F9" t="s">
        <v>8</v>
      </c>
      <c r="G9" s="40" t="str">
        <f t="shared" si="0"/>
        <v>2420</v>
      </c>
      <c r="I9" s="2">
        <v>24</v>
      </c>
      <c r="J9" s="2" t="s">
        <v>43</v>
      </c>
      <c r="K9" s="2">
        <f t="shared" si="1"/>
        <v>1.0455127582584669</v>
      </c>
    </row>
    <row r="10" spans="1:11" x14ac:dyDescent="0.25">
      <c r="A10" t="s">
        <v>101</v>
      </c>
      <c r="B10" t="s">
        <v>89</v>
      </c>
      <c r="C10" t="s">
        <v>17</v>
      </c>
      <c r="D10" t="s">
        <v>2</v>
      </c>
      <c r="E10">
        <v>3.0697681205679302E-7</v>
      </c>
      <c r="F10" t="s">
        <v>8</v>
      </c>
      <c r="G10" s="40" t="str">
        <f t="shared" si="0"/>
        <v>2420</v>
      </c>
      <c r="I10" s="2">
        <v>25</v>
      </c>
      <c r="J10" s="2" t="s">
        <v>44</v>
      </c>
      <c r="K10" s="2">
        <f t="shared" si="1"/>
        <v>0</v>
      </c>
    </row>
    <row r="11" spans="1:11" x14ac:dyDescent="0.25">
      <c r="A11" t="s">
        <v>103</v>
      </c>
      <c r="B11" t="s">
        <v>92</v>
      </c>
      <c r="C11" t="s">
        <v>17</v>
      </c>
      <c r="D11" t="s">
        <v>4</v>
      </c>
      <c r="E11">
        <v>0.101303571359481</v>
      </c>
      <c r="F11" t="s">
        <v>8</v>
      </c>
      <c r="G11" s="40" t="str">
        <f t="shared" si="0"/>
        <v>2410</v>
      </c>
      <c r="I11" s="2"/>
      <c r="J11" s="2" t="s">
        <v>48</v>
      </c>
      <c r="K11" s="6">
        <f>+SUM(K4:K10)</f>
        <v>1.4808899851808395</v>
      </c>
    </row>
    <row r="12" spans="1:11" x14ac:dyDescent="0.25">
      <c r="A12" t="s">
        <v>168</v>
      </c>
      <c r="B12" t="s">
        <v>169</v>
      </c>
      <c r="C12" t="s">
        <v>14</v>
      </c>
      <c r="D12" t="s">
        <v>1</v>
      </c>
      <c r="E12">
        <v>0.23397156642766401</v>
      </c>
      <c r="F12" t="s">
        <v>8</v>
      </c>
      <c r="G12" s="40" t="str">
        <f>+LEFT(D12,4)</f>
        <v>2013</v>
      </c>
    </row>
    <row r="13" spans="1:11" x14ac:dyDescent="0.25">
      <c r="A13" t="s">
        <v>191</v>
      </c>
      <c r="B13" t="s">
        <v>192</v>
      </c>
      <c r="C13" t="s">
        <v>14</v>
      </c>
      <c r="D13" t="s">
        <v>193</v>
      </c>
      <c r="E13">
        <v>2.7063123719617098E-4</v>
      </c>
      <c r="F13" t="s">
        <v>8</v>
      </c>
      <c r="G13" s="40" t="str">
        <f t="shared" si="0"/>
        <v>2012</v>
      </c>
      <c r="I13" t="s">
        <v>290</v>
      </c>
      <c r="J13" s="4">
        <v>5.5</v>
      </c>
    </row>
    <row r="14" spans="1:11" x14ac:dyDescent="0.25">
      <c r="A14" t="s">
        <v>194</v>
      </c>
      <c r="B14" t="s">
        <v>195</v>
      </c>
      <c r="C14" t="s">
        <v>17</v>
      </c>
      <c r="D14" t="s">
        <v>2</v>
      </c>
      <c r="E14">
        <v>1.6371892746239101E-6</v>
      </c>
      <c r="F14" t="s">
        <v>8</v>
      </c>
      <c r="G14" s="40" t="str">
        <f t="shared" si="0"/>
        <v>2420</v>
      </c>
    </row>
    <row r="15" spans="1:11" x14ac:dyDescent="0.25">
      <c r="A15" t="s">
        <v>109</v>
      </c>
      <c r="B15" t="s">
        <v>97</v>
      </c>
      <c r="C15" t="s">
        <v>17</v>
      </c>
      <c r="D15" t="s">
        <v>2</v>
      </c>
      <c r="E15">
        <v>1.43257884594403E-3</v>
      </c>
      <c r="F15" t="s">
        <v>8</v>
      </c>
      <c r="G15" s="40" t="str">
        <f t="shared" si="0"/>
        <v>2420</v>
      </c>
    </row>
    <row r="16" spans="1:11" x14ac:dyDescent="0.25">
      <c r="A16" t="s">
        <v>196</v>
      </c>
      <c r="B16" t="s">
        <v>197</v>
      </c>
      <c r="C16" t="s">
        <v>14</v>
      </c>
      <c r="D16" t="s">
        <v>1</v>
      </c>
      <c r="E16">
        <v>4.6853035561028496E-3</v>
      </c>
      <c r="F16" t="s">
        <v>8</v>
      </c>
      <c r="G16" s="40" t="str">
        <f t="shared" si="0"/>
        <v>2013</v>
      </c>
    </row>
    <row r="17" spans="1:11" x14ac:dyDescent="0.25">
      <c r="A17" t="s">
        <v>198</v>
      </c>
      <c r="B17" t="s">
        <v>199</v>
      </c>
      <c r="C17" t="s">
        <v>17</v>
      </c>
      <c r="D17" t="s">
        <v>2</v>
      </c>
      <c r="E17">
        <v>2.4557839119358602E-3</v>
      </c>
      <c r="F17" t="s">
        <v>8</v>
      </c>
      <c r="G17" s="40" t="str">
        <f t="shared" si="0"/>
        <v>2420</v>
      </c>
    </row>
    <row r="18" spans="1:11" x14ac:dyDescent="0.25">
      <c r="A18" t="s">
        <v>200</v>
      </c>
      <c r="B18" t="s">
        <v>187</v>
      </c>
      <c r="C18" t="s">
        <v>14</v>
      </c>
      <c r="D18" t="s">
        <v>188</v>
      </c>
      <c r="E18">
        <v>4.2584902041368899E-3</v>
      </c>
      <c r="F18" t="s">
        <v>8</v>
      </c>
      <c r="G18" s="40" t="str">
        <f t="shared" si="0"/>
        <v>2022</v>
      </c>
    </row>
    <row r="19" spans="1:11" x14ac:dyDescent="0.25">
      <c r="A19" t="s">
        <v>201</v>
      </c>
      <c r="B19" t="s">
        <v>192</v>
      </c>
      <c r="C19" t="s">
        <v>14</v>
      </c>
      <c r="D19" t="s">
        <v>193</v>
      </c>
      <c r="E19">
        <v>5.4799398463426896E-4</v>
      </c>
      <c r="F19" t="s">
        <v>8</v>
      </c>
      <c r="G19" s="40" t="str">
        <f t="shared" si="0"/>
        <v>2012</v>
      </c>
      <c r="I19" t="s">
        <v>299</v>
      </c>
    </row>
    <row r="20" spans="1:11" x14ac:dyDescent="0.25">
      <c r="A20" t="s">
        <v>156</v>
      </c>
      <c r="B20" t="s">
        <v>157</v>
      </c>
      <c r="C20" t="s">
        <v>17</v>
      </c>
      <c r="D20" t="s">
        <v>2</v>
      </c>
      <c r="E20">
        <v>0.15598104428511</v>
      </c>
      <c r="F20" t="s">
        <v>8</v>
      </c>
      <c r="G20" s="40" t="str">
        <f t="shared" si="0"/>
        <v>2420</v>
      </c>
      <c r="I20" s="2">
        <v>2013</v>
      </c>
      <c r="J20" s="2" t="s">
        <v>1</v>
      </c>
      <c r="K20" s="44">
        <f>+SUMIF($G$2:$G$3852,I20,$E$2:$E$3852)</f>
        <v>0.42819702185518865</v>
      </c>
    </row>
    <row r="21" spans="1:11" x14ac:dyDescent="0.25">
      <c r="A21" t="s">
        <v>34</v>
      </c>
      <c r="B21" t="s">
        <v>35</v>
      </c>
      <c r="C21" t="s">
        <v>17</v>
      </c>
      <c r="D21" t="s">
        <v>2</v>
      </c>
      <c r="E21">
        <v>1.33025833934484E-2</v>
      </c>
      <c r="F21" t="s">
        <v>8</v>
      </c>
      <c r="G21" s="40" t="str">
        <f t="shared" si="0"/>
        <v>2420</v>
      </c>
      <c r="I21" s="2">
        <v>2420</v>
      </c>
      <c r="J21" s="2" t="s">
        <v>2</v>
      </c>
      <c r="K21" s="44">
        <f t="shared" ref="K21:K30" si="2">+SUMIF($G$2:$G$3852,I21,$E$2:$E$3852)</f>
        <v>0.26293903759490378</v>
      </c>
    </row>
    <row r="22" spans="1:11" x14ac:dyDescent="0.25">
      <c r="G22" s="40" t="str">
        <f t="shared" si="0"/>
        <v/>
      </c>
      <c r="I22" s="2">
        <v>2310</v>
      </c>
      <c r="J22" s="2" t="s">
        <v>3</v>
      </c>
      <c r="K22" s="44">
        <f t="shared" si="2"/>
        <v>0</v>
      </c>
    </row>
    <row r="23" spans="1:11" x14ac:dyDescent="0.25">
      <c r="A23" s="4" t="s">
        <v>311</v>
      </c>
      <c r="B23" s="4"/>
      <c r="G23" s="40" t="str">
        <f t="shared" si="0"/>
        <v/>
      </c>
      <c r="I23" s="2">
        <v>2011</v>
      </c>
      <c r="J23" s="2" t="s">
        <v>54</v>
      </c>
      <c r="K23" s="44">
        <f t="shared" si="2"/>
        <v>0</v>
      </c>
    </row>
    <row r="24" spans="1:11" x14ac:dyDescent="0.25">
      <c r="G24" s="40" t="str">
        <f t="shared" si="0"/>
        <v/>
      </c>
      <c r="I24" s="2">
        <v>2410</v>
      </c>
      <c r="J24" s="2" t="s">
        <v>4</v>
      </c>
      <c r="K24" s="44">
        <f t="shared" si="2"/>
        <v>0.78257372066356301</v>
      </c>
    </row>
    <row r="25" spans="1:11" x14ac:dyDescent="0.25">
      <c r="G25" s="40" t="str">
        <f t="shared" si="0"/>
        <v/>
      </c>
      <c r="I25" s="2">
        <v>2220</v>
      </c>
      <c r="J25" s="2" t="s">
        <v>188</v>
      </c>
      <c r="K25" s="47">
        <f t="shared" si="2"/>
        <v>0</v>
      </c>
    </row>
    <row r="26" spans="1:11" x14ac:dyDescent="0.25">
      <c r="G26" s="40" t="str">
        <f t="shared" si="0"/>
        <v/>
      </c>
      <c r="I26" s="2">
        <v>2012</v>
      </c>
      <c r="J26" s="2" t="s">
        <v>193</v>
      </c>
      <c r="K26" s="47">
        <f t="shared" si="2"/>
        <v>8.1862522183043999E-4</v>
      </c>
    </row>
    <row r="27" spans="1:11" x14ac:dyDescent="0.25">
      <c r="I27" s="2">
        <v>2022</v>
      </c>
      <c r="J27" s="2" t="s">
        <v>188</v>
      </c>
      <c r="K27" s="47">
        <f t="shared" si="2"/>
        <v>6.3615798453534895E-3</v>
      </c>
    </row>
    <row r="28" spans="1:11" x14ac:dyDescent="0.25">
      <c r="I28" s="2">
        <v>2030</v>
      </c>
      <c r="J28" s="2" t="s">
        <v>235</v>
      </c>
      <c r="K28" s="47">
        <f t="shared" si="2"/>
        <v>0</v>
      </c>
    </row>
    <row r="29" spans="1:11" x14ac:dyDescent="0.25">
      <c r="I29" s="6">
        <v>2399</v>
      </c>
      <c r="J29" s="2" t="s">
        <v>6</v>
      </c>
      <c r="K29" s="47">
        <f t="shared" si="2"/>
        <v>0</v>
      </c>
    </row>
    <row r="30" spans="1:11" x14ac:dyDescent="0.25">
      <c r="I30" s="6">
        <v>2394</v>
      </c>
      <c r="J30" s="2" t="s">
        <v>208</v>
      </c>
      <c r="K30" s="47">
        <f t="shared" si="2"/>
        <v>0</v>
      </c>
    </row>
    <row r="32" spans="1:11" x14ac:dyDescent="0.25">
      <c r="K32" s="51">
        <f>SUM(K20:K30)</f>
        <v>1.4808899851808395</v>
      </c>
    </row>
    <row r="36" spans="7:7" x14ac:dyDescent="0.25">
      <c r="G36" s="14"/>
    </row>
    <row r="37" spans="7:7" x14ac:dyDescent="0.25">
      <c r="G37" s="14"/>
    </row>
    <row r="38" spans="7:7" x14ac:dyDescent="0.25">
      <c r="G38" s="14"/>
    </row>
    <row r="39" spans="7:7" x14ac:dyDescent="0.25">
      <c r="G39" s="14"/>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339A7-3C7F-44B1-9CA3-CF29855686CC}">
  <dimension ref="A1:K42"/>
  <sheetViews>
    <sheetView topLeftCell="D1" workbookViewId="0">
      <selection activeCell="J16" sqref="J16"/>
    </sheetView>
  </sheetViews>
  <sheetFormatPr defaultColWidth="11.42578125" defaultRowHeight="15" x14ac:dyDescent="0.25"/>
  <cols>
    <col min="1" max="1" width="36.28515625" bestFit="1" customWidth="1"/>
    <col min="2" max="2" width="59.7109375" bestFit="1" customWidth="1"/>
    <col min="3" max="3" width="10.7109375" customWidth="1"/>
    <col min="4" max="4" width="69.5703125" bestFit="1" customWidth="1"/>
    <col min="9" max="9" width="21.2851562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12</v>
      </c>
      <c r="B2" t="s">
        <v>13</v>
      </c>
      <c r="C2" t="s">
        <v>14</v>
      </c>
      <c r="D2" t="s">
        <v>1</v>
      </c>
      <c r="E2">
        <v>1.40213255676722</v>
      </c>
      <c r="F2" t="s">
        <v>8</v>
      </c>
      <c r="G2" s="40" t="str">
        <f>+LEFT(D2,4)</f>
        <v>2013</v>
      </c>
      <c r="I2" t="s">
        <v>299</v>
      </c>
    </row>
    <row r="3" spans="1:11" x14ac:dyDescent="0.25">
      <c r="A3" t="s">
        <v>15</v>
      </c>
      <c r="B3" t="s">
        <v>16</v>
      </c>
      <c r="C3" t="s">
        <v>17</v>
      </c>
      <c r="D3" t="s">
        <v>2</v>
      </c>
      <c r="E3">
        <v>4.9214725828466097</v>
      </c>
      <c r="F3" t="s">
        <v>8</v>
      </c>
      <c r="G3" s="40" t="str">
        <f t="shared" ref="G3:G35" si="0">+LEFT(D3,4)</f>
        <v>2420</v>
      </c>
      <c r="I3" s="2"/>
      <c r="J3" s="2" t="s">
        <v>46</v>
      </c>
      <c r="K3" s="2" t="s">
        <v>37</v>
      </c>
    </row>
    <row r="4" spans="1:11" x14ac:dyDescent="0.25">
      <c r="A4" t="s">
        <v>18</v>
      </c>
      <c r="B4" t="s">
        <v>19</v>
      </c>
      <c r="C4" t="s">
        <v>17</v>
      </c>
      <c r="D4" t="s">
        <v>2</v>
      </c>
      <c r="E4">
        <v>0.24416591510563199</v>
      </c>
      <c r="F4" t="s">
        <v>8</v>
      </c>
      <c r="G4" s="40" t="str">
        <f t="shared" si="0"/>
        <v>2420</v>
      </c>
      <c r="I4" s="2">
        <v>16</v>
      </c>
      <c r="J4" s="2" t="s">
        <v>38</v>
      </c>
      <c r="K4" s="2">
        <f t="shared" ref="K4:K10" si="1">+SUMIF($C$2:$C$3852,I4,$E$2:$E$3852)</f>
        <v>0</v>
      </c>
    </row>
    <row r="5" spans="1:11" x14ac:dyDescent="0.25">
      <c r="A5" t="s">
        <v>20</v>
      </c>
      <c r="B5" t="s">
        <v>21</v>
      </c>
      <c r="C5" t="s">
        <v>14</v>
      </c>
      <c r="D5" t="s">
        <v>1</v>
      </c>
      <c r="E5">
        <v>0.123717578538284</v>
      </c>
      <c r="F5" t="s">
        <v>8</v>
      </c>
      <c r="G5" s="40" t="str">
        <f t="shared" si="0"/>
        <v>2013</v>
      </c>
      <c r="I5" s="2">
        <v>17</v>
      </c>
      <c r="J5" s="2" t="s">
        <v>39</v>
      </c>
      <c r="K5" s="2">
        <f t="shared" si="1"/>
        <v>0</v>
      </c>
    </row>
    <row r="6" spans="1:11" x14ac:dyDescent="0.25">
      <c r="A6" t="s">
        <v>22</v>
      </c>
      <c r="B6" t="s">
        <v>23</v>
      </c>
      <c r="C6" t="s">
        <v>24</v>
      </c>
      <c r="D6" t="s">
        <v>3</v>
      </c>
      <c r="E6">
        <v>0.151360904925323</v>
      </c>
      <c r="F6" t="s">
        <v>8</v>
      </c>
      <c r="G6" s="40" t="str">
        <f t="shared" si="0"/>
        <v>2310</v>
      </c>
      <c r="I6" s="2">
        <v>20</v>
      </c>
      <c r="J6" s="2" t="s">
        <v>40</v>
      </c>
      <c r="K6" s="2">
        <f t="shared" si="1"/>
        <v>7.0259559596484014</v>
      </c>
    </row>
    <row r="7" spans="1:11" x14ac:dyDescent="0.25">
      <c r="A7" t="s">
        <v>116</v>
      </c>
      <c r="B7" t="s">
        <v>117</v>
      </c>
      <c r="C7" t="s">
        <v>14</v>
      </c>
      <c r="D7" t="s">
        <v>1</v>
      </c>
      <c r="E7">
        <v>1.3363450505929799</v>
      </c>
      <c r="F7" t="s">
        <v>8</v>
      </c>
      <c r="G7" s="40" t="str">
        <f t="shared" si="0"/>
        <v>2013</v>
      </c>
      <c r="I7" s="2">
        <v>22</v>
      </c>
      <c r="J7" s="2" t="s">
        <v>41</v>
      </c>
      <c r="K7" s="2">
        <f t="shared" si="1"/>
        <v>1.1810236298763099E-2</v>
      </c>
    </row>
    <row r="8" spans="1:11" x14ac:dyDescent="0.25">
      <c r="A8" t="s">
        <v>55</v>
      </c>
      <c r="B8" t="s">
        <v>56</v>
      </c>
      <c r="C8" t="s">
        <v>14</v>
      </c>
      <c r="D8" t="s">
        <v>1</v>
      </c>
      <c r="E8">
        <v>0.274927952307298</v>
      </c>
      <c r="F8" t="s">
        <v>8</v>
      </c>
      <c r="G8" s="40" t="str">
        <f t="shared" si="0"/>
        <v>2013</v>
      </c>
      <c r="I8" s="2">
        <v>23</v>
      </c>
      <c r="J8" s="2" t="s">
        <v>42</v>
      </c>
      <c r="K8" s="2">
        <f t="shared" si="1"/>
        <v>0.88638566743775304</v>
      </c>
    </row>
    <row r="9" spans="1:11" x14ac:dyDescent="0.25">
      <c r="A9" t="s">
        <v>57</v>
      </c>
      <c r="B9" t="s">
        <v>58</v>
      </c>
      <c r="C9" t="s">
        <v>14</v>
      </c>
      <c r="D9" t="s">
        <v>54</v>
      </c>
      <c r="E9">
        <v>0.268383493611284</v>
      </c>
      <c r="F9" t="s">
        <v>8</v>
      </c>
      <c r="G9" s="40" t="str">
        <f t="shared" si="0"/>
        <v>2011</v>
      </c>
      <c r="I9" s="2">
        <v>24</v>
      </c>
      <c r="J9" s="2" t="s">
        <v>43</v>
      </c>
      <c r="K9" s="2">
        <f t="shared" si="1"/>
        <v>31.981009490517252</v>
      </c>
    </row>
    <row r="10" spans="1:11" x14ac:dyDescent="0.25">
      <c r="A10" t="s">
        <v>189</v>
      </c>
      <c r="B10" t="s">
        <v>190</v>
      </c>
      <c r="C10" t="s">
        <v>17</v>
      </c>
      <c r="D10" t="s">
        <v>4</v>
      </c>
      <c r="E10">
        <v>19.036164385939401</v>
      </c>
      <c r="F10" t="s">
        <v>8</v>
      </c>
      <c r="G10" s="40" t="str">
        <f t="shared" si="0"/>
        <v>2410</v>
      </c>
      <c r="I10" s="2">
        <v>25</v>
      </c>
      <c r="J10" s="2" t="s">
        <v>44</v>
      </c>
      <c r="K10" s="2">
        <f t="shared" si="1"/>
        <v>0</v>
      </c>
    </row>
    <row r="11" spans="1:11" x14ac:dyDescent="0.25">
      <c r="A11" t="s">
        <v>231</v>
      </c>
      <c r="B11" t="s">
        <v>232</v>
      </c>
      <c r="C11" t="s">
        <v>14</v>
      </c>
      <c r="D11" t="s">
        <v>188</v>
      </c>
      <c r="E11">
        <v>0.107415896239862</v>
      </c>
      <c r="F11" t="s">
        <v>8</v>
      </c>
      <c r="G11" s="40" t="str">
        <f t="shared" si="0"/>
        <v>2022</v>
      </c>
      <c r="I11" s="2"/>
      <c r="J11" s="2" t="s">
        <v>48</v>
      </c>
      <c r="K11" s="5">
        <f>+SUM(K4:K10)</f>
        <v>39.905161353902173</v>
      </c>
    </row>
    <row r="12" spans="1:11" x14ac:dyDescent="0.25">
      <c r="A12" t="s">
        <v>100</v>
      </c>
      <c r="B12" t="s">
        <v>88</v>
      </c>
      <c r="C12" t="s">
        <v>17</v>
      </c>
      <c r="D12" t="s">
        <v>2</v>
      </c>
      <c r="E12">
        <v>3.7696861718617101E-2</v>
      </c>
      <c r="F12" t="s">
        <v>8</v>
      </c>
      <c r="G12" s="40" t="str">
        <f>+LEFT(D12,4)</f>
        <v>2420</v>
      </c>
    </row>
    <row r="13" spans="1:11" x14ac:dyDescent="0.25">
      <c r="A13" t="s">
        <v>101</v>
      </c>
      <c r="B13" t="s">
        <v>89</v>
      </c>
      <c r="C13" t="s">
        <v>17</v>
      </c>
      <c r="D13" t="s">
        <v>2</v>
      </c>
      <c r="E13">
        <v>8.4950992366263906E-6</v>
      </c>
      <c r="F13" t="s">
        <v>8</v>
      </c>
      <c r="G13" s="40" t="str">
        <f t="shared" si="0"/>
        <v>2420</v>
      </c>
      <c r="I13" t="s">
        <v>290</v>
      </c>
      <c r="J13" s="8">
        <v>15</v>
      </c>
    </row>
    <row r="14" spans="1:11" x14ac:dyDescent="0.25">
      <c r="A14" t="s">
        <v>233</v>
      </c>
      <c r="B14" t="s">
        <v>234</v>
      </c>
      <c r="C14" t="s">
        <v>14</v>
      </c>
      <c r="D14" t="s">
        <v>235</v>
      </c>
      <c r="E14">
        <v>0.48748996852336202</v>
      </c>
      <c r="F14" t="s">
        <v>8</v>
      </c>
      <c r="G14" s="40" t="str">
        <f t="shared" si="0"/>
        <v>2030</v>
      </c>
    </row>
    <row r="15" spans="1:11" x14ac:dyDescent="0.25">
      <c r="A15" t="s">
        <v>103</v>
      </c>
      <c r="B15" t="s">
        <v>92</v>
      </c>
      <c r="C15" t="s">
        <v>17</v>
      </c>
      <c r="D15" t="s">
        <v>4</v>
      </c>
      <c r="E15">
        <v>6.6865156525463902</v>
      </c>
      <c r="F15" t="s">
        <v>8</v>
      </c>
      <c r="G15" s="40" t="str">
        <f t="shared" si="0"/>
        <v>2410</v>
      </c>
      <c r="J15">
        <f>K11*J13</f>
        <v>598.57742030853262</v>
      </c>
    </row>
    <row r="16" spans="1:11" x14ac:dyDescent="0.25">
      <c r="A16" t="s">
        <v>168</v>
      </c>
      <c r="B16" t="s">
        <v>169</v>
      </c>
      <c r="C16" t="s">
        <v>14</v>
      </c>
      <c r="D16" t="s">
        <v>1</v>
      </c>
      <c r="E16">
        <v>0.43608176081348798</v>
      </c>
      <c r="F16" t="s">
        <v>8</v>
      </c>
      <c r="G16" s="40" t="str">
        <f t="shared" si="0"/>
        <v>2013</v>
      </c>
    </row>
    <row r="17" spans="1:11" x14ac:dyDescent="0.25">
      <c r="A17" t="s">
        <v>133</v>
      </c>
      <c r="B17" t="s">
        <v>134</v>
      </c>
      <c r="C17" t="s">
        <v>14</v>
      </c>
      <c r="D17" t="s">
        <v>1</v>
      </c>
      <c r="E17">
        <v>4.1239192846094799E-2</v>
      </c>
      <c r="F17" t="s">
        <v>8</v>
      </c>
      <c r="G17" s="40" t="str">
        <f t="shared" si="0"/>
        <v>2013</v>
      </c>
      <c r="J17">
        <f>J15/2806</f>
        <v>0.2133205346787358</v>
      </c>
    </row>
    <row r="18" spans="1:11" x14ac:dyDescent="0.25">
      <c r="A18" t="s">
        <v>106</v>
      </c>
      <c r="B18" t="s">
        <v>95</v>
      </c>
      <c r="C18" t="s">
        <v>14</v>
      </c>
      <c r="D18" t="s">
        <v>1</v>
      </c>
      <c r="E18">
        <v>2.7266723485394301E-2</v>
      </c>
      <c r="F18" t="s">
        <v>8</v>
      </c>
      <c r="G18" s="40" t="str">
        <f t="shared" si="0"/>
        <v>2013</v>
      </c>
      <c r="J18">
        <f>K11*150000/2806</f>
        <v>2133.2053467873575</v>
      </c>
    </row>
    <row r="19" spans="1:11" x14ac:dyDescent="0.25">
      <c r="A19" t="s">
        <v>236</v>
      </c>
      <c r="B19" t="s">
        <v>237</v>
      </c>
      <c r="C19" t="s">
        <v>14</v>
      </c>
      <c r="D19" t="s">
        <v>54</v>
      </c>
      <c r="E19">
        <v>0.19821898218795</v>
      </c>
      <c r="F19" t="s">
        <v>8</v>
      </c>
      <c r="G19" s="40" t="str">
        <f t="shared" si="0"/>
        <v>2011</v>
      </c>
      <c r="I19" t="s">
        <v>299</v>
      </c>
    </row>
    <row r="20" spans="1:11" x14ac:dyDescent="0.25">
      <c r="A20" t="s">
        <v>238</v>
      </c>
      <c r="B20" t="s">
        <v>239</v>
      </c>
      <c r="C20" t="s">
        <v>17</v>
      </c>
      <c r="D20" t="s">
        <v>2</v>
      </c>
      <c r="E20">
        <v>1.8846216002568299E-2</v>
      </c>
      <c r="F20" t="s">
        <v>8</v>
      </c>
      <c r="G20" s="40" t="str">
        <f t="shared" si="0"/>
        <v>2420</v>
      </c>
      <c r="I20" s="2">
        <v>2013</v>
      </c>
      <c r="J20" s="2" t="s">
        <v>1</v>
      </c>
      <c r="K20" s="44">
        <f>+SUMIF($G$2:$G$3852,I20,$E$2:$E$3852)</f>
        <v>5.6620910438998671</v>
      </c>
    </row>
    <row r="21" spans="1:11" x14ac:dyDescent="0.25">
      <c r="A21" t="s">
        <v>191</v>
      </c>
      <c r="B21" t="s">
        <v>192</v>
      </c>
      <c r="C21" t="s">
        <v>14</v>
      </c>
      <c r="D21" t="s">
        <v>193</v>
      </c>
      <c r="E21">
        <v>3.2759000958334102E-3</v>
      </c>
      <c r="F21" t="s">
        <v>8</v>
      </c>
      <c r="G21" s="40" t="str">
        <f t="shared" si="0"/>
        <v>2012</v>
      </c>
      <c r="I21" s="2">
        <v>2420</v>
      </c>
      <c r="J21" s="2" t="s">
        <v>2</v>
      </c>
      <c r="K21" s="44">
        <f t="shared" ref="K21:K28" si="2">+SUMIF($G$2:$G$3852,I21,$E$2:$E$3852)</f>
        <v>5.6863150131592857</v>
      </c>
    </row>
    <row r="22" spans="1:11" x14ac:dyDescent="0.25">
      <c r="A22" t="s">
        <v>194</v>
      </c>
      <c r="B22" t="s">
        <v>195</v>
      </c>
      <c r="C22" t="s">
        <v>17</v>
      </c>
      <c r="D22" t="s">
        <v>2</v>
      </c>
      <c r="E22">
        <v>4.5307195928674101E-5</v>
      </c>
      <c r="F22" t="s">
        <v>8</v>
      </c>
      <c r="G22" s="40" t="str">
        <f t="shared" si="0"/>
        <v>2420</v>
      </c>
      <c r="I22" s="2">
        <v>2310</v>
      </c>
      <c r="J22" s="2" t="s">
        <v>3</v>
      </c>
      <c r="K22" s="44">
        <f t="shared" si="2"/>
        <v>0.88638566743775304</v>
      </c>
    </row>
    <row r="23" spans="1:11" x14ac:dyDescent="0.25">
      <c r="A23" t="s">
        <v>240</v>
      </c>
      <c r="B23" t="s">
        <v>241</v>
      </c>
      <c r="C23" t="s">
        <v>14</v>
      </c>
      <c r="D23" t="s">
        <v>1</v>
      </c>
      <c r="E23">
        <v>0.778717430024086</v>
      </c>
      <c r="F23" t="s">
        <v>8</v>
      </c>
      <c r="G23" s="40" t="str">
        <f t="shared" si="0"/>
        <v>2013</v>
      </c>
      <c r="I23" s="2">
        <v>2011</v>
      </c>
      <c r="J23" s="2" t="s">
        <v>54</v>
      </c>
      <c r="K23" s="44">
        <f t="shared" si="2"/>
        <v>0.52313846597885072</v>
      </c>
    </row>
    <row r="24" spans="1:11" x14ac:dyDescent="0.25">
      <c r="A24" t="s">
        <v>141</v>
      </c>
      <c r="B24" t="s">
        <v>142</v>
      </c>
      <c r="C24" t="s">
        <v>143</v>
      </c>
      <c r="D24" t="s">
        <v>144</v>
      </c>
      <c r="E24">
        <v>1.1810236298763099E-2</v>
      </c>
      <c r="F24" t="s">
        <v>8</v>
      </c>
      <c r="G24" s="40" t="str">
        <f t="shared" si="0"/>
        <v>2220</v>
      </c>
      <c r="I24" s="2">
        <v>2410</v>
      </c>
      <c r="J24" s="2" t="s">
        <v>4</v>
      </c>
      <c r="K24" s="44">
        <f t="shared" si="2"/>
        <v>26.294694477357961</v>
      </c>
    </row>
    <row r="25" spans="1:11" x14ac:dyDescent="0.25">
      <c r="A25" t="s">
        <v>154</v>
      </c>
      <c r="B25" t="s">
        <v>155</v>
      </c>
      <c r="C25" t="s">
        <v>17</v>
      </c>
      <c r="D25" t="s">
        <v>4</v>
      </c>
      <c r="E25">
        <v>0.57201443887216996</v>
      </c>
      <c r="F25" t="s">
        <v>8</v>
      </c>
      <c r="G25" s="40" t="str">
        <f t="shared" si="0"/>
        <v>2410</v>
      </c>
      <c r="I25" s="2">
        <v>2220</v>
      </c>
      <c r="J25" s="2" t="s">
        <v>188</v>
      </c>
      <c r="K25" s="47">
        <f t="shared" si="2"/>
        <v>1.1810236298763099E-2</v>
      </c>
    </row>
    <row r="26" spans="1:11" x14ac:dyDescent="0.25">
      <c r="A26" t="s">
        <v>33</v>
      </c>
      <c r="B26" t="s">
        <v>23</v>
      </c>
      <c r="C26" t="s">
        <v>24</v>
      </c>
      <c r="D26" t="s">
        <v>3</v>
      </c>
      <c r="E26">
        <v>0.73502476251242999</v>
      </c>
      <c r="F26" t="s">
        <v>8</v>
      </c>
      <c r="G26" s="40" t="str">
        <f t="shared" si="0"/>
        <v>2310</v>
      </c>
      <c r="I26" s="2">
        <v>2012</v>
      </c>
      <c r="J26" s="2" t="s">
        <v>193</v>
      </c>
      <c r="K26" s="47">
        <f t="shared" si="2"/>
        <v>2.8316997455421308E-2</v>
      </c>
    </row>
    <row r="27" spans="1:11" x14ac:dyDescent="0.25">
      <c r="A27" t="s">
        <v>242</v>
      </c>
      <c r="B27" t="s">
        <v>232</v>
      </c>
      <c r="C27" t="s">
        <v>14</v>
      </c>
      <c r="D27" t="s">
        <v>188</v>
      </c>
      <c r="E27">
        <v>0.21750358755103799</v>
      </c>
      <c r="F27" t="s">
        <v>8</v>
      </c>
      <c r="G27" s="40" t="str">
        <f t="shared" si="0"/>
        <v>2022</v>
      </c>
      <c r="I27" s="2">
        <v>2022</v>
      </c>
      <c r="J27" s="2" t="s">
        <v>188</v>
      </c>
      <c r="K27" s="47">
        <f t="shared" si="2"/>
        <v>0.32491948379089997</v>
      </c>
    </row>
    <row r="28" spans="1:11" x14ac:dyDescent="0.25">
      <c r="A28" t="s">
        <v>82</v>
      </c>
      <c r="B28" t="s">
        <v>58</v>
      </c>
      <c r="C28" t="s">
        <v>14</v>
      </c>
      <c r="D28" t="s">
        <v>54</v>
      </c>
      <c r="E28">
        <v>5.6535990179616698E-2</v>
      </c>
      <c r="F28" t="s">
        <v>8</v>
      </c>
      <c r="G28" s="40" t="str">
        <f t="shared" si="0"/>
        <v>2011</v>
      </c>
      <c r="I28" s="2">
        <v>2030</v>
      </c>
      <c r="J28" s="2" t="s">
        <v>235</v>
      </c>
      <c r="K28" s="47">
        <f t="shared" si="2"/>
        <v>0.48748996852336202</v>
      </c>
    </row>
    <row r="29" spans="1:11" x14ac:dyDescent="0.25">
      <c r="A29" t="s">
        <v>183</v>
      </c>
      <c r="B29" t="s">
        <v>184</v>
      </c>
      <c r="C29" t="s">
        <v>14</v>
      </c>
      <c r="D29" t="s">
        <v>1</v>
      </c>
      <c r="E29">
        <v>0.131590065335737</v>
      </c>
      <c r="F29" t="s">
        <v>8</v>
      </c>
      <c r="G29" s="40" t="str">
        <f t="shared" si="0"/>
        <v>2013</v>
      </c>
    </row>
    <row r="30" spans="1:11" x14ac:dyDescent="0.25">
      <c r="A30" t="s">
        <v>110</v>
      </c>
      <c r="B30" t="s">
        <v>99</v>
      </c>
      <c r="C30" t="s">
        <v>14</v>
      </c>
      <c r="D30" t="s">
        <v>1</v>
      </c>
      <c r="E30">
        <v>0.41239192846094802</v>
      </c>
      <c r="F30" t="s">
        <v>8</v>
      </c>
      <c r="G30" s="40" t="str">
        <f t="shared" si="0"/>
        <v>2013</v>
      </c>
      <c r="K30" s="50">
        <f>SUM(K20:K28)</f>
        <v>39.905161353902166</v>
      </c>
    </row>
    <row r="31" spans="1:11" x14ac:dyDescent="0.25">
      <c r="A31" t="s">
        <v>185</v>
      </c>
      <c r="B31" t="s">
        <v>184</v>
      </c>
      <c r="C31" t="s">
        <v>14</v>
      </c>
      <c r="D31" t="s">
        <v>1</v>
      </c>
      <c r="E31">
        <v>0.64246914252154197</v>
      </c>
      <c r="F31" t="s">
        <v>8</v>
      </c>
      <c r="G31" s="40" t="str">
        <f t="shared" si="0"/>
        <v>2013</v>
      </c>
    </row>
    <row r="32" spans="1:11" x14ac:dyDescent="0.25">
      <c r="A32" t="s">
        <v>201</v>
      </c>
      <c r="B32" t="s">
        <v>192</v>
      </c>
      <c r="C32" t="s">
        <v>14</v>
      </c>
      <c r="D32" t="s">
        <v>193</v>
      </c>
      <c r="E32">
        <v>2.5041097359587899E-2</v>
      </c>
      <c r="F32" t="s">
        <v>8</v>
      </c>
      <c r="G32" s="40" t="str">
        <f t="shared" si="0"/>
        <v>2012</v>
      </c>
    </row>
    <row r="33" spans="1:7" x14ac:dyDescent="0.25">
      <c r="A33" t="s">
        <v>156</v>
      </c>
      <c r="B33" t="s">
        <v>157</v>
      </c>
      <c r="C33" t="s">
        <v>17</v>
      </c>
      <c r="D33" t="s">
        <v>2</v>
      </c>
      <c r="E33">
        <v>3.0000234546337701E-2</v>
      </c>
      <c r="F33" t="s">
        <v>8</v>
      </c>
      <c r="G33" s="40" t="str">
        <f t="shared" si="0"/>
        <v>2420</v>
      </c>
    </row>
    <row r="34" spans="1:7" x14ac:dyDescent="0.25">
      <c r="A34" t="s">
        <v>34</v>
      </c>
      <c r="B34" t="s">
        <v>35</v>
      </c>
      <c r="C34" t="s">
        <v>17</v>
      </c>
      <c r="D34" t="s">
        <v>2</v>
      </c>
      <c r="E34">
        <v>0.43407940064435602</v>
      </c>
      <c r="F34" t="s">
        <v>8</v>
      </c>
      <c r="G34" s="40" t="str">
        <f t="shared" si="0"/>
        <v>2420</v>
      </c>
    </row>
    <row r="35" spans="1:7" x14ac:dyDescent="0.25">
      <c r="A35" t="s">
        <v>112</v>
      </c>
      <c r="B35" t="s">
        <v>95</v>
      </c>
      <c r="C35" t="s">
        <v>14</v>
      </c>
      <c r="D35" t="s">
        <v>1</v>
      </c>
      <c r="E35">
        <v>5.5211662206795201E-2</v>
      </c>
      <c r="F35" t="s">
        <v>8</v>
      </c>
      <c r="G35" s="40" t="str">
        <f t="shared" si="0"/>
        <v>2013</v>
      </c>
    </row>
    <row r="36" spans="1:7" x14ac:dyDescent="0.25">
      <c r="G36" s="14"/>
    </row>
    <row r="37" spans="1:7" x14ac:dyDescent="0.25">
      <c r="A37" s="4" t="s">
        <v>243</v>
      </c>
      <c r="B37" s="4"/>
      <c r="C37" s="4"/>
      <c r="D37" s="4"/>
      <c r="G37" s="14"/>
    </row>
    <row r="38" spans="1:7" x14ac:dyDescent="0.25">
      <c r="A38" s="8" t="s">
        <v>310</v>
      </c>
      <c r="B38" s="8"/>
      <c r="G38" s="14"/>
    </row>
    <row r="39" spans="1:7" x14ac:dyDescent="0.25">
      <c r="G39" s="14"/>
    </row>
    <row r="40" spans="1:7" x14ac:dyDescent="0.25">
      <c r="G40" s="14"/>
    </row>
    <row r="41" spans="1:7" x14ac:dyDescent="0.25">
      <c r="G41" s="14"/>
    </row>
    <row r="42" spans="1:7" x14ac:dyDescent="0.25">
      <c r="G42" s="14"/>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7BC27-F9C5-43E7-B8EE-F43C2A9E0EB0}">
  <dimension ref="A1:K42"/>
  <sheetViews>
    <sheetView topLeftCell="C10" workbookViewId="0">
      <selection activeCell="I19" sqref="I19:K32"/>
    </sheetView>
  </sheetViews>
  <sheetFormatPr defaultColWidth="11.42578125" defaultRowHeight="15" x14ac:dyDescent="0.25"/>
  <cols>
    <col min="1" max="1" width="36.28515625" bestFit="1" customWidth="1"/>
    <col min="2" max="2" width="59.28515625" bestFit="1" customWidth="1"/>
    <col min="4" max="4" width="69.5703125" bestFit="1" customWidth="1"/>
    <col min="9" max="9" width="12.8554687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15</v>
      </c>
      <c r="B2" t="s">
        <v>16</v>
      </c>
      <c r="C2" t="s">
        <v>17</v>
      </c>
      <c r="D2" t="s">
        <v>2</v>
      </c>
      <c r="E2">
        <v>0.12917085552955099</v>
      </c>
      <c r="F2" t="s">
        <v>8</v>
      </c>
      <c r="G2" s="40" t="str">
        <f>+LEFT(D2,4)</f>
        <v>2420</v>
      </c>
      <c r="I2" t="s">
        <v>298</v>
      </c>
    </row>
    <row r="3" spans="1:11" x14ac:dyDescent="0.25">
      <c r="A3" t="s">
        <v>202</v>
      </c>
      <c r="B3" t="s">
        <v>203</v>
      </c>
      <c r="C3" t="s">
        <v>14</v>
      </c>
      <c r="D3" t="s">
        <v>54</v>
      </c>
      <c r="E3">
        <v>5.1049559670361398E-6</v>
      </c>
      <c r="F3" t="s">
        <v>8</v>
      </c>
      <c r="G3" s="40" t="str">
        <f t="shared" ref="G3:G39" si="0">+LEFT(D3,4)</f>
        <v>2011</v>
      </c>
      <c r="I3" s="2" t="s">
        <v>47</v>
      </c>
      <c r="J3" s="2" t="s">
        <v>46</v>
      </c>
      <c r="K3" s="2" t="s">
        <v>37</v>
      </c>
    </row>
    <row r="4" spans="1:11" x14ac:dyDescent="0.25">
      <c r="A4" t="s">
        <v>18</v>
      </c>
      <c r="B4" t="s">
        <v>19</v>
      </c>
      <c r="C4" t="s">
        <v>17</v>
      </c>
      <c r="D4" t="s">
        <v>2</v>
      </c>
      <c r="E4">
        <v>8.4309121273778605E-3</v>
      </c>
      <c r="F4" t="s">
        <v>8</v>
      </c>
      <c r="G4" s="40" t="str">
        <f t="shared" si="0"/>
        <v>2420</v>
      </c>
      <c r="I4" s="2">
        <v>16</v>
      </c>
      <c r="J4" s="2" t="s">
        <v>38</v>
      </c>
      <c r="K4" s="2">
        <f t="shared" ref="K4:K10" si="1">+SUMIF($C$2:$C$3852,I4,$E$2:$E$3852)</f>
        <v>0</v>
      </c>
    </row>
    <row r="5" spans="1:11" x14ac:dyDescent="0.25">
      <c r="A5" t="s">
        <v>204</v>
      </c>
      <c r="B5" t="s">
        <v>205</v>
      </c>
      <c r="C5" t="s">
        <v>14</v>
      </c>
      <c r="D5" t="s">
        <v>54</v>
      </c>
      <c r="E5">
        <v>1.5469563536473101E-4</v>
      </c>
      <c r="F5" t="s">
        <v>8</v>
      </c>
      <c r="G5" s="40" t="str">
        <f t="shared" si="0"/>
        <v>2011</v>
      </c>
      <c r="I5" s="2">
        <v>17</v>
      </c>
      <c r="J5" s="2" t="s">
        <v>39</v>
      </c>
      <c r="K5" s="2">
        <f t="shared" si="1"/>
        <v>0</v>
      </c>
    </row>
    <row r="6" spans="1:11" x14ac:dyDescent="0.25">
      <c r="A6" t="s">
        <v>206</v>
      </c>
      <c r="B6" t="s">
        <v>207</v>
      </c>
      <c r="C6" t="s">
        <v>24</v>
      </c>
      <c r="D6" t="s">
        <v>208</v>
      </c>
      <c r="E6">
        <v>1.6050938429581199E-5</v>
      </c>
      <c r="F6" t="s">
        <v>8</v>
      </c>
      <c r="G6" s="40" t="str">
        <f t="shared" si="0"/>
        <v>2394</v>
      </c>
      <c r="I6" s="2">
        <v>20</v>
      </c>
      <c r="J6" s="2" t="s">
        <v>40</v>
      </c>
      <c r="K6" s="2">
        <f t="shared" si="1"/>
        <v>8.1272020538571646E-2</v>
      </c>
    </row>
    <row r="7" spans="1:11" x14ac:dyDescent="0.25">
      <c r="A7" t="s">
        <v>116</v>
      </c>
      <c r="B7" t="s">
        <v>117</v>
      </c>
      <c r="C7" t="s">
        <v>14</v>
      </c>
      <c r="D7" t="s">
        <v>1</v>
      </c>
      <c r="E7">
        <v>3.1325866161358101E-2</v>
      </c>
      <c r="F7" t="s">
        <v>8</v>
      </c>
      <c r="G7" s="40" t="str">
        <f t="shared" si="0"/>
        <v>2013</v>
      </c>
      <c r="I7" s="2">
        <v>22</v>
      </c>
      <c r="J7" s="2" t="s">
        <v>41</v>
      </c>
      <c r="K7" s="2">
        <f t="shared" si="1"/>
        <v>0</v>
      </c>
    </row>
    <row r="8" spans="1:11" x14ac:dyDescent="0.25">
      <c r="A8" t="s">
        <v>186</v>
      </c>
      <c r="B8" t="s">
        <v>187</v>
      </c>
      <c r="C8" t="s">
        <v>14</v>
      </c>
      <c r="D8" t="s">
        <v>188</v>
      </c>
      <c r="E8">
        <v>7.6711790825344001E-4</v>
      </c>
      <c r="F8" t="s">
        <v>8</v>
      </c>
      <c r="G8" s="40" t="str">
        <f t="shared" si="0"/>
        <v>2022</v>
      </c>
      <c r="I8" s="2">
        <v>23</v>
      </c>
      <c r="J8" s="2" t="s">
        <v>42</v>
      </c>
      <c r="K8" s="2">
        <f t="shared" si="1"/>
        <v>6.8554144290057545E-2</v>
      </c>
    </row>
    <row r="9" spans="1:11" x14ac:dyDescent="0.25">
      <c r="A9" t="s">
        <v>189</v>
      </c>
      <c r="B9" t="s">
        <v>190</v>
      </c>
      <c r="C9" t="s">
        <v>17</v>
      </c>
      <c r="D9" t="s">
        <v>4</v>
      </c>
      <c r="E9">
        <v>0.35115909227794001</v>
      </c>
      <c r="F9" t="s">
        <v>8</v>
      </c>
      <c r="G9" s="40" t="str">
        <f t="shared" si="0"/>
        <v>2410</v>
      </c>
      <c r="I9" s="2">
        <v>24</v>
      </c>
      <c r="J9" s="2" t="s">
        <v>43</v>
      </c>
      <c r="K9" s="2">
        <f t="shared" si="1"/>
        <v>0.66958458811270316</v>
      </c>
    </row>
    <row r="10" spans="1:11" x14ac:dyDescent="0.25">
      <c r="A10" t="s">
        <v>209</v>
      </c>
      <c r="B10" t="s">
        <v>210</v>
      </c>
      <c r="C10" t="s">
        <v>14</v>
      </c>
      <c r="D10" t="s">
        <v>193</v>
      </c>
      <c r="E10">
        <v>7.7535316458853401E-7</v>
      </c>
      <c r="F10" t="s">
        <v>8</v>
      </c>
      <c r="G10" s="40" t="str">
        <f t="shared" si="0"/>
        <v>2012</v>
      </c>
      <c r="I10" s="2">
        <v>25</v>
      </c>
      <c r="J10" s="2" t="s">
        <v>44</v>
      </c>
      <c r="K10" s="2">
        <f t="shared" si="1"/>
        <v>0</v>
      </c>
    </row>
    <row r="11" spans="1:11" x14ac:dyDescent="0.25">
      <c r="A11" t="s">
        <v>25</v>
      </c>
      <c r="B11" t="s">
        <v>26</v>
      </c>
      <c r="C11" t="s">
        <v>17</v>
      </c>
      <c r="D11" t="s">
        <v>4</v>
      </c>
      <c r="E11">
        <v>7.9668252212836702E-2</v>
      </c>
      <c r="F11" t="s">
        <v>8</v>
      </c>
      <c r="G11" s="40" t="str">
        <f t="shared" si="0"/>
        <v>2410</v>
      </c>
      <c r="I11" s="2"/>
      <c r="J11" s="2" t="s">
        <v>48</v>
      </c>
      <c r="K11" s="5">
        <f>+SUM(K4:K10)</f>
        <v>0.81941075294133237</v>
      </c>
    </row>
    <row r="12" spans="1:11" x14ac:dyDescent="0.25">
      <c r="A12" t="s">
        <v>211</v>
      </c>
      <c r="B12" t="s">
        <v>212</v>
      </c>
      <c r="C12" t="s">
        <v>24</v>
      </c>
      <c r="D12" t="s">
        <v>6</v>
      </c>
      <c r="E12">
        <v>3.0629735802216802E-2</v>
      </c>
      <c r="F12" t="s">
        <v>8</v>
      </c>
      <c r="G12" s="40" t="str">
        <f>+LEFT(D12,4)</f>
        <v>2399</v>
      </c>
    </row>
    <row r="13" spans="1:11" x14ac:dyDescent="0.25">
      <c r="A13" t="s">
        <v>213</v>
      </c>
      <c r="B13" t="s">
        <v>214</v>
      </c>
      <c r="C13" t="s">
        <v>14</v>
      </c>
      <c r="D13" t="s">
        <v>54</v>
      </c>
      <c r="E13">
        <v>4.8328428219966697E-6</v>
      </c>
      <c r="F13" t="s">
        <v>8</v>
      </c>
      <c r="G13" s="40" t="str">
        <f t="shared" si="0"/>
        <v>2011</v>
      </c>
      <c r="I13" t="s">
        <v>290</v>
      </c>
      <c r="J13">
        <v>12.5</v>
      </c>
    </row>
    <row r="14" spans="1:11" x14ac:dyDescent="0.25">
      <c r="A14" t="s">
        <v>215</v>
      </c>
      <c r="B14" t="s">
        <v>216</v>
      </c>
      <c r="C14" t="s">
        <v>14</v>
      </c>
      <c r="D14" t="s">
        <v>54</v>
      </c>
      <c r="E14">
        <v>6.6483552048631498E-4</v>
      </c>
      <c r="F14" t="s">
        <v>8</v>
      </c>
      <c r="G14" s="40" t="str">
        <f t="shared" si="0"/>
        <v>2011</v>
      </c>
    </row>
    <row r="15" spans="1:11" x14ac:dyDescent="0.25">
      <c r="A15" t="s">
        <v>103</v>
      </c>
      <c r="B15" t="s">
        <v>92</v>
      </c>
      <c r="C15" t="s">
        <v>17</v>
      </c>
      <c r="D15" t="s">
        <v>4</v>
      </c>
      <c r="E15">
        <v>1.7635302431579401E-3</v>
      </c>
      <c r="F15" t="s">
        <v>8</v>
      </c>
      <c r="G15" s="40" t="str">
        <f t="shared" si="0"/>
        <v>2410</v>
      </c>
    </row>
    <row r="16" spans="1:11" x14ac:dyDescent="0.25">
      <c r="A16" t="s">
        <v>168</v>
      </c>
      <c r="B16" t="s">
        <v>169</v>
      </c>
      <c r="C16" t="s">
        <v>14</v>
      </c>
      <c r="D16" t="s">
        <v>1</v>
      </c>
      <c r="E16">
        <v>4.2773343178348203E-2</v>
      </c>
      <c r="F16" t="s">
        <v>8</v>
      </c>
      <c r="G16" s="40" t="str">
        <f t="shared" si="0"/>
        <v>2013</v>
      </c>
    </row>
    <row r="17" spans="1:11" x14ac:dyDescent="0.25">
      <c r="A17" t="s">
        <v>217</v>
      </c>
      <c r="B17" t="s">
        <v>210</v>
      </c>
      <c r="C17" t="s">
        <v>14</v>
      </c>
      <c r="D17" t="s">
        <v>193</v>
      </c>
      <c r="E17">
        <v>1.8203265797257901E-6</v>
      </c>
      <c r="F17" t="s">
        <v>8</v>
      </c>
      <c r="G17" s="40" t="str">
        <f t="shared" si="0"/>
        <v>2012</v>
      </c>
    </row>
    <row r="18" spans="1:11" x14ac:dyDescent="0.25">
      <c r="A18" t="s">
        <v>105</v>
      </c>
      <c r="B18" t="s">
        <v>94</v>
      </c>
      <c r="C18" t="s">
        <v>17</v>
      </c>
      <c r="D18" t="s">
        <v>2</v>
      </c>
      <c r="E18">
        <v>1.55331662221753E-4</v>
      </c>
      <c r="F18" t="s">
        <v>8</v>
      </c>
      <c r="G18" s="40" t="str">
        <f t="shared" si="0"/>
        <v>2420</v>
      </c>
    </row>
    <row r="19" spans="1:11" x14ac:dyDescent="0.25">
      <c r="A19" t="s">
        <v>107</v>
      </c>
      <c r="B19" t="s">
        <v>96</v>
      </c>
      <c r="C19" t="s">
        <v>24</v>
      </c>
      <c r="D19" t="s">
        <v>3</v>
      </c>
      <c r="E19">
        <v>1.2529592501472901E-2</v>
      </c>
      <c r="F19" t="s">
        <v>8</v>
      </c>
      <c r="G19" s="40" t="str">
        <f t="shared" si="0"/>
        <v>2310</v>
      </c>
      <c r="I19" t="s">
        <v>299</v>
      </c>
    </row>
    <row r="20" spans="1:11" x14ac:dyDescent="0.25">
      <c r="A20" t="s">
        <v>108</v>
      </c>
      <c r="B20" t="s">
        <v>94</v>
      </c>
      <c r="C20" t="s">
        <v>17</v>
      </c>
      <c r="D20" t="s">
        <v>2</v>
      </c>
      <c r="E20">
        <v>7.6711790825344004E-5</v>
      </c>
      <c r="F20" t="s">
        <v>8</v>
      </c>
      <c r="G20" s="40" t="str">
        <f t="shared" si="0"/>
        <v>2420</v>
      </c>
      <c r="I20" s="2">
        <v>2013</v>
      </c>
      <c r="J20" s="2" t="s">
        <v>1</v>
      </c>
      <c r="K20" s="44">
        <f>+SUMIF($G$2:$G$3852,I20,$E$2:$E$3852)</f>
        <v>7.4099209339706304E-2</v>
      </c>
    </row>
    <row r="21" spans="1:11" x14ac:dyDescent="0.25">
      <c r="A21" t="s">
        <v>191</v>
      </c>
      <c r="B21" t="s">
        <v>192</v>
      </c>
      <c r="C21" t="s">
        <v>14</v>
      </c>
      <c r="D21" t="s">
        <v>193</v>
      </c>
      <c r="E21">
        <v>8.6940029602056504E-4</v>
      </c>
      <c r="F21" t="s">
        <v>8</v>
      </c>
      <c r="G21" s="40" t="str">
        <f t="shared" si="0"/>
        <v>2012</v>
      </c>
      <c r="I21" s="2">
        <v>2420</v>
      </c>
      <c r="J21" s="2" t="s">
        <v>2</v>
      </c>
      <c r="K21" s="44">
        <f t="shared" ref="K21:K30" si="2">+SUMIF($G$2:$G$3852,I21,$E$2:$E$3852)</f>
        <v>0.14479511470138889</v>
      </c>
    </row>
    <row r="22" spans="1:11" x14ac:dyDescent="0.25">
      <c r="A22" t="s">
        <v>218</v>
      </c>
      <c r="B22" t="s">
        <v>210</v>
      </c>
      <c r="C22" t="s">
        <v>14</v>
      </c>
      <c r="D22" t="s">
        <v>193</v>
      </c>
      <c r="E22">
        <v>2.51870379876546E-6</v>
      </c>
      <c r="F22" t="s">
        <v>8</v>
      </c>
      <c r="G22" s="40" t="str">
        <f t="shared" si="0"/>
        <v>2012</v>
      </c>
      <c r="I22" s="2">
        <v>2310</v>
      </c>
      <c r="J22" s="2" t="s">
        <v>3</v>
      </c>
      <c r="K22" s="44">
        <f t="shared" si="2"/>
        <v>3.7900430664359205E-2</v>
      </c>
    </row>
    <row r="23" spans="1:11" x14ac:dyDescent="0.25">
      <c r="A23" t="s">
        <v>219</v>
      </c>
      <c r="B23" t="s">
        <v>210</v>
      </c>
      <c r="C23" t="s">
        <v>14</v>
      </c>
      <c r="D23" t="s">
        <v>193</v>
      </c>
      <c r="E23">
        <v>2.3974844584234201E-7</v>
      </c>
      <c r="F23" t="s">
        <v>8</v>
      </c>
      <c r="G23" s="40" t="str">
        <f t="shared" si="0"/>
        <v>2012</v>
      </c>
      <c r="I23" s="2">
        <v>2011</v>
      </c>
      <c r="J23" s="2" t="s">
        <v>54</v>
      </c>
      <c r="K23" s="44">
        <f t="shared" si="2"/>
        <v>2.2149321071522204E-3</v>
      </c>
    </row>
    <row r="24" spans="1:11" x14ac:dyDescent="0.25">
      <c r="A24" t="s">
        <v>154</v>
      </c>
      <c r="B24" t="s">
        <v>155</v>
      </c>
      <c r="C24" t="s">
        <v>17</v>
      </c>
      <c r="D24" t="s">
        <v>4</v>
      </c>
      <c r="E24">
        <v>5.3369994200832299E-2</v>
      </c>
      <c r="F24" t="s">
        <v>8</v>
      </c>
      <c r="G24" s="40" t="str">
        <f t="shared" si="0"/>
        <v>2410</v>
      </c>
      <c r="I24" s="2">
        <v>2410</v>
      </c>
      <c r="J24" s="2" t="s">
        <v>4</v>
      </c>
      <c r="K24" s="44">
        <f t="shared" si="2"/>
        <v>0.52478947341131454</v>
      </c>
    </row>
    <row r="25" spans="1:11" x14ac:dyDescent="0.25">
      <c r="A25" t="s">
        <v>77</v>
      </c>
      <c r="B25" t="s">
        <v>78</v>
      </c>
      <c r="C25" t="s">
        <v>14</v>
      </c>
      <c r="D25" t="s">
        <v>54</v>
      </c>
      <c r="E25">
        <v>2.94695185369813E-5</v>
      </c>
      <c r="F25" t="s">
        <v>8</v>
      </c>
      <c r="G25" s="40" t="str">
        <f t="shared" si="0"/>
        <v>2011</v>
      </c>
      <c r="I25" s="2">
        <v>2220</v>
      </c>
      <c r="J25" s="2" t="s">
        <v>188</v>
      </c>
      <c r="K25" s="47">
        <f t="shared" si="2"/>
        <v>0</v>
      </c>
    </row>
    <row r="26" spans="1:11" x14ac:dyDescent="0.25">
      <c r="A26" t="s">
        <v>220</v>
      </c>
      <c r="B26" t="s">
        <v>210</v>
      </c>
      <c r="C26" t="s">
        <v>14</v>
      </c>
      <c r="D26" t="s">
        <v>193</v>
      </c>
      <c r="E26">
        <v>2.8567248957162402E-7</v>
      </c>
      <c r="F26" t="s">
        <v>8</v>
      </c>
      <c r="G26" s="40" t="str">
        <f t="shared" si="0"/>
        <v>2012</v>
      </c>
      <c r="I26" s="2">
        <v>2012</v>
      </c>
      <c r="J26" s="2" t="s">
        <v>193</v>
      </c>
      <c r="K26" s="47">
        <f t="shared" si="2"/>
        <v>2.6374445612421483E-3</v>
      </c>
    </row>
    <row r="27" spans="1:11" x14ac:dyDescent="0.25">
      <c r="A27" t="s">
        <v>221</v>
      </c>
      <c r="B27" t="s">
        <v>210</v>
      </c>
      <c r="C27" t="s">
        <v>14</v>
      </c>
      <c r="D27" t="s">
        <v>193</v>
      </c>
      <c r="E27">
        <v>1.6135505099583199E-7</v>
      </c>
      <c r="F27" t="s">
        <v>8</v>
      </c>
      <c r="G27" s="40" t="str">
        <f t="shared" si="0"/>
        <v>2012</v>
      </c>
      <c r="I27" s="2">
        <v>2022</v>
      </c>
      <c r="J27" s="2" t="s">
        <v>188</v>
      </c>
      <c r="K27" s="47">
        <f t="shared" si="2"/>
        <v>2.3204345304709698E-3</v>
      </c>
    </row>
    <row r="28" spans="1:11" x14ac:dyDescent="0.25">
      <c r="A28" t="s">
        <v>222</v>
      </c>
      <c r="B28" t="s">
        <v>207</v>
      </c>
      <c r="C28" t="s">
        <v>24</v>
      </c>
      <c r="D28" t="s">
        <v>208</v>
      </c>
      <c r="E28">
        <v>7.9268850519522094E-6</v>
      </c>
      <c r="F28" t="s">
        <v>8</v>
      </c>
      <c r="G28" s="40" t="str">
        <f t="shared" si="0"/>
        <v>2394</v>
      </c>
      <c r="I28" s="2">
        <v>2030</v>
      </c>
      <c r="J28" s="2" t="s">
        <v>235</v>
      </c>
      <c r="K28" s="47">
        <f t="shared" si="2"/>
        <v>0</v>
      </c>
    </row>
    <row r="29" spans="1:11" x14ac:dyDescent="0.25">
      <c r="A29" t="s">
        <v>200</v>
      </c>
      <c r="B29" t="s">
        <v>187</v>
      </c>
      <c r="C29" t="s">
        <v>14</v>
      </c>
      <c r="D29" t="s">
        <v>188</v>
      </c>
      <c r="E29">
        <v>1.55331662221753E-3</v>
      </c>
      <c r="F29" t="s">
        <v>8</v>
      </c>
      <c r="G29" s="40" t="str">
        <f t="shared" si="0"/>
        <v>2022</v>
      </c>
      <c r="I29" s="6">
        <v>2399</v>
      </c>
      <c r="J29" s="2" t="s">
        <v>6</v>
      </c>
      <c r="K29" s="47">
        <f t="shared" si="2"/>
        <v>3.0629735802216802E-2</v>
      </c>
    </row>
    <row r="30" spans="1:11" x14ac:dyDescent="0.25">
      <c r="A30" t="s">
        <v>223</v>
      </c>
      <c r="B30" t="s">
        <v>224</v>
      </c>
      <c r="C30" t="s">
        <v>17</v>
      </c>
      <c r="D30" t="s">
        <v>4</v>
      </c>
      <c r="E30">
        <v>2.59921648117733E-2</v>
      </c>
      <c r="F30" t="s">
        <v>8</v>
      </c>
      <c r="G30" s="40" t="str">
        <f t="shared" si="0"/>
        <v>2410</v>
      </c>
      <c r="I30" s="6">
        <v>2394</v>
      </c>
      <c r="J30" s="2" t="s">
        <v>208</v>
      </c>
      <c r="K30" s="47">
        <f t="shared" si="2"/>
        <v>2.3977823481533408E-5</v>
      </c>
    </row>
    <row r="31" spans="1:11" x14ac:dyDescent="0.25">
      <c r="A31" t="s">
        <v>201</v>
      </c>
      <c r="B31" t="s">
        <v>192</v>
      </c>
      <c r="C31" t="s">
        <v>14</v>
      </c>
      <c r="D31" t="s">
        <v>193</v>
      </c>
      <c r="E31">
        <v>1.7604255051798701E-3</v>
      </c>
      <c r="F31" t="s">
        <v>8</v>
      </c>
      <c r="G31" s="40" t="str">
        <f t="shared" si="0"/>
        <v>2012</v>
      </c>
    </row>
    <row r="32" spans="1:11" x14ac:dyDescent="0.25">
      <c r="A32" t="s">
        <v>225</v>
      </c>
      <c r="B32" t="s">
        <v>210</v>
      </c>
      <c r="C32" t="s">
        <v>14</v>
      </c>
      <c r="D32" t="s">
        <v>193</v>
      </c>
      <c r="E32">
        <v>5.9621015831683003E-7</v>
      </c>
      <c r="F32" t="s">
        <v>8</v>
      </c>
      <c r="G32" s="40" t="str">
        <f t="shared" si="0"/>
        <v>2012</v>
      </c>
      <c r="K32" s="51">
        <f>SUM(K20:K30)</f>
        <v>0.81941075294133259</v>
      </c>
    </row>
    <row r="33" spans="1:7" x14ac:dyDescent="0.25">
      <c r="A33" t="s">
        <v>226</v>
      </c>
      <c r="B33" t="s">
        <v>214</v>
      </c>
      <c r="C33" t="s">
        <v>14</v>
      </c>
      <c r="D33" t="s">
        <v>54</v>
      </c>
      <c r="E33">
        <v>9.7858947199704403E-6</v>
      </c>
      <c r="F33" t="s">
        <v>8</v>
      </c>
      <c r="G33" s="40" t="str">
        <f t="shared" si="0"/>
        <v>2011</v>
      </c>
    </row>
    <row r="34" spans="1:7" x14ac:dyDescent="0.25">
      <c r="A34" t="s">
        <v>227</v>
      </c>
      <c r="B34" t="s">
        <v>216</v>
      </c>
      <c r="C34" t="s">
        <v>14</v>
      </c>
      <c r="D34" t="s">
        <v>54</v>
      </c>
      <c r="E34">
        <v>1.3462077392551899E-3</v>
      </c>
      <c r="F34" t="s">
        <v>8</v>
      </c>
      <c r="G34" s="40" t="str">
        <f t="shared" si="0"/>
        <v>2011</v>
      </c>
    </row>
    <row r="35" spans="1:7" x14ac:dyDescent="0.25">
      <c r="A35" t="s">
        <v>111</v>
      </c>
      <c r="B35" t="s">
        <v>96</v>
      </c>
      <c r="C35" t="s">
        <v>24</v>
      </c>
      <c r="D35" t="s">
        <v>3</v>
      </c>
      <c r="E35">
        <v>2.5370838162886301E-2</v>
      </c>
      <c r="F35" t="s">
        <v>8</v>
      </c>
      <c r="G35" s="40" t="str">
        <f t="shared" si="0"/>
        <v>2310</v>
      </c>
    </row>
    <row r="36" spans="1:7" x14ac:dyDescent="0.25">
      <c r="A36" t="s">
        <v>228</v>
      </c>
      <c r="B36" t="s">
        <v>224</v>
      </c>
      <c r="C36" t="s">
        <v>17</v>
      </c>
      <c r="D36" t="s">
        <v>4</v>
      </c>
      <c r="E36">
        <v>1.2836439664774201E-2</v>
      </c>
      <c r="F36" t="s">
        <v>8</v>
      </c>
      <c r="G36" s="40" t="str">
        <f t="shared" si="0"/>
        <v>2410</v>
      </c>
    </row>
    <row r="37" spans="1:7" x14ac:dyDescent="0.25">
      <c r="A37" t="s">
        <v>229</v>
      </c>
      <c r="B37" t="s">
        <v>210</v>
      </c>
      <c r="C37" t="s">
        <v>14</v>
      </c>
      <c r="D37" t="s">
        <v>193</v>
      </c>
      <c r="E37">
        <v>2.3886112051483202E-7</v>
      </c>
      <c r="F37" t="s">
        <v>8</v>
      </c>
      <c r="G37" s="40" t="str">
        <f t="shared" si="0"/>
        <v>2012</v>
      </c>
    </row>
    <row r="38" spans="1:7" x14ac:dyDescent="0.25">
      <c r="A38" t="s">
        <v>34</v>
      </c>
      <c r="B38" t="s">
        <v>35</v>
      </c>
      <c r="C38" t="s">
        <v>17</v>
      </c>
      <c r="D38" t="s">
        <v>2</v>
      </c>
      <c r="E38">
        <v>6.9613035914129102E-3</v>
      </c>
      <c r="F38" t="s">
        <v>8</v>
      </c>
      <c r="G38" s="40" t="str">
        <f t="shared" si="0"/>
        <v>2420</v>
      </c>
    </row>
    <row r="39" spans="1:7" x14ac:dyDescent="0.25">
      <c r="A39" t="s">
        <v>230</v>
      </c>
      <c r="B39" t="s">
        <v>210</v>
      </c>
      <c r="C39" t="s">
        <v>14</v>
      </c>
      <c r="D39" t="s">
        <v>193</v>
      </c>
      <c r="E39">
        <v>9.8252923339176901E-7</v>
      </c>
      <c r="F39" t="s">
        <v>8</v>
      </c>
      <c r="G39" s="40" t="str">
        <f t="shared" si="0"/>
        <v>2012</v>
      </c>
    </row>
    <row r="40" spans="1:7" x14ac:dyDescent="0.25">
      <c r="G40" s="14"/>
    </row>
    <row r="41" spans="1:7" x14ac:dyDescent="0.25">
      <c r="A41" s="4" t="s">
        <v>244</v>
      </c>
      <c r="B41" s="4"/>
      <c r="C41" s="4"/>
      <c r="D41" s="4"/>
      <c r="G41" s="14"/>
    </row>
    <row r="42" spans="1:7" x14ac:dyDescent="0.25">
      <c r="G42" s="14"/>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F2B6-21FC-46F8-B336-4EBE8899F865}">
  <dimension ref="A1:M59"/>
  <sheetViews>
    <sheetView zoomScale="85" zoomScaleNormal="85" workbookViewId="0">
      <selection activeCell="B30" sqref="B30"/>
    </sheetView>
  </sheetViews>
  <sheetFormatPr defaultColWidth="11.42578125" defaultRowHeight="15" x14ac:dyDescent="0.25"/>
  <cols>
    <col min="1" max="1" width="36.140625" bestFit="1" customWidth="1"/>
    <col min="2" max="2" width="59.28515625" bestFit="1" customWidth="1"/>
    <col min="5" max="5" width="11.7109375" bestFit="1" customWidth="1"/>
    <col min="8" max="8" width="13.28515625" bestFit="1" customWidth="1"/>
    <col min="9" max="9" width="13.28515625" customWidth="1"/>
    <col min="10" max="10" width="26.7109375" bestFit="1" customWidth="1"/>
    <col min="11" max="13" width="11.7109375" bestFit="1" customWidth="1"/>
  </cols>
  <sheetData>
    <row r="1" spans="1:11" x14ac:dyDescent="0.25">
      <c r="A1" s="53" t="s">
        <v>266</v>
      </c>
      <c r="B1" s="53"/>
      <c r="C1" s="53"/>
      <c r="D1" s="53"/>
      <c r="E1" s="53"/>
      <c r="F1" s="53"/>
      <c r="G1" s="1" t="s">
        <v>3162</v>
      </c>
    </row>
    <row r="2" spans="1:11" x14ac:dyDescent="0.25">
      <c r="A2" t="s">
        <v>9</v>
      </c>
      <c r="B2" t="s">
        <v>10</v>
      </c>
      <c r="C2" t="s">
        <v>11</v>
      </c>
      <c r="D2" t="s">
        <v>0</v>
      </c>
      <c r="E2" t="s">
        <v>36</v>
      </c>
      <c r="F2" t="s">
        <v>7</v>
      </c>
      <c r="G2" s="40"/>
      <c r="I2" t="s">
        <v>314</v>
      </c>
    </row>
    <row r="3" spans="1:11" x14ac:dyDescent="0.25">
      <c r="A3" t="s">
        <v>15</v>
      </c>
      <c r="B3" t="s">
        <v>16</v>
      </c>
      <c r="C3" t="s">
        <v>17</v>
      </c>
      <c r="D3" t="s">
        <v>2</v>
      </c>
      <c r="E3">
        <v>2.9458995409685371E-4</v>
      </c>
      <c r="F3" t="s">
        <v>8</v>
      </c>
      <c r="G3" s="40" t="str">
        <f t="shared" ref="G3:G39" si="0">+LEFT(D3,4)</f>
        <v>2420</v>
      </c>
      <c r="I3" s="2" t="s">
        <v>47</v>
      </c>
      <c r="J3" s="2" t="s">
        <v>46</v>
      </c>
      <c r="K3" s="2" t="s">
        <v>37</v>
      </c>
    </row>
    <row r="4" spans="1:11" x14ac:dyDescent="0.25">
      <c r="A4" t="s">
        <v>18</v>
      </c>
      <c r="B4" t="s">
        <v>19</v>
      </c>
      <c r="C4" t="s">
        <v>17</v>
      </c>
      <c r="D4" t="s">
        <v>2</v>
      </c>
      <c r="E4">
        <v>3.5187133406013119E-4</v>
      </c>
      <c r="F4" t="s">
        <v>8</v>
      </c>
      <c r="G4" s="40" t="str">
        <f t="shared" si="0"/>
        <v>2420</v>
      </c>
      <c r="I4" s="2">
        <v>16</v>
      </c>
      <c r="J4" s="2" t="s">
        <v>38</v>
      </c>
      <c r="K4" s="2">
        <f t="shared" ref="K4:K10" si="1">+SUMIF($C$3:$C$39,I4,$E$3:$E$39)</f>
        <v>0</v>
      </c>
    </row>
    <row r="5" spans="1:11" x14ac:dyDescent="0.25">
      <c r="A5" t="s">
        <v>186</v>
      </c>
      <c r="B5" t="s">
        <v>187</v>
      </c>
      <c r="C5" t="s">
        <v>14</v>
      </c>
      <c r="D5" t="s">
        <v>188</v>
      </c>
      <c r="E5">
        <v>7.7993126105613802E-6</v>
      </c>
      <c r="F5" t="s">
        <v>8</v>
      </c>
      <c r="G5" s="40" t="str">
        <f t="shared" si="0"/>
        <v>2022</v>
      </c>
      <c r="I5" s="2">
        <v>17</v>
      </c>
      <c r="J5" s="2" t="s">
        <v>39</v>
      </c>
      <c r="K5" s="2">
        <f t="shared" si="1"/>
        <v>0</v>
      </c>
    </row>
    <row r="6" spans="1:11" x14ac:dyDescent="0.25">
      <c r="A6" t="s">
        <v>189</v>
      </c>
      <c r="B6" t="s">
        <v>190</v>
      </c>
      <c r="C6" t="s">
        <v>17</v>
      </c>
      <c r="D6" t="s">
        <v>4</v>
      </c>
      <c r="E6">
        <v>2.3935433770369331E-3</v>
      </c>
      <c r="F6" t="s">
        <v>8</v>
      </c>
      <c r="G6" s="40" t="str">
        <f t="shared" si="0"/>
        <v>2410</v>
      </c>
      <c r="I6" s="2">
        <v>20</v>
      </c>
      <c r="J6" s="2" t="s">
        <v>40</v>
      </c>
      <c r="K6" s="2">
        <f t="shared" si="1"/>
        <v>1.400252959046037E-2</v>
      </c>
    </row>
    <row r="7" spans="1:11" x14ac:dyDescent="0.25">
      <c r="A7" t="s">
        <v>103</v>
      </c>
      <c r="B7" t="s">
        <v>92</v>
      </c>
      <c r="C7" t="s">
        <v>17</v>
      </c>
      <c r="D7" t="s">
        <v>4</v>
      </c>
      <c r="E7">
        <v>9.0831902513196583E-4</v>
      </c>
      <c r="F7" t="s">
        <v>8</v>
      </c>
      <c r="G7" s="40" t="str">
        <f t="shared" si="0"/>
        <v>2410</v>
      </c>
      <c r="I7" s="2">
        <v>22</v>
      </c>
      <c r="J7" s="2" t="s">
        <v>41</v>
      </c>
      <c r="K7" s="2">
        <f t="shared" si="1"/>
        <v>0</v>
      </c>
    </row>
    <row r="8" spans="1:11" x14ac:dyDescent="0.25">
      <c r="A8" t="s">
        <v>168</v>
      </c>
      <c r="B8" t="s">
        <v>169</v>
      </c>
      <c r="C8" t="s">
        <v>14</v>
      </c>
      <c r="D8" t="s">
        <v>1</v>
      </c>
      <c r="E8">
        <v>1.5854667668407014E-3</v>
      </c>
      <c r="F8" t="s">
        <v>8</v>
      </c>
      <c r="G8" s="40" t="str">
        <f t="shared" si="0"/>
        <v>2013</v>
      </c>
      <c r="I8" s="2">
        <v>23</v>
      </c>
      <c r="J8" s="2" t="s">
        <v>42</v>
      </c>
      <c r="K8" s="2">
        <f t="shared" si="1"/>
        <v>1.6956178274785373E-3</v>
      </c>
    </row>
    <row r="9" spans="1:11" x14ac:dyDescent="0.25">
      <c r="A9" t="s">
        <v>200</v>
      </c>
      <c r="B9" t="s">
        <v>187</v>
      </c>
      <c r="C9" t="s">
        <v>14</v>
      </c>
      <c r="D9" t="s">
        <v>188</v>
      </c>
      <c r="E9">
        <v>1.21083792306812E-4</v>
      </c>
      <c r="F9" t="s">
        <v>8</v>
      </c>
      <c r="G9" s="40" t="str">
        <f t="shared" si="0"/>
        <v>2022</v>
      </c>
      <c r="I9" s="2">
        <v>24</v>
      </c>
      <c r="J9" s="2" t="s">
        <v>43</v>
      </c>
      <c r="K9" s="2">
        <f t="shared" si="1"/>
        <v>3.8143402916891542E-2</v>
      </c>
    </row>
    <row r="10" spans="1:11" x14ac:dyDescent="0.25">
      <c r="A10" t="s">
        <v>111</v>
      </c>
      <c r="B10" t="s">
        <v>96</v>
      </c>
      <c r="C10" t="s">
        <v>24</v>
      </c>
      <c r="D10" t="s">
        <v>3</v>
      </c>
      <c r="E10">
        <v>2.4024561965637299E-4</v>
      </c>
      <c r="F10" t="s">
        <v>8</v>
      </c>
      <c r="G10" s="40" t="str">
        <f t="shared" si="0"/>
        <v>2310</v>
      </c>
      <c r="I10" s="2">
        <v>25</v>
      </c>
      <c r="J10" s="2" t="s">
        <v>44</v>
      </c>
      <c r="K10" s="2">
        <f t="shared" si="1"/>
        <v>0</v>
      </c>
    </row>
    <row r="11" spans="1:11" x14ac:dyDescent="0.25">
      <c r="A11" s="15" t="s">
        <v>107</v>
      </c>
      <c r="B11" s="15" t="s">
        <v>96</v>
      </c>
      <c r="C11" s="15" t="s">
        <v>24</v>
      </c>
      <c r="D11" s="15" t="s">
        <v>3</v>
      </c>
      <c r="E11" s="15">
        <v>1.5474826608256701E-5</v>
      </c>
      <c r="F11" t="s">
        <v>8</v>
      </c>
      <c r="G11" s="40" t="str">
        <f t="shared" si="0"/>
        <v>2310</v>
      </c>
      <c r="I11" s="2"/>
      <c r="J11" s="2" t="s">
        <v>48</v>
      </c>
      <c r="K11" s="6">
        <f>+SUM(K4:K10)</f>
        <v>5.384155033483045E-2</v>
      </c>
    </row>
    <row r="12" spans="1:11" x14ac:dyDescent="0.25">
      <c r="A12" t="s">
        <v>156</v>
      </c>
      <c r="B12" t="s">
        <v>157</v>
      </c>
      <c r="C12" t="s">
        <v>17</v>
      </c>
      <c r="D12" t="s">
        <v>2</v>
      </c>
      <c r="E12">
        <v>6.260036524558144E-4</v>
      </c>
      <c r="F12" t="s">
        <v>8</v>
      </c>
      <c r="G12" s="40" t="str">
        <f t="shared" ref="G12:G36" si="2">+LEFT(D12,4)</f>
        <v>2420</v>
      </c>
    </row>
    <row r="13" spans="1:11" x14ac:dyDescent="0.25">
      <c r="A13" t="s">
        <v>15</v>
      </c>
      <c r="B13" t="s">
        <v>16</v>
      </c>
      <c r="C13" t="s">
        <v>17</v>
      </c>
      <c r="D13" t="s">
        <v>2</v>
      </c>
      <c r="E13" s="7">
        <v>1.7379194930663737E-5</v>
      </c>
      <c r="F13" t="s">
        <v>8</v>
      </c>
      <c r="G13" s="40" t="str">
        <f t="shared" si="2"/>
        <v>2420</v>
      </c>
      <c r="I13" t="s">
        <v>312</v>
      </c>
      <c r="J13">
        <v>40</v>
      </c>
    </row>
    <row r="14" spans="1:11" x14ac:dyDescent="0.25">
      <c r="A14" t="s">
        <v>18</v>
      </c>
      <c r="B14" t="s">
        <v>19</v>
      </c>
      <c r="C14" t="s">
        <v>17</v>
      </c>
      <c r="D14" t="s">
        <v>2</v>
      </c>
      <c r="E14" s="7">
        <v>3.8016988910826982E-5</v>
      </c>
      <c r="F14" t="s">
        <v>8</v>
      </c>
      <c r="G14" s="40" t="str">
        <f t="shared" si="2"/>
        <v>2420</v>
      </c>
    </row>
    <row r="15" spans="1:11" x14ac:dyDescent="0.25">
      <c r="A15" t="s">
        <v>189</v>
      </c>
      <c r="B15" t="s">
        <v>190</v>
      </c>
      <c r="C15" t="s">
        <v>17</v>
      </c>
      <c r="D15" t="s">
        <v>4</v>
      </c>
      <c r="E15">
        <v>6.2434499790895413E-4</v>
      </c>
      <c r="F15" t="s">
        <v>8</v>
      </c>
      <c r="G15" s="40" t="str">
        <f t="shared" si="2"/>
        <v>2410</v>
      </c>
    </row>
    <row r="16" spans="1:11" x14ac:dyDescent="0.25">
      <c r="A16" t="s">
        <v>211</v>
      </c>
      <c r="B16" t="s">
        <v>212</v>
      </c>
      <c r="C16" t="s">
        <v>24</v>
      </c>
      <c r="D16" t="s">
        <v>6</v>
      </c>
      <c r="E16" s="7">
        <v>7.0101894502058001E-6</v>
      </c>
      <c r="F16" t="s">
        <v>8</v>
      </c>
      <c r="G16" s="40" t="str">
        <f t="shared" si="2"/>
        <v>2399</v>
      </c>
      <c r="H16" s="7"/>
    </row>
    <row r="17" spans="1:11" x14ac:dyDescent="0.25">
      <c r="A17" t="s">
        <v>261</v>
      </c>
      <c r="B17" t="s">
        <v>262</v>
      </c>
      <c r="C17" t="s">
        <v>263</v>
      </c>
      <c r="D17" t="s">
        <v>264</v>
      </c>
      <c r="E17" s="17">
        <f>3.19670888569147E-08*C53</f>
        <v>0</v>
      </c>
      <c r="F17" t="s">
        <v>8</v>
      </c>
      <c r="G17" s="40" t="str">
        <f t="shared" si="2"/>
        <v>1621</v>
      </c>
    </row>
    <row r="18" spans="1:11" x14ac:dyDescent="0.25">
      <c r="A18" t="s">
        <v>168</v>
      </c>
      <c r="B18" t="s">
        <v>169</v>
      </c>
      <c r="C18" t="s">
        <v>14</v>
      </c>
      <c r="D18" t="s">
        <v>1</v>
      </c>
      <c r="E18" s="7">
        <v>7.1197236603652648E-5</v>
      </c>
      <c r="F18" t="s">
        <v>8</v>
      </c>
      <c r="G18" s="40" t="str">
        <f t="shared" si="2"/>
        <v>2013</v>
      </c>
    </row>
    <row r="19" spans="1:11" x14ac:dyDescent="0.25">
      <c r="A19" t="s">
        <v>265</v>
      </c>
      <c r="B19" t="s">
        <v>262</v>
      </c>
      <c r="C19" t="s">
        <v>263</v>
      </c>
      <c r="D19" t="s">
        <v>264</v>
      </c>
      <c r="E19" s="17">
        <f>1.47233435694912E-08*C53</f>
        <v>0</v>
      </c>
      <c r="F19" t="s">
        <v>8</v>
      </c>
      <c r="G19" s="40" t="str">
        <f t="shared" si="2"/>
        <v>1621</v>
      </c>
      <c r="H19" s="7"/>
      <c r="I19" t="s">
        <v>299</v>
      </c>
    </row>
    <row r="20" spans="1:11" x14ac:dyDescent="0.25">
      <c r="A20" t="s">
        <v>33</v>
      </c>
      <c r="B20" t="s">
        <v>23</v>
      </c>
      <c r="C20" t="s">
        <v>24</v>
      </c>
      <c r="D20" t="s">
        <v>3</v>
      </c>
      <c r="E20" s="7">
        <v>3.8935620120290098E-5</v>
      </c>
      <c r="F20" t="s">
        <v>8</v>
      </c>
      <c r="G20" s="40" t="str">
        <f t="shared" si="2"/>
        <v>2310</v>
      </c>
      <c r="I20" s="2">
        <v>2013</v>
      </c>
      <c r="J20" s="2" t="s">
        <v>1</v>
      </c>
      <c r="K20" s="44">
        <f>+SUMIF($G$2:$G$3852,I20,$E$2:$E$3852)</f>
        <v>1.2937775912898755E-2</v>
      </c>
    </row>
    <row r="21" spans="1:11" x14ac:dyDescent="0.25">
      <c r="A21" t="s">
        <v>200</v>
      </c>
      <c r="B21" t="s">
        <v>187</v>
      </c>
      <c r="C21" t="s">
        <v>14</v>
      </c>
      <c r="D21" t="s">
        <v>188</v>
      </c>
      <c r="E21" s="7">
        <v>6.89316649432521E-6</v>
      </c>
      <c r="F21" t="s">
        <v>8</v>
      </c>
      <c r="G21" s="40" t="str">
        <f t="shared" si="2"/>
        <v>2022</v>
      </c>
      <c r="H21" s="20"/>
      <c r="I21" s="2">
        <v>2420</v>
      </c>
      <c r="J21" s="2" t="s">
        <v>2</v>
      </c>
      <c r="K21" s="44">
        <f t="shared" ref="K21:K30" si="3">+SUMIF($G$2:$G$3852,I21,$E$2:$E$3852)</f>
        <v>2.6276464796132805E-2</v>
      </c>
    </row>
    <row r="22" spans="1:11" x14ac:dyDescent="0.25">
      <c r="A22" t="s">
        <v>156</v>
      </c>
      <c r="B22" t="s">
        <v>157</v>
      </c>
      <c r="C22" t="s">
        <v>17</v>
      </c>
      <c r="D22" t="s">
        <v>2</v>
      </c>
      <c r="E22" s="7">
        <v>3.7241631454218339E-5</v>
      </c>
      <c r="F22" t="s">
        <v>8</v>
      </c>
      <c r="G22" s="40" t="str">
        <f t="shared" si="2"/>
        <v>2420</v>
      </c>
      <c r="I22" s="2">
        <v>2310</v>
      </c>
      <c r="J22" s="2" t="s">
        <v>3</v>
      </c>
      <c r="K22" s="44">
        <f t="shared" si="3"/>
        <v>1.6886076380283313E-3</v>
      </c>
    </row>
    <row r="23" spans="1:11" x14ac:dyDescent="0.25">
      <c r="A23" t="s">
        <v>34</v>
      </c>
      <c r="B23" t="s">
        <v>35</v>
      </c>
      <c r="C23" t="s">
        <v>17</v>
      </c>
      <c r="D23" t="s">
        <v>2</v>
      </c>
      <c r="E23" s="7">
        <v>7.9412302365612604E-6</v>
      </c>
      <c r="F23" s="15" t="s">
        <v>8</v>
      </c>
      <c r="G23" s="40" t="str">
        <f t="shared" si="2"/>
        <v>2420</v>
      </c>
      <c r="I23" s="2">
        <v>2011</v>
      </c>
      <c r="J23" s="2" t="s">
        <v>54</v>
      </c>
      <c r="K23" s="44">
        <f t="shared" si="3"/>
        <v>0</v>
      </c>
    </row>
    <row r="24" spans="1:11" x14ac:dyDescent="0.25">
      <c r="A24" t="s">
        <v>22</v>
      </c>
      <c r="B24" t="s">
        <v>23</v>
      </c>
      <c r="C24" t="s">
        <v>24</v>
      </c>
      <c r="D24" t="s">
        <v>3</v>
      </c>
      <c r="E24" s="7">
        <v>6.6099685235676797E-7</v>
      </c>
      <c r="F24" s="15" t="s">
        <v>8</v>
      </c>
      <c r="G24" s="40" t="str">
        <f t="shared" si="2"/>
        <v>2310</v>
      </c>
      <c r="I24" s="2">
        <v>2410</v>
      </c>
      <c r="J24" s="2" t="s">
        <v>4</v>
      </c>
      <c r="K24" s="44">
        <f t="shared" si="3"/>
        <v>1.1866938120758737E-2</v>
      </c>
    </row>
    <row r="25" spans="1:11" x14ac:dyDescent="0.25">
      <c r="A25" t="s">
        <v>186</v>
      </c>
      <c r="B25" t="s">
        <v>187</v>
      </c>
      <c r="C25" t="s">
        <v>14</v>
      </c>
      <c r="D25" t="s">
        <v>188</v>
      </c>
      <c r="E25" s="7">
        <v>1.170229558805896E-7</v>
      </c>
      <c r="F25" s="15" t="s">
        <v>8</v>
      </c>
      <c r="G25" s="40" t="str">
        <f t="shared" si="2"/>
        <v>2022</v>
      </c>
      <c r="I25" s="2">
        <v>2220</v>
      </c>
      <c r="J25" s="2" t="s">
        <v>188</v>
      </c>
      <c r="K25" s="47">
        <f t="shared" si="3"/>
        <v>0</v>
      </c>
    </row>
    <row r="26" spans="1:11" x14ac:dyDescent="0.25">
      <c r="A26" s="16" t="s">
        <v>305</v>
      </c>
      <c r="B26" t="s">
        <v>306</v>
      </c>
      <c r="C26" t="s">
        <v>263</v>
      </c>
      <c r="D26" t="s">
        <v>264</v>
      </c>
      <c r="E26" s="4">
        <f>3.96323838861216E-10*C54</f>
        <v>0</v>
      </c>
      <c r="F26" t="s">
        <v>8</v>
      </c>
      <c r="G26" s="40" t="str">
        <f t="shared" si="2"/>
        <v>1621</v>
      </c>
      <c r="I26" s="2">
        <v>2012</v>
      </c>
      <c r="J26" s="2" t="s">
        <v>193</v>
      </c>
      <c r="K26" s="47">
        <f t="shared" si="3"/>
        <v>0</v>
      </c>
    </row>
    <row r="27" spans="1:11" x14ac:dyDescent="0.25">
      <c r="A27" s="7" t="s">
        <v>307</v>
      </c>
      <c r="B27" t="s">
        <v>308</v>
      </c>
      <c r="C27" t="s">
        <v>263</v>
      </c>
      <c r="D27" t="s">
        <v>264</v>
      </c>
      <c r="E27" s="4">
        <f>3.96323838861216E-10*C55</f>
        <v>0</v>
      </c>
      <c r="F27" t="s">
        <v>8</v>
      </c>
      <c r="G27" s="40" t="str">
        <f t="shared" si="2"/>
        <v>1621</v>
      </c>
      <c r="I27" s="2">
        <v>2022</v>
      </c>
      <c r="J27" s="2" t="s">
        <v>188</v>
      </c>
      <c r="K27" s="47">
        <f t="shared" si="3"/>
        <v>1.0647536775616152E-3</v>
      </c>
    </row>
    <row r="28" spans="1:11" x14ac:dyDescent="0.25">
      <c r="A28" t="s">
        <v>15</v>
      </c>
      <c r="B28" t="s">
        <v>16</v>
      </c>
      <c r="C28" t="s">
        <v>17</v>
      </c>
      <c r="D28" t="s">
        <v>2</v>
      </c>
      <c r="E28">
        <v>7.5012068800527848E-3</v>
      </c>
      <c r="F28" t="s">
        <v>8</v>
      </c>
      <c r="G28" s="40" t="str">
        <f t="shared" si="2"/>
        <v>2420</v>
      </c>
      <c r="I28" s="2">
        <v>2030</v>
      </c>
      <c r="J28" s="2" t="s">
        <v>235</v>
      </c>
      <c r="K28" s="47">
        <f t="shared" si="3"/>
        <v>0</v>
      </c>
    </row>
    <row r="29" spans="1:11" x14ac:dyDescent="0.25">
      <c r="A29" t="s">
        <v>18</v>
      </c>
      <c r="B29" t="s">
        <v>19</v>
      </c>
      <c r="C29" t="s">
        <v>17</v>
      </c>
      <c r="D29" t="s">
        <v>2</v>
      </c>
      <c r="E29">
        <v>1.4621493098227909E-3</v>
      </c>
      <c r="F29" t="s">
        <v>8</v>
      </c>
      <c r="G29" s="40" t="str">
        <f t="shared" si="2"/>
        <v>2420</v>
      </c>
      <c r="I29" s="6">
        <v>2399</v>
      </c>
      <c r="J29" s="2" t="s">
        <v>6</v>
      </c>
      <c r="K29" s="47">
        <f t="shared" si="3"/>
        <v>7.0101894502058001E-6</v>
      </c>
    </row>
    <row r="30" spans="1:11" x14ac:dyDescent="0.25">
      <c r="A30" t="s">
        <v>189</v>
      </c>
      <c r="B30" t="s">
        <v>190</v>
      </c>
      <c r="C30" t="s">
        <v>17</v>
      </c>
      <c r="D30" t="s">
        <v>4</v>
      </c>
      <c r="E30">
        <v>7.940730720680883E-3</v>
      </c>
      <c r="F30" t="s">
        <v>8</v>
      </c>
      <c r="G30" s="40" t="str">
        <f t="shared" si="2"/>
        <v>2410</v>
      </c>
      <c r="I30" s="6">
        <v>2394</v>
      </c>
      <c r="J30" s="2" t="s">
        <v>208</v>
      </c>
      <c r="K30" s="47">
        <f t="shared" si="3"/>
        <v>0</v>
      </c>
    </row>
    <row r="31" spans="1:11" x14ac:dyDescent="0.25">
      <c r="A31" t="s">
        <v>168</v>
      </c>
      <c r="B31" t="s">
        <v>169</v>
      </c>
      <c r="C31" t="s">
        <v>14</v>
      </c>
      <c r="D31" t="s">
        <v>1</v>
      </c>
      <c r="E31">
        <v>1.1281111909454401E-2</v>
      </c>
      <c r="F31" t="s">
        <v>8</v>
      </c>
      <c r="G31" s="40" t="str">
        <f t="shared" si="2"/>
        <v>2013</v>
      </c>
    </row>
    <row r="32" spans="1:11" x14ac:dyDescent="0.25">
      <c r="A32" t="s">
        <v>200</v>
      </c>
      <c r="B32" t="s">
        <v>187</v>
      </c>
      <c r="C32" t="s">
        <v>14</v>
      </c>
      <c r="D32" t="s">
        <v>188</v>
      </c>
      <c r="E32">
        <v>9.2104227164777302E-4</v>
      </c>
      <c r="F32" t="s">
        <v>8</v>
      </c>
      <c r="G32" s="40" t="str">
        <f t="shared" si="2"/>
        <v>2022</v>
      </c>
      <c r="K32" s="51">
        <f>SUM(K20:K30)</f>
        <v>5.384155033483045E-2</v>
      </c>
    </row>
    <row r="33" spans="1:13" x14ac:dyDescent="0.25">
      <c r="A33" t="s">
        <v>111</v>
      </c>
      <c r="B33" t="s">
        <v>96</v>
      </c>
      <c r="C33" t="s">
        <v>24</v>
      </c>
      <c r="D33" t="s">
        <v>3</v>
      </c>
      <c r="E33">
        <v>1.3815634074716601E-3</v>
      </c>
      <c r="F33" t="s">
        <v>8</v>
      </c>
      <c r="G33" s="40" t="str">
        <f t="shared" si="2"/>
        <v>2310</v>
      </c>
    </row>
    <row r="34" spans="1:13" x14ac:dyDescent="0.25">
      <c r="A34" t="s">
        <v>156</v>
      </c>
      <c r="B34" t="s">
        <v>157</v>
      </c>
      <c r="C34" t="s">
        <v>17</v>
      </c>
      <c r="D34" t="s">
        <v>2</v>
      </c>
      <c r="E34">
        <v>1.594006462011216E-2</v>
      </c>
      <c r="F34" t="s">
        <v>8</v>
      </c>
      <c r="G34" s="40" t="str">
        <f t="shared" si="2"/>
        <v>2420</v>
      </c>
    </row>
    <row r="35" spans="1:13" x14ac:dyDescent="0.25">
      <c r="A35" t="s">
        <v>186</v>
      </c>
      <c r="B35" t="s">
        <v>187</v>
      </c>
      <c r="C35" t="s">
        <v>14</v>
      </c>
      <c r="D35" t="s">
        <v>188</v>
      </c>
      <c r="E35">
        <v>7.8181115462630697E-6</v>
      </c>
      <c r="F35" t="s">
        <v>8</v>
      </c>
      <c r="G35" s="40" t="str">
        <f t="shared" si="2"/>
        <v>2022</v>
      </c>
    </row>
    <row r="36" spans="1:13" x14ac:dyDescent="0.25">
      <c r="A36" t="s">
        <v>107</v>
      </c>
      <c r="B36" t="s">
        <v>96</v>
      </c>
      <c r="C36" t="s">
        <v>24</v>
      </c>
      <c r="D36" t="s">
        <v>3</v>
      </c>
      <c r="E36">
        <v>1.1727167319394599E-5</v>
      </c>
      <c r="F36" t="s">
        <v>8</v>
      </c>
      <c r="G36" s="40" t="str">
        <f t="shared" si="2"/>
        <v>2310</v>
      </c>
    </row>
    <row r="39" spans="1:13" x14ac:dyDescent="0.25">
      <c r="E39" s="7"/>
      <c r="G39" s="40" t="str">
        <f t="shared" si="0"/>
        <v/>
      </c>
      <c r="M39" s="7"/>
    </row>
    <row r="40" spans="1:13" x14ac:dyDescent="0.25">
      <c r="A40" s="12"/>
      <c r="B40" s="12"/>
      <c r="C40" s="12"/>
      <c r="D40" s="12"/>
      <c r="E40" s="12"/>
      <c r="F40" s="12"/>
      <c r="G40" s="14"/>
      <c r="H40" s="12"/>
      <c r="I40" s="12"/>
      <c r="J40" s="12"/>
      <c r="K40" s="12"/>
      <c r="L40" s="12"/>
    </row>
    <row r="41" spans="1:13" x14ac:dyDescent="0.25">
      <c r="A41" s="18"/>
      <c r="B41" s="19"/>
      <c r="C41" s="19"/>
      <c r="D41" s="19"/>
      <c r="E41" s="12"/>
      <c r="F41" s="12"/>
      <c r="G41" s="14"/>
      <c r="H41" s="12"/>
      <c r="I41" s="12"/>
      <c r="J41" s="12"/>
      <c r="K41" s="12"/>
      <c r="L41" s="12"/>
    </row>
    <row r="42" spans="1:13" x14ac:dyDescent="0.25">
      <c r="A42" s="12"/>
      <c r="B42" s="12"/>
      <c r="C42" s="12"/>
      <c r="D42" s="12"/>
      <c r="E42" s="12"/>
      <c r="F42" s="12"/>
      <c r="G42" s="14"/>
      <c r="H42" s="12"/>
      <c r="I42" s="12"/>
      <c r="J42" s="12"/>
      <c r="K42" s="12"/>
      <c r="L42" s="12"/>
    </row>
    <row r="43" spans="1:13" x14ac:dyDescent="0.25">
      <c r="A43" s="12"/>
      <c r="B43" s="12"/>
      <c r="C43" s="12"/>
      <c r="D43" s="12"/>
      <c r="E43" s="12"/>
      <c r="F43" s="12"/>
      <c r="H43" s="12"/>
      <c r="I43" s="12"/>
      <c r="J43" s="12"/>
      <c r="K43" s="12"/>
      <c r="L43" s="12"/>
    </row>
    <row r="44" spans="1:13" x14ac:dyDescent="0.25">
      <c r="A44" s="12"/>
      <c r="B44" s="12"/>
      <c r="C44" s="12"/>
      <c r="D44" s="12"/>
      <c r="E44" s="12"/>
      <c r="F44" s="12"/>
      <c r="H44" s="12"/>
      <c r="I44" s="12"/>
      <c r="J44" s="12"/>
      <c r="K44" s="12"/>
      <c r="L44" s="12"/>
    </row>
    <row r="45" spans="1:13" x14ac:dyDescent="0.25">
      <c r="A45" s="12"/>
      <c r="B45" s="12"/>
      <c r="C45" s="12"/>
      <c r="D45" s="12"/>
      <c r="E45" s="12"/>
      <c r="F45" s="12"/>
      <c r="H45" s="12"/>
      <c r="I45" s="12"/>
      <c r="J45" s="12"/>
      <c r="K45" s="12"/>
      <c r="L45" s="12"/>
    </row>
    <row r="46" spans="1:13" x14ac:dyDescent="0.25">
      <c r="A46" s="12"/>
      <c r="B46" s="12"/>
      <c r="C46" s="12"/>
      <c r="D46" s="12"/>
      <c r="E46" s="12"/>
      <c r="F46" s="12"/>
      <c r="H46" s="12"/>
      <c r="I46" s="12"/>
      <c r="J46" s="12"/>
      <c r="K46" s="12"/>
      <c r="L46" s="12"/>
    </row>
    <row r="47" spans="1:13" x14ac:dyDescent="0.25">
      <c r="A47" s="12"/>
      <c r="B47" s="12"/>
      <c r="C47" s="12"/>
      <c r="D47" s="12"/>
      <c r="E47" s="12"/>
      <c r="F47" s="12"/>
      <c r="H47" s="12"/>
      <c r="I47" s="12"/>
      <c r="J47" s="12"/>
      <c r="K47" s="12"/>
      <c r="L47" s="12"/>
    </row>
    <row r="48" spans="1:13" x14ac:dyDescent="0.25">
      <c r="A48" s="12"/>
      <c r="B48" s="12"/>
      <c r="C48" s="12"/>
      <c r="D48" s="12"/>
      <c r="E48" s="12"/>
      <c r="F48" s="12"/>
      <c r="H48" s="12"/>
      <c r="I48" s="12"/>
      <c r="J48" s="12"/>
      <c r="K48" s="12"/>
      <c r="L48" s="12"/>
    </row>
    <row r="49" spans="1:12" x14ac:dyDescent="0.25">
      <c r="A49" s="12"/>
      <c r="B49" s="12"/>
      <c r="C49" s="12"/>
      <c r="D49" s="12"/>
      <c r="E49" s="12"/>
      <c r="F49" s="12"/>
      <c r="H49" s="12"/>
      <c r="I49" s="12"/>
      <c r="J49" s="12"/>
      <c r="K49" s="12"/>
      <c r="L49" s="12"/>
    </row>
    <row r="50" spans="1:12" x14ac:dyDescent="0.25">
      <c r="A50" s="12"/>
      <c r="B50" s="12"/>
      <c r="C50" s="12"/>
      <c r="D50" s="12"/>
      <c r="E50" s="12"/>
      <c r="F50" s="12"/>
      <c r="H50" s="12"/>
      <c r="I50" s="12"/>
      <c r="J50" s="12"/>
      <c r="K50" s="12"/>
      <c r="L50" s="12"/>
    </row>
    <row r="51" spans="1:12" x14ac:dyDescent="0.25">
      <c r="A51" s="12"/>
      <c r="B51" s="12"/>
      <c r="C51" s="12"/>
      <c r="D51" s="12"/>
      <c r="E51" s="12"/>
      <c r="F51" s="12"/>
      <c r="H51" s="12"/>
      <c r="I51" s="12"/>
      <c r="J51" s="12"/>
      <c r="K51" s="12"/>
      <c r="L51" s="12"/>
    </row>
    <row r="52" spans="1:12" x14ac:dyDescent="0.25">
      <c r="A52" s="12"/>
      <c r="B52" s="12"/>
      <c r="C52" s="12"/>
      <c r="D52" s="12"/>
      <c r="E52" s="12"/>
      <c r="F52" s="12"/>
      <c r="H52" s="12"/>
      <c r="I52" s="12"/>
      <c r="J52" s="12"/>
      <c r="K52" s="12"/>
      <c r="L52" s="12"/>
    </row>
    <row r="53" spans="1:12" x14ac:dyDescent="0.25">
      <c r="A53" s="12"/>
      <c r="B53" s="12"/>
      <c r="C53" s="12"/>
      <c r="D53" s="12"/>
      <c r="E53" s="12"/>
      <c r="F53" s="12"/>
      <c r="H53" s="12"/>
      <c r="I53" s="12"/>
      <c r="J53" s="12"/>
      <c r="K53" s="12"/>
      <c r="L53" s="12"/>
    </row>
    <row r="54" spans="1:12" x14ac:dyDescent="0.25">
      <c r="A54" s="12"/>
      <c r="B54" s="12"/>
      <c r="C54" s="12"/>
      <c r="D54" s="12"/>
      <c r="E54" s="12"/>
      <c r="F54" s="12"/>
      <c r="H54" s="12"/>
      <c r="I54" s="12"/>
      <c r="J54" s="12"/>
      <c r="K54" s="12"/>
      <c r="L54" s="12"/>
    </row>
    <row r="55" spans="1:12" x14ac:dyDescent="0.25">
      <c r="A55" s="12"/>
      <c r="B55" s="12"/>
      <c r="C55" s="12"/>
      <c r="D55" s="12"/>
      <c r="E55" s="12"/>
      <c r="F55" s="12"/>
      <c r="H55" s="12"/>
      <c r="I55" s="12"/>
      <c r="J55" s="12"/>
      <c r="K55" s="12"/>
      <c r="L55" s="12"/>
    </row>
    <row r="56" spans="1:12" x14ac:dyDescent="0.25">
      <c r="A56" s="12"/>
      <c r="B56" s="12"/>
      <c r="C56" s="12"/>
      <c r="D56" s="12"/>
      <c r="E56" s="12"/>
      <c r="F56" s="12"/>
      <c r="H56" s="12"/>
      <c r="I56" s="12"/>
      <c r="J56" s="12"/>
      <c r="K56" s="12"/>
      <c r="L56" s="12"/>
    </row>
    <row r="57" spans="1:12" x14ac:dyDescent="0.25">
      <c r="A57" s="12"/>
      <c r="B57" s="12"/>
      <c r="C57" s="12"/>
      <c r="D57" s="12"/>
      <c r="E57" s="12"/>
      <c r="F57" s="12"/>
      <c r="H57" s="12"/>
      <c r="I57" s="12"/>
      <c r="J57" s="12"/>
      <c r="K57" s="12"/>
      <c r="L57" s="12"/>
    </row>
    <row r="58" spans="1:12" x14ac:dyDescent="0.25">
      <c r="A58" s="12"/>
      <c r="B58" s="12"/>
      <c r="C58" s="12"/>
      <c r="D58" s="12"/>
      <c r="E58" s="12"/>
      <c r="F58" s="12"/>
      <c r="H58" s="12"/>
      <c r="I58" s="12"/>
      <c r="J58" s="12"/>
      <c r="K58" s="12"/>
      <c r="L58" s="12"/>
    </row>
    <row r="59" spans="1:12" x14ac:dyDescent="0.25">
      <c r="A59" s="12"/>
      <c r="B59" s="12"/>
      <c r="C59" s="12"/>
      <c r="D59" s="12"/>
      <c r="E59" s="12"/>
      <c r="F59" s="12"/>
      <c r="H59" s="12"/>
      <c r="I59" s="12"/>
      <c r="J59" s="12"/>
      <c r="K59" s="12"/>
      <c r="L59" s="12"/>
    </row>
  </sheetData>
  <mergeCells count="1">
    <mergeCell ref="A1:F1"/>
  </mergeCells>
  <pageMargins left="0.7" right="0.7" top="0.78740157499999996" bottom="0.78740157499999996"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FAF1-1D72-46D5-97EF-816206BCD6D5}">
  <dimension ref="A1:K42"/>
  <sheetViews>
    <sheetView topLeftCell="C1" workbookViewId="0">
      <selection activeCell="G1" sqref="G1:G1048576"/>
    </sheetView>
  </sheetViews>
  <sheetFormatPr defaultColWidth="11.42578125" defaultRowHeight="15" x14ac:dyDescent="0.25"/>
  <cols>
    <col min="2" max="2" width="53.28515625" bestFit="1" customWidth="1"/>
    <col min="4" max="4" width="57" bestFit="1" customWidth="1"/>
    <col min="9" max="9" width="12.85546875" bestFit="1" customWidth="1"/>
    <col min="10" max="10" width="26.7109375" bestFit="1" customWidth="1"/>
  </cols>
  <sheetData>
    <row r="1" spans="1:11" s="1" customFormat="1" x14ac:dyDescent="0.25">
      <c r="A1" s="1" t="s">
        <v>9</v>
      </c>
      <c r="B1" s="1" t="s">
        <v>10</v>
      </c>
      <c r="C1" s="1" t="s">
        <v>11</v>
      </c>
      <c r="D1" s="1" t="s">
        <v>0</v>
      </c>
      <c r="E1" s="1" t="s">
        <v>36</v>
      </c>
      <c r="F1" s="1" t="s">
        <v>7</v>
      </c>
      <c r="G1" s="1" t="s">
        <v>3162</v>
      </c>
    </row>
    <row r="2" spans="1:11" x14ac:dyDescent="0.25">
      <c r="A2" t="s">
        <v>245</v>
      </c>
      <c r="B2" t="s">
        <v>246</v>
      </c>
      <c r="C2" t="s">
        <v>143</v>
      </c>
      <c r="D2" t="s">
        <v>144</v>
      </c>
      <c r="E2">
        <v>1.8527996345186E-3</v>
      </c>
      <c r="F2" t="s">
        <v>8</v>
      </c>
      <c r="G2" s="40" t="str">
        <f t="shared" ref="G2:G39" si="0">+LEFT(D2,4)</f>
        <v>2220</v>
      </c>
      <c r="I2" t="s">
        <v>300</v>
      </c>
    </row>
    <row r="3" spans="1:11" x14ac:dyDescent="0.25">
      <c r="A3" t="s">
        <v>109</v>
      </c>
      <c r="B3" t="s">
        <v>97</v>
      </c>
      <c r="C3" t="s">
        <v>17</v>
      </c>
      <c r="D3" t="s">
        <v>2</v>
      </c>
      <c r="E3">
        <v>1.8844401771663199E-4</v>
      </c>
      <c r="F3" t="s">
        <v>8</v>
      </c>
      <c r="G3" s="40" t="str">
        <f t="shared" si="0"/>
        <v>2420</v>
      </c>
      <c r="I3" s="2" t="s">
        <v>47</v>
      </c>
      <c r="J3" s="2" t="s">
        <v>46</v>
      </c>
      <c r="K3" s="2" t="s">
        <v>37</v>
      </c>
    </row>
    <row r="4" spans="1:11" x14ac:dyDescent="0.25">
      <c r="A4" t="s">
        <v>135</v>
      </c>
      <c r="B4" t="s">
        <v>136</v>
      </c>
      <c r="C4" t="s">
        <v>17</v>
      </c>
      <c r="D4" t="s">
        <v>4</v>
      </c>
      <c r="E4">
        <v>8.9637365509768205E-4</v>
      </c>
      <c r="F4" t="s">
        <v>8</v>
      </c>
      <c r="G4" s="40" t="str">
        <f t="shared" si="0"/>
        <v>2410</v>
      </c>
      <c r="I4" s="2">
        <v>16</v>
      </c>
      <c r="J4" s="2" t="s">
        <v>38</v>
      </c>
      <c r="K4" s="2">
        <f t="shared" ref="K4:K10" si="1">+SUMIF($C$2:$C$3852,I4,$E$2:$E$3852)</f>
        <v>0</v>
      </c>
    </row>
    <row r="5" spans="1:11" x14ac:dyDescent="0.25">
      <c r="A5" t="s">
        <v>247</v>
      </c>
      <c r="B5" t="s">
        <v>248</v>
      </c>
      <c r="C5" t="s">
        <v>17</v>
      </c>
      <c r="D5" t="s">
        <v>2</v>
      </c>
      <c r="E5">
        <v>3.6542642702492803E-4</v>
      </c>
      <c r="F5" t="s">
        <v>8</v>
      </c>
      <c r="G5" s="40" t="str">
        <f t="shared" si="0"/>
        <v>2420</v>
      </c>
      <c r="I5" s="2">
        <v>17</v>
      </c>
      <c r="J5" s="2" t="s">
        <v>39</v>
      </c>
      <c r="K5" s="2">
        <f t="shared" si="1"/>
        <v>0</v>
      </c>
    </row>
    <row r="6" spans="1:11" x14ac:dyDescent="0.25">
      <c r="A6" t="s">
        <v>156</v>
      </c>
      <c r="B6" t="s">
        <v>157</v>
      </c>
      <c r="C6" t="s">
        <v>17</v>
      </c>
      <c r="D6" t="s">
        <v>2</v>
      </c>
      <c r="E6">
        <v>4.4456539295309799E-3</v>
      </c>
      <c r="F6" t="s">
        <v>8</v>
      </c>
      <c r="G6" s="40" t="str">
        <f t="shared" si="0"/>
        <v>2420</v>
      </c>
      <c r="I6" s="2">
        <v>20</v>
      </c>
      <c r="J6" s="2" t="s">
        <v>40</v>
      </c>
      <c r="K6" s="2">
        <f t="shared" si="1"/>
        <v>0</v>
      </c>
    </row>
    <row r="7" spans="1:11" x14ac:dyDescent="0.25">
      <c r="G7" s="40" t="str">
        <f t="shared" si="0"/>
        <v/>
      </c>
      <c r="I7" s="2">
        <v>22</v>
      </c>
      <c r="J7" s="2" t="s">
        <v>41</v>
      </c>
      <c r="K7" s="2">
        <f t="shared" si="1"/>
        <v>1.8527996345186E-3</v>
      </c>
    </row>
    <row r="8" spans="1:11" x14ac:dyDescent="0.25">
      <c r="A8" s="4" t="s">
        <v>313</v>
      </c>
      <c r="B8" s="4"/>
      <c r="C8" s="4"/>
      <c r="D8" s="4"/>
      <c r="G8" s="40" t="str">
        <f t="shared" si="0"/>
        <v/>
      </c>
      <c r="I8" s="2">
        <v>23</v>
      </c>
      <c r="J8" s="2" t="s">
        <v>42</v>
      </c>
      <c r="K8" s="2">
        <f t="shared" si="1"/>
        <v>0</v>
      </c>
    </row>
    <row r="9" spans="1:11" x14ac:dyDescent="0.25">
      <c r="G9" s="40" t="str">
        <f t="shared" si="0"/>
        <v/>
      </c>
      <c r="I9" s="2">
        <v>24</v>
      </c>
      <c r="J9" s="2" t="s">
        <v>43</v>
      </c>
      <c r="K9" s="2">
        <f t="shared" si="1"/>
        <v>5.8958980293702216E-3</v>
      </c>
    </row>
    <row r="10" spans="1:11" x14ac:dyDescent="0.25">
      <c r="G10" s="40" t="str">
        <f t="shared" si="0"/>
        <v/>
      </c>
      <c r="I10" s="2">
        <v>25</v>
      </c>
      <c r="J10" s="2" t="s">
        <v>44</v>
      </c>
      <c r="K10" s="2">
        <f t="shared" si="1"/>
        <v>0</v>
      </c>
    </row>
    <row r="11" spans="1:11" x14ac:dyDescent="0.25">
      <c r="G11" s="40" t="str">
        <f t="shared" si="0"/>
        <v/>
      </c>
      <c r="I11" s="2"/>
      <c r="J11" s="2" t="s">
        <v>48</v>
      </c>
      <c r="K11" s="5">
        <f>+SUM(K4:K10)</f>
        <v>7.7486976638888212E-3</v>
      </c>
    </row>
    <row r="12" spans="1:11" x14ac:dyDescent="0.25">
      <c r="G12" s="40" t="str">
        <f>+LEFT(D12,4)</f>
        <v/>
      </c>
    </row>
    <row r="13" spans="1:11" x14ac:dyDescent="0.25">
      <c r="G13" s="40" t="str">
        <f t="shared" si="0"/>
        <v/>
      </c>
      <c r="I13" t="s">
        <v>290</v>
      </c>
      <c r="J13">
        <v>20</v>
      </c>
    </row>
    <row r="14" spans="1:11" x14ac:dyDescent="0.25">
      <c r="G14" s="40" t="str">
        <f t="shared" si="0"/>
        <v/>
      </c>
    </row>
    <row r="15" spans="1:11" x14ac:dyDescent="0.25">
      <c r="G15" s="40" t="str">
        <f t="shared" si="0"/>
        <v/>
      </c>
    </row>
    <row r="16" spans="1:11" x14ac:dyDescent="0.25">
      <c r="G16" s="40" t="str">
        <f t="shared" si="0"/>
        <v/>
      </c>
    </row>
    <row r="17" spans="7:7" x14ac:dyDescent="0.25">
      <c r="G17" s="40" t="str">
        <f t="shared" si="0"/>
        <v/>
      </c>
    </row>
    <row r="18" spans="7:7" x14ac:dyDescent="0.25">
      <c r="G18" s="40" t="str">
        <f t="shared" si="0"/>
        <v/>
      </c>
    </row>
    <row r="19" spans="7:7" x14ac:dyDescent="0.25">
      <c r="G19" s="40" t="str">
        <f t="shared" si="0"/>
        <v/>
      </c>
    </row>
    <row r="20" spans="7:7" x14ac:dyDescent="0.25">
      <c r="G20" s="40" t="str">
        <f t="shared" si="0"/>
        <v/>
      </c>
    </row>
    <row r="21" spans="7:7" x14ac:dyDescent="0.25">
      <c r="G21" s="40" t="str">
        <f t="shared" si="0"/>
        <v/>
      </c>
    </row>
    <row r="22" spans="7:7" x14ac:dyDescent="0.25">
      <c r="G22" s="40" t="str">
        <f t="shared" si="0"/>
        <v/>
      </c>
    </row>
    <row r="23" spans="7:7" x14ac:dyDescent="0.25">
      <c r="G23" s="40" t="str">
        <f t="shared" si="0"/>
        <v/>
      </c>
    </row>
    <row r="24" spans="7:7" x14ac:dyDescent="0.25">
      <c r="G24" s="40" t="str">
        <f t="shared" si="0"/>
        <v/>
      </c>
    </row>
    <row r="25" spans="7:7" x14ac:dyDescent="0.25">
      <c r="G25" s="40" t="str">
        <f t="shared" si="0"/>
        <v/>
      </c>
    </row>
    <row r="26" spans="7:7" x14ac:dyDescent="0.25">
      <c r="G26" s="40" t="str">
        <f t="shared" si="0"/>
        <v/>
      </c>
    </row>
    <row r="27" spans="7:7" x14ac:dyDescent="0.25">
      <c r="G27" s="40" t="str">
        <f t="shared" si="0"/>
        <v/>
      </c>
    </row>
    <row r="28" spans="7:7" x14ac:dyDescent="0.25">
      <c r="G28" s="40" t="str">
        <f t="shared" si="0"/>
        <v/>
      </c>
    </row>
    <row r="29" spans="7:7" x14ac:dyDescent="0.25">
      <c r="G29" s="40" t="str">
        <f t="shared" si="0"/>
        <v/>
      </c>
    </row>
    <row r="30" spans="7:7" x14ac:dyDescent="0.25">
      <c r="G30" s="40" t="str">
        <f t="shared" si="0"/>
        <v/>
      </c>
    </row>
    <row r="31" spans="7:7" x14ac:dyDescent="0.25">
      <c r="G31" s="40" t="str">
        <f t="shared" si="0"/>
        <v/>
      </c>
    </row>
    <row r="32" spans="7:7" x14ac:dyDescent="0.25">
      <c r="G32" s="40" t="str">
        <f t="shared" si="0"/>
        <v/>
      </c>
    </row>
    <row r="33" spans="7:7" x14ac:dyDescent="0.25">
      <c r="G33" s="40" t="str">
        <f t="shared" si="0"/>
        <v/>
      </c>
    </row>
    <row r="34" spans="7:7" x14ac:dyDescent="0.25">
      <c r="G34" s="40" t="str">
        <f t="shared" si="0"/>
        <v/>
      </c>
    </row>
    <row r="35" spans="7:7" x14ac:dyDescent="0.25">
      <c r="G35" s="40" t="str">
        <f t="shared" si="0"/>
        <v/>
      </c>
    </row>
    <row r="36" spans="7:7" x14ac:dyDescent="0.25">
      <c r="G36" s="40" t="str">
        <f t="shared" si="0"/>
        <v/>
      </c>
    </row>
    <row r="37" spans="7:7" x14ac:dyDescent="0.25">
      <c r="G37" s="40" t="str">
        <f t="shared" si="0"/>
        <v/>
      </c>
    </row>
    <row r="38" spans="7:7" x14ac:dyDescent="0.25">
      <c r="G38" s="40" t="str">
        <f t="shared" si="0"/>
        <v/>
      </c>
    </row>
    <row r="39" spans="7:7" x14ac:dyDescent="0.25">
      <c r="G39" s="40" t="str">
        <f t="shared" si="0"/>
        <v/>
      </c>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1978-48FE-4A6E-A399-D5ACE6F443E8}">
  <dimension ref="A1:K42"/>
  <sheetViews>
    <sheetView workbookViewId="0">
      <selection activeCell="D21" sqref="D21"/>
    </sheetView>
  </sheetViews>
  <sheetFormatPr defaultColWidth="11.42578125" defaultRowHeight="15" x14ac:dyDescent="0.25"/>
  <cols>
    <col min="1" max="1" width="35.7109375" bestFit="1" customWidth="1"/>
    <col min="2" max="2" width="51.85546875" bestFit="1" customWidth="1"/>
    <col min="4" max="4" width="40.42578125" bestFit="1" customWidth="1"/>
    <col min="9" max="9" width="27.28515625" bestFit="1" customWidth="1"/>
    <col min="11" max="11" width="26.7109375" bestFit="1" customWidth="1"/>
  </cols>
  <sheetData>
    <row r="1" spans="1:11" s="1" customFormat="1" x14ac:dyDescent="0.25">
      <c r="A1" s="1" t="s">
        <v>268</v>
      </c>
      <c r="B1" s="1" t="s">
        <v>269</v>
      </c>
      <c r="C1" s="1" t="s">
        <v>11</v>
      </c>
      <c r="D1" s="1" t="s">
        <v>0</v>
      </c>
      <c r="E1" s="1" t="s">
        <v>36</v>
      </c>
      <c r="F1" s="1" t="s">
        <v>270</v>
      </c>
      <c r="G1" s="1" t="s">
        <v>3162</v>
      </c>
    </row>
    <row r="2" spans="1:11" x14ac:dyDescent="0.25">
      <c r="A2" t="s">
        <v>271</v>
      </c>
      <c r="B2" t="s">
        <v>272</v>
      </c>
      <c r="C2">
        <v>23</v>
      </c>
      <c r="D2" s="10" t="s">
        <v>208</v>
      </c>
      <c r="E2">
        <v>7.5555300805330248</v>
      </c>
      <c r="F2" t="s">
        <v>8</v>
      </c>
      <c r="G2" s="40" t="str">
        <f t="shared" ref="G2:G39" si="0">+LEFT(D2,4)</f>
        <v>2394</v>
      </c>
      <c r="I2" t="s">
        <v>301</v>
      </c>
    </row>
    <row r="3" spans="1:11" x14ac:dyDescent="0.25">
      <c r="A3" t="s">
        <v>127</v>
      </c>
      <c r="B3" t="s">
        <v>124</v>
      </c>
      <c r="C3">
        <v>17</v>
      </c>
      <c r="D3" s="10" t="s">
        <v>126</v>
      </c>
      <c r="E3">
        <v>1.156750574220201E-2</v>
      </c>
      <c r="F3" t="s">
        <v>8</v>
      </c>
      <c r="G3" s="40" t="str">
        <f t="shared" si="0"/>
        <v>1701</v>
      </c>
      <c r="I3" s="2" t="s">
        <v>47</v>
      </c>
      <c r="J3" s="2" t="s">
        <v>46</v>
      </c>
      <c r="K3" s="2" t="s">
        <v>37</v>
      </c>
    </row>
    <row r="4" spans="1:11" x14ac:dyDescent="0.25">
      <c r="A4" t="s">
        <v>273</v>
      </c>
      <c r="B4" t="s">
        <v>274</v>
      </c>
      <c r="C4">
        <v>16</v>
      </c>
      <c r="D4" s="10" t="s">
        <v>279</v>
      </c>
      <c r="E4" s="4">
        <f>0.0229509547330809*C8</f>
        <v>9.6944832792533724</v>
      </c>
      <c r="F4" t="s">
        <v>86</v>
      </c>
      <c r="G4" s="40" t="str">
        <f t="shared" si="0"/>
        <v>1610</v>
      </c>
      <c r="I4" s="2">
        <v>16</v>
      </c>
      <c r="J4" s="2" t="s">
        <v>38</v>
      </c>
      <c r="K4" s="2">
        <f>+SUMIF($C$2:$C$3852,I4,$E$2:$E$3852)</f>
        <v>9.6944832792533724</v>
      </c>
    </row>
    <row r="5" spans="1:11" x14ac:dyDescent="0.25">
      <c r="A5" t="s">
        <v>275</v>
      </c>
      <c r="B5" t="s">
        <v>276</v>
      </c>
      <c r="C5">
        <v>23</v>
      </c>
      <c r="D5" s="10" t="s">
        <v>120</v>
      </c>
      <c r="E5" s="4">
        <f>0.0996449305572161*C9</f>
        <v>230.77765917051249</v>
      </c>
      <c r="F5" t="s">
        <v>86</v>
      </c>
      <c r="G5" s="40" t="str">
        <f t="shared" si="0"/>
        <v>2395</v>
      </c>
      <c r="I5" s="2">
        <v>17</v>
      </c>
      <c r="J5" s="2" t="s">
        <v>39</v>
      </c>
      <c r="K5" s="2">
        <f t="shared" ref="K5:K10" si="1">+SUMIF($C$2:$C$3852,I5,$E$2:$E$3852)</f>
        <v>1.156750574220201E-2</v>
      </c>
    </row>
    <row r="6" spans="1:11" x14ac:dyDescent="0.25">
      <c r="A6" t="s">
        <v>277</v>
      </c>
      <c r="B6" t="s">
        <v>278</v>
      </c>
      <c r="C6">
        <v>24</v>
      </c>
      <c r="D6" s="10" t="s">
        <v>4</v>
      </c>
      <c r="E6">
        <v>13.331310727592154</v>
      </c>
      <c r="F6" t="s">
        <v>8</v>
      </c>
      <c r="G6" s="40" t="str">
        <f t="shared" si="0"/>
        <v>2410</v>
      </c>
      <c r="I6" s="2">
        <v>20</v>
      </c>
      <c r="J6" s="2" t="s">
        <v>40</v>
      </c>
      <c r="K6" s="2">
        <f t="shared" si="1"/>
        <v>0</v>
      </c>
    </row>
    <row r="7" spans="1:11" x14ac:dyDescent="0.25">
      <c r="G7" s="40" t="str">
        <f t="shared" si="0"/>
        <v/>
      </c>
      <c r="I7" s="2">
        <v>22</v>
      </c>
      <c r="J7" s="2" t="s">
        <v>41</v>
      </c>
      <c r="K7" s="2">
        <f t="shared" si="1"/>
        <v>0</v>
      </c>
    </row>
    <row r="8" spans="1:11" x14ac:dyDescent="0.25">
      <c r="A8" s="4" t="s">
        <v>280</v>
      </c>
      <c r="B8" s="4"/>
      <c r="C8" s="4">
        <v>422.4</v>
      </c>
      <c r="D8" s="4" t="s">
        <v>267</v>
      </c>
      <c r="G8" s="40"/>
      <c r="I8" s="2">
        <v>23</v>
      </c>
      <c r="J8" s="2" t="s">
        <v>42</v>
      </c>
      <c r="K8" s="2">
        <f t="shared" si="1"/>
        <v>238.33318925104552</v>
      </c>
    </row>
    <row r="9" spans="1:11" x14ac:dyDescent="0.25">
      <c r="A9" s="4" t="s">
        <v>281</v>
      </c>
      <c r="B9" s="4"/>
      <c r="C9" s="4">
        <v>2316</v>
      </c>
      <c r="D9" s="4" t="s">
        <v>267</v>
      </c>
      <c r="G9" s="40"/>
      <c r="I9" s="2">
        <v>24</v>
      </c>
      <c r="J9" s="2" t="s">
        <v>43</v>
      </c>
      <c r="K9" s="2">
        <f>+SUMIF($C$2:$C$3852,I9,$E$2:$E$3852)</f>
        <v>13.331310727592154</v>
      </c>
    </row>
    <row r="10" spans="1:11" x14ac:dyDescent="0.25">
      <c r="G10" s="40"/>
      <c r="I10" s="2">
        <v>25</v>
      </c>
      <c r="J10" s="2" t="s">
        <v>44</v>
      </c>
      <c r="K10" s="2">
        <f t="shared" si="1"/>
        <v>0</v>
      </c>
    </row>
    <row r="11" spans="1:11" x14ac:dyDescent="0.25">
      <c r="G11" s="40"/>
      <c r="I11" s="2"/>
      <c r="J11" s="2" t="s">
        <v>48</v>
      </c>
      <c r="K11" s="6">
        <f>+SUM(K4:K10)</f>
        <v>261.37055076363322</v>
      </c>
    </row>
    <row r="12" spans="1:11" x14ac:dyDescent="0.25">
      <c r="G12" s="40"/>
    </row>
    <row r="13" spans="1:11" x14ac:dyDescent="0.25">
      <c r="G13" s="40"/>
      <c r="I13" t="s">
        <v>302</v>
      </c>
      <c r="J13">
        <v>80</v>
      </c>
    </row>
    <row r="14" spans="1:11" x14ac:dyDescent="0.25">
      <c r="G14" s="40"/>
    </row>
    <row r="15" spans="1:11" x14ac:dyDescent="0.25">
      <c r="G15" s="40"/>
      <c r="J15">
        <f>K4*$J$13/15</f>
        <v>51.703910822684655</v>
      </c>
    </row>
    <row r="16" spans="1:11" x14ac:dyDescent="0.25">
      <c r="G16" s="40"/>
      <c r="J16">
        <f t="shared" ref="J16:J23" si="2">K5*$J$13/15</f>
        <v>6.1693363958410727E-2</v>
      </c>
    </row>
    <row r="17" spans="4:10" x14ac:dyDescent="0.25">
      <c r="G17" s="40"/>
      <c r="J17">
        <f t="shared" si="2"/>
        <v>0</v>
      </c>
    </row>
    <row r="18" spans="4:10" x14ac:dyDescent="0.25">
      <c r="G18" s="40"/>
      <c r="J18">
        <f t="shared" si="2"/>
        <v>0</v>
      </c>
    </row>
    <row r="19" spans="4:10" x14ac:dyDescent="0.25">
      <c r="G19" s="40"/>
      <c r="J19">
        <f>K8*$J$13/15</f>
        <v>1271.110342672243</v>
      </c>
    </row>
    <row r="20" spans="4:10" x14ac:dyDescent="0.25">
      <c r="D20">
        <f>+'S4.15_Residence_building'!K11*'S4.15_Residence_building'!$J$13</f>
        <v>20909.644061090657</v>
      </c>
      <c r="G20" s="40"/>
      <c r="J20">
        <f t="shared" si="2"/>
        <v>71.100323880491487</v>
      </c>
    </row>
    <row r="21" spans="4:10" x14ac:dyDescent="0.25">
      <c r="G21" s="40"/>
      <c r="J21">
        <f t="shared" si="2"/>
        <v>0</v>
      </c>
    </row>
    <row r="22" spans="4:10" x14ac:dyDescent="0.25">
      <c r="G22" s="40"/>
      <c r="J22">
        <f>K11*$J$13/15</f>
        <v>1393.9762707393772</v>
      </c>
    </row>
    <row r="23" spans="4:10" x14ac:dyDescent="0.25">
      <c r="G23" s="40"/>
      <c r="J23">
        <f t="shared" si="2"/>
        <v>0</v>
      </c>
    </row>
    <row r="24" spans="4:10" x14ac:dyDescent="0.25">
      <c r="G24" s="40" t="str">
        <f t="shared" si="0"/>
        <v/>
      </c>
    </row>
    <row r="25" spans="4:10" x14ac:dyDescent="0.25">
      <c r="G25" s="40" t="str">
        <f t="shared" si="0"/>
        <v/>
      </c>
    </row>
    <row r="26" spans="4:10" x14ac:dyDescent="0.25">
      <c r="G26" s="40" t="str">
        <f t="shared" si="0"/>
        <v/>
      </c>
    </row>
    <row r="27" spans="4:10" x14ac:dyDescent="0.25">
      <c r="G27" s="40" t="str">
        <f t="shared" si="0"/>
        <v/>
      </c>
    </row>
    <row r="28" spans="4:10" x14ac:dyDescent="0.25">
      <c r="G28" s="40" t="str">
        <f t="shared" si="0"/>
        <v/>
      </c>
    </row>
    <row r="29" spans="4:10" x14ac:dyDescent="0.25">
      <c r="G29" s="40" t="str">
        <f t="shared" si="0"/>
        <v/>
      </c>
    </row>
    <row r="30" spans="4:10" x14ac:dyDescent="0.25">
      <c r="G30" s="40" t="str">
        <f t="shared" si="0"/>
        <v/>
      </c>
    </row>
    <row r="31" spans="4:10" x14ac:dyDescent="0.25">
      <c r="G31" s="40" t="str">
        <f t="shared" si="0"/>
        <v/>
      </c>
    </row>
    <row r="32" spans="4:10" x14ac:dyDescent="0.25">
      <c r="G32" s="40" t="str">
        <f t="shared" si="0"/>
        <v/>
      </c>
    </row>
    <row r="33" spans="7:7" x14ac:dyDescent="0.25">
      <c r="G33" s="40" t="str">
        <f t="shared" si="0"/>
        <v/>
      </c>
    </row>
    <row r="34" spans="7:7" x14ac:dyDescent="0.25">
      <c r="G34" s="40" t="str">
        <f t="shared" si="0"/>
        <v/>
      </c>
    </row>
    <row r="35" spans="7:7" x14ac:dyDescent="0.25">
      <c r="G35" s="40" t="str">
        <f t="shared" si="0"/>
        <v/>
      </c>
    </row>
    <row r="36" spans="7:7" x14ac:dyDescent="0.25">
      <c r="G36" s="40" t="str">
        <f t="shared" si="0"/>
        <v/>
      </c>
    </row>
    <row r="37" spans="7:7" x14ac:dyDescent="0.25">
      <c r="G37" s="40" t="str">
        <f t="shared" si="0"/>
        <v/>
      </c>
    </row>
    <row r="38" spans="7:7" x14ac:dyDescent="0.25">
      <c r="G38" s="40" t="str">
        <f t="shared" si="0"/>
        <v/>
      </c>
    </row>
    <row r="39" spans="7:7" x14ac:dyDescent="0.25">
      <c r="G39" s="40" t="str">
        <f t="shared" si="0"/>
        <v/>
      </c>
    </row>
    <row r="40" spans="7:7" x14ac:dyDescent="0.25">
      <c r="G40" s="14"/>
    </row>
    <row r="41" spans="7:7" x14ac:dyDescent="0.25">
      <c r="G41" s="14"/>
    </row>
    <row r="42" spans="7:7" x14ac:dyDescent="0.25">
      <c r="G42" s="14"/>
    </row>
  </sheetData>
  <pageMargins left="0.7" right="0.7" top="0.78740157499999996" bottom="0.78740157499999996"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FD2E4-56C0-4A46-B602-AE05DEA74610}">
  <dimension ref="A1:L42"/>
  <sheetViews>
    <sheetView topLeftCell="B1" workbookViewId="0">
      <selection activeCell="B5" sqref="B5"/>
    </sheetView>
  </sheetViews>
  <sheetFormatPr defaultColWidth="11.42578125" defaultRowHeight="15" x14ac:dyDescent="0.25"/>
  <cols>
    <col min="1" max="1" width="77.28515625" bestFit="1" customWidth="1"/>
    <col min="2" max="2" width="51.85546875" bestFit="1" customWidth="1"/>
    <col min="4" max="4" width="53" bestFit="1" customWidth="1"/>
    <col min="10" max="10" width="25.28515625" bestFit="1" customWidth="1"/>
    <col min="11" max="11" width="26.7109375" bestFit="1" customWidth="1"/>
  </cols>
  <sheetData>
    <row r="1" spans="1:12" x14ac:dyDescent="0.25">
      <c r="A1" s="1" t="s">
        <v>268</v>
      </c>
      <c r="B1" s="1" t="s">
        <v>269</v>
      </c>
      <c r="C1" s="1" t="s">
        <v>11</v>
      </c>
      <c r="D1" s="1" t="s">
        <v>0</v>
      </c>
      <c r="E1" s="1" t="s">
        <v>36</v>
      </c>
      <c r="F1" s="1" t="s">
        <v>270</v>
      </c>
      <c r="G1" s="1" t="s">
        <v>3162</v>
      </c>
      <c r="H1" s="1"/>
      <c r="I1" s="1"/>
      <c r="J1" s="1"/>
      <c r="K1" s="1"/>
      <c r="L1" s="1"/>
    </row>
    <row r="2" spans="1:12" x14ac:dyDescent="0.25">
      <c r="A2" t="s">
        <v>273</v>
      </c>
      <c r="B2" t="s">
        <v>274</v>
      </c>
      <c r="C2">
        <v>16</v>
      </c>
      <c r="D2" s="10" t="s">
        <v>279</v>
      </c>
      <c r="E2" s="4">
        <f>0.0118937893187885*C9</f>
        <v>5.0239366082562622</v>
      </c>
      <c r="F2" t="s">
        <v>8</v>
      </c>
      <c r="G2" s="40" t="str">
        <f t="shared" ref="G2:G39" si="0">+LEFT(D2,4)</f>
        <v>1610</v>
      </c>
      <c r="I2" t="s">
        <v>303</v>
      </c>
    </row>
    <row r="3" spans="1:12" x14ac:dyDescent="0.25">
      <c r="A3" t="s">
        <v>275</v>
      </c>
      <c r="B3" t="s">
        <v>276</v>
      </c>
      <c r="C3">
        <v>23</v>
      </c>
      <c r="D3" s="10" t="s">
        <v>120</v>
      </c>
      <c r="E3" s="4">
        <f>0.0106414891072949*C10</f>
        <v>24.645688772494985</v>
      </c>
      <c r="F3" t="s">
        <v>8</v>
      </c>
      <c r="G3" s="40" t="str">
        <f t="shared" si="0"/>
        <v>2395</v>
      </c>
      <c r="I3" s="2"/>
      <c r="J3" s="2" t="s">
        <v>46</v>
      </c>
      <c r="K3" s="2" t="s">
        <v>37</v>
      </c>
    </row>
    <row r="4" spans="1:12" x14ac:dyDescent="0.25">
      <c r="A4" t="s">
        <v>277</v>
      </c>
      <c r="B4" t="s">
        <v>278</v>
      </c>
      <c r="C4">
        <v>24</v>
      </c>
      <c r="D4" s="10" t="s">
        <v>4</v>
      </c>
      <c r="E4">
        <v>1.3662231032105934</v>
      </c>
      <c r="F4" t="s">
        <v>8</v>
      </c>
      <c r="G4" s="40" t="str">
        <f t="shared" si="0"/>
        <v>2410</v>
      </c>
      <c r="I4" s="2">
        <v>16</v>
      </c>
      <c r="J4" s="2" t="s">
        <v>38</v>
      </c>
      <c r="K4" s="2">
        <f t="shared" ref="K4:K10" si="1">+SUMIF($C$2:$C$3852,I4,$E$2:$E$3852)</f>
        <v>5.0239366082562622</v>
      </c>
    </row>
    <row r="5" spans="1:12" x14ac:dyDescent="0.25">
      <c r="A5" s="11" t="s">
        <v>282</v>
      </c>
      <c r="B5" s="12" t="s">
        <v>283</v>
      </c>
      <c r="C5" s="3">
        <v>23</v>
      </c>
      <c r="D5" s="10" t="s">
        <v>98</v>
      </c>
      <c r="E5">
        <v>2.5799915326252854</v>
      </c>
      <c r="F5" t="s">
        <v>8</v>
      </c>
      <c r="G5" s="40" t="str">
        <f t="shared" si="0"/>
        <v>2392</v>
      </c>
      <c r="I5" s="2">
        <v>17</v>
      </c>
      <c r="J5" s="2" t="s">
        <v>39</v>
      </c>
      <c r="K5" s="2">
        <f t="shared" si="1"/>
        <v>0</v>
      </c>
    </row>
    <row r="6" spans="1:12" x14ac:dyDescent="0.25">
      <c r="G6" s="40" t="str">
        <f t="shared" si="0"/>
        <v/>
      </c>
      <c r="I6" s="2">
        <v>20</v>
      </c>
      <c r="J6" s="2" t="s">
        <v>40</v>
      </c>
      <c r="K6" s="2">
        <f t="shared" si="1"/>
        <v>0</v>
      </c>
    </row>
    <row r="7" spans="1:12" x14ac:dyDescent="0.25">
      <c r="G7" s="40" t="str">
        <f t="shared" si="0"/>
        <v/>
      </c>
      <c r="I7" s="2">
        <v>22</v>
      </c>
      <c r="J7" s="2" t="s">
        <v>41</v>
      </c>
      <c r="K7" s="2">
        <f t="shared" si="1"/>
        <v>0</v>
      </c>
    </row>
    <row r="8" spans="1:12" x14ac:dyDescent="0.25">
      <c r="G8" s="40"/>
      <c r="I8" s="2">
        <v>23</v>
      </c>
      <c r="J8" s="2" t="s">
        <v>42</v>
      </c>
      <c r="K8" s="2">
        <f t="shared" si="1"/>
        <v>27.225680305120271</v>
      </c>
    </row>
    <row r="9" spans="1:12" x14ac:dyDescent="0.25">
      <c r="A9" s="4" t="s">
        <v>280</v>
      </c>
      <c r="B9" s="4"/>
      <c r="C9" s="4">
        <v>422.4</v>
      </c>
      <c r="D9" s="4" t="s">
        <v>267</v>
      </c>
      <c r="G9" s="40"/>
      <c r="I9" s="2">
        <v>24</v>
      </c>
      <c r="J9" s="2" t="s">
        <v>43</v>
      </c>
      <c r="K9" s="2">
        <f t="shared" si="1"/>
        <v>1.3662231032105934</v>
      </c>
    </row>
    <row r="10" spans="1:12" x14ac:dyDescent="0.25">
      <c r="A10" s="4" t="s">
        <v>281</v>
      </c>
      <c r="B10" s="4"/>
      <c r="C10" s="4">
        <v>2316</v>
      </c>
      <c r="D10" s="4" t="s">
        <v>267</v>
      </c>
      <c r="G10" s="40"/>
      <c r="I10" s="2">
        <v>25</v>
      </c>
      <c r="J10" s="2" t="s">
        <v>44</v>
      </c>
      <c r="K10" s="2">
        <f t="shared" si="1"/>
        <v>0</v>
      </c>
    </row>
    <row r="11" spans="1:12" x14ac:dyDescent="0.25">
      <c r="G11" s="40"/>
      <c r="I11" s="2"/>
      <c r="J11" s="2" t="s">
        <v>48</v>
      </c>
      <c r="K11" s="6">
        <f>+SUM(K4:K10)</f>
        <v>33.615840016587129</v>
      </c>
    </row>
    <row r="12" spans="1:12" x14ac:dyDescent="0.25">
      <c r="G12" s="40"/>
    </row>
    <row r="13" spans="1:12" x14ac:dyDescent="0.25">
      <c r="G13" s="40"/>
      <c r="I13" t="s">
        <v>302</v>
      </c>
      <c r="J13">
        <v>80</v>
      </c>
    </row>
    <row r="14" spans="1:12" x14ac:dyDescent="0.25">
      <c r="G14" s="40"/>
    </row>
    <row r="15" spans="1:12" x14ac:dyDescent="0.25">
      <c r="G15" s="40"/>
    </row>
    <row r="16" spans="1:12" x14ac:dyDescent="0.25">
      <c r="G16" s="40"/>
    </row>
    <row r="17" spans="7:7" x14ac:dyDescent="0.25">
      <c r="G17" s="40"/>
    </row>
    <row r="18" spans="7:7" x14ac:dyDescent="0.25">
      <c r="G18" s="40"/>
    </row>
    <row r="19" spans="7:7" x14ac:dyDescent="0.25">
      <c r="G19" s="40"/>
    </row>
    <row r="20" spans="7:7" x14ac:dyDescent="0.25">
      <c r="G20" s="40"/>
    </row>
    <row r="21" spans="7:7" x14ac:dyDescent="0.25">
      <c r="G21" s="40"/>
    </row>
    <row r="22" spans="7:7" x14ac:dyDescent="0.25">
      <c r="G22" s="40"/>
    </row>
    <row r="23" spans="7:7" x14ac:dyDescent="0.25">
      <c r="G23" s="40"/>
    </row>
    <row r="24" spans="7:7" x14ac:dyDescent="0.25">
      <c r="G24" s="40" t="str">
        <f t="shared" si="0"/>
        <v/>
      </c>
    </row>
    <row r="25" spans="7:7" x14ac:dyDescent="0.25">
      <c r="G25" s="40" t="str">
        <f t="shared" si="0"/>
        <v/>
      </c>
    </row>
    <row r="26" spans="7:7" x14ac:dyDescent="0.25">
      <c r="G26" s="40" t="str">
        <f t="shared" si="0"/>
        <v/>
      </c>
    </row>
    <row r="27" spans="7:7" x14ac:dyDescent="0.25">
      <c r="G27" s="40" t="str">
        <f t="shared" si="0"/>
        <v/>
      </c>
    </row>
    <row r="28" spans="7:7" x14ac:dyDescent="0.25">
      <c r="G28" s="40" t="str">
        <f t="shared" si="0"/>
        <v/>
      </c>
    </row>
    <row r="29" spans="7:7" x14ac:dyDescent="0.25">
      <c r="G29" s="40" t="str">
        <f t="shared" si="0"/>
        <v/>
      </c>
    </row>
    <row r="30" spans="7:7" x14ac:dyDescent="0.25">
      <c r="G30" s="40" t="str">
        <f t="shared" si="0"/>
        <v/>
      </c>
    </row>
    <row r="31" spans="7:7" x14ac:dyDescent="0.25">
      <c r="G31" s="40" t="str">
        <f t="shared" si="0"/>
        <v/>
      </c>
    </row>
    <row r="32" spans="7:7" x14ac:dyDescent="0.25">
      <c r="G32" s="40" t="str">
        <f t="shared" si="0"/>
        <v/>
      </c>
    </row>
    <row r="33" spans="7:7" x14ac:dyDescent="0.25">
      <c r="G33" s="40" t="str">
        <f t="shared" si="0"/>
        <v/>
      </c>
    </row>
    <row r="34" spans="7:7" x14ac:dyDescent="0.25">
      <c r="G34" s="40" t="str">
        <f t="shared" si="0"/>
        <v/>
      </c>
    </row>
    <row r="35" spans="7:7" x14ac:dyDescent="0.25">
      <c r="G35" s="40" t="str">
        <f t="shared" si="0"/>
        <v/>
      </c>
    </row>
    <row r="36" spans="7:7" x14ac:dyDescent="0.25">
      <c r="G36" s="40" t="str">
        <f t="shared" si="0"/>
        <v/>
      </c>
    </row>
    <row r="37" spans="7:7" x14ac:dyDescent="0.25">
      <c r="G37" s="40" t="str">
        <f t="shared" si="0"/>
        <v/>
      </c>
    </row>
    <row r="38" spans="7:7" x14ac:dyDescent="0.25">
      <c r="G38" s="40" t="str">
        <f t="shared" si="0"/>
        <v/>
      </c>
    </row>
    <row r="39" spans="7:7" x14ac:dyDescent="0.25">
      <c r="G39" s="40" t="str">
        <f t="shared" si="0"/>
        <v/>
      </c>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C358-54D3-416E-97C8-35FF5A1A79E0}">
  <dimension ref="A1:L42"/>
  <sheetViews>
    <sheetView topLeftCell="B4" workbookViewId="0">
      <selection activeCell="G1" sqref="G1:G1048576"/>
    </sheetView>
  </sheetViews>
  <sheetFormatPr defaultColWidth="11.42578125" defaultRowHeight="15" x14ac:dyDescent="0.25"/>
  <cols>
    <col min="1" max="1" width="35.7109375" bestFit="1" customWidth="1"/>
    <col min="2" max="2" width="51.85546875" bestFit="1" customWidth="1"/>
    <col min="4" max="4" width="53" bestFit="1" customWidth="1"/>
    <col min="9" max="9" width="26.28515625" bestFit="1" customWidth="1"/>
    <col min="10" max="10" width="26.7109375" bestFit="1" customWidth="1"/>
  </cols>
  <sheetData>
    <row r="1" spans="1:12" x14ac:dyDescent="0.25">
      <c r="A1" s="1" t="s">
        <v>268</v>
      </c>
      <c r="B1" s="1" t="s">
        <v>269</v>
      </c>
      <c r="C1" s="1" t="s">
        <v>11</v>
      </c>
      <c r="D1" s="1" t="s">
        <v>0</v>
      </c>
      <c r="E1" s="1" t="s">
        <v>36</v>
      </c>
      <c r="F1" s="1" t="s">
        <v>270</v>
      </c>
      <c r="G1" s="1" t="s">
        <v>3162</v>
      </c>
      <c r="H1" s="1"/>
      <c r="I1" s="1"/>
      <c r="J1" s="1"/>
      <c r="K1" s="1"/>
      <c r="L1" s="1"/>
    </row>
    <row r="2" spans="1:12" x14ac:dyDescent="0.25">
      <c r="A2" t="s">
        <v>273</v>
      </c>
      <c r="B2" t="s">
        <v>274</v>
      </c>
      <c r="C2">
        <v>16</v>
      </c>
      <c r="D2" s="10" t="s">
        <v>279</v>
      </c>
      <c r="E2" s="4">
        <f>0.00958878023988649*C9</f>
        <v>4.0503007733280532</v>
      </c>
      <c r="F2" t="s">
        <v>8</v>
      </c>
      <c r="G2" s="40" t="str">
        <f t="shared" ref="G2:G39" si="0">+LEFT(D2,4)</f>
        <v>1610</v>
      </c>
      <c r="I2" t="s">
        <v>284</v>
      </c>
    </row>
    <row r="3" spans="1:12" x14ac:dyDescent="0.25">
      <c r="A3" t="s">
        <v>275</v>
      </c>
      <c r="B3" t="s">
        <v>276</v>
      </c>
      <c r="C3">
        <v>23</v>
      </c>
      <c r="D3" s="10" t="s">
        <v>120</v>
      </c>
      <c r="E3" s="4">
        <f>0.00653766500452975*C10</f>
        <v>15.1412321504909</v>
      </c>
      <c r="F3" t="s">
        <v>8</v>
      </c>
      <c r="G3" s="40" t="str">
        <f t="shared" si="0"/>
        <v>2395</v>
      </c>
      <c r="I3" s="2" t="s">
        <v>47</v>
      </c>
      <c r="J3" s="2" t="s">
        <v>46</v>
      </c>
      <c r="K3" s="2" t="s">
        <v>37</v>
      </c>
    </row>
    <row r="4" spans="1:12" x14ac:dyDescent="0.25">
      <c r="A4" t="s">
        <v>277</v>
      </c>
      <c r="B4" t="s">
        <v>278</v>
      </c>
      <c r="C4">
        <v>24</v>
      </c>
      <c r="D4" s="10" t="s">
        <v>4</v>
      </c>
      <c r="E4">
        <v>0.91385899274745341</v>
      </c>
      <c r="F4" t="s">
        <v>8</v>
      </c>
      <c r="G4" s="40" t="str">
        <f t="shared" si="0"/>
        <v>2410</v>
      </c>
      <c r="I4" s="2">
        <v>16</v>
      </c>
      <c r="J4" s="2" t="s">
        <v>38</v>
      </c>
      <c r="K4" s="2">
        <f>+SUMIF($C$2:$C$3852,I4,$E$2:$E$3852)</f>
        <v>4.0503007733280532</v>
      </c>
    </row>
    <row r="5" spans="1:12" x14ac:dyDescent="0.25">
      <c r="A5" s="12" t="s">
        <v>282</v>
      </c>
      <c r="B5" s="12" t="s">
        <v>283</v>
      </c>
      <c r="C5" s="3">
        <v>23</v>
      </c>
      <c r="D5" s="10" t="s">
        <v>98</v>
      </c>
      <c r="E5">
        <v>2.6329079093854051</v>
      </c>
      <c r="F5" t="s">
        <v>8</v>
      </c>
      <c r="G5" s="40" t="str">
        <f t="shared" si="0"/>
        <v>2392</v>
      </c>
      <c r="I5" s="2">
        <v>17</v>
      </c>
      <c r="J5" s="2" t="s">
        <v>39</v>
      </c>
      <c r="K5" s="2">
        <f t="shared" ref="K5:K10" si="1">+SUMIF($C$2:$C$3852,I5,$E$2:$E$3852)</f>
        <v>0</v>
      </c>
    </row>
    <row r="6" spans="1:12" x14ac:dyDescent="0.25">
      <c r="G6" s="40" t="str">
        <f t="shared" si="0"/>
        <v/>
      </c>
      <c r="I6" s="2">
        <v>20</v>
      </c>
      <c r="J6" s="2" t="s">
        <v>40</v>
      </c>
      <c r="K6" s="2">
        <f t="shared" si="1"/>
        <v>0</v>
      </c>
    </row>
    <row r="7" spans="1:12" x14ac:dyDescent="0.25">
      <c r="G7" s="40" t="str">
        <f t="shared" si="0"/>
        <v/>
      </c>
      <c r="I7" s="2">
        <v>22</v>
      </c>
      <c r="J7" s="2" t="s">
        <v>41</v>
      </c>
      <c r="K7" s="2">
        <f t="shared" si="1"/>
        <v>0</v>
      </c>
    </row>
    <row r="8" spans="1:12" x14ac:dyDescent="0.25">
      <c r="G8" s="40"/>
      <c r="I8" s="2">
        <v>23</v>
      </c>
      <c r="J8" s="2" t="s">
        <v>42</v>
      </c>
      <c r="K8" s="2">
        <f t="shared" si="1"/>
        <v>17.774140059876306</v>
      </c>
    </row>
    <row r="9" spans="1:12" x14ac:dyDescent="0.25">
      <c r="A9" s="4" t="s">
        <v>280</v>
      </c>
      <c r="B9" s="4"/>
      <c r="C9" s="4">
        <v>422.4</v>
      </c>
      <c r="D9" s="4" t="s">
        <v>267</v>
      </c>
      <c r="G9" s="40"/>
      <c r="I9" s="2">
        <v>24</v>
      </c>
      <c r="J9" s="2" t="s">
        <v>43</v>
      </c>
      <c r="K9" s="2">
        <f t="shared" si="1"/>
        <v>0.91385899274745341</v>
      </c>
    </row>
    <row r="10" spans="1:12" x14ac:dyDescent="0.25">
      <c r="A10" s="4" t="s">
        <v>281</v>
      </c>
      <c r="B10" s="4"/>
      <c r="C10" s="4">
        <v>2316</v>
      </c>
      <c r="D10" s="4" t="s">
        <v>267</v>
      </c>
      <c r="G10" s="40"/>
      <c r="I10" s="2">
        <v>25</v>
      </c>
      <c r="J10" s="2" t="s">
        <v>44</v>
      </c>
      <c r="K10" s="2">
        <f t="shared" si="1"/>
        <v>0</v>
      </c>
    </row>
    <row r="11" spans="1:12" x14ac:dyDescent="0.25">
      <c r="G11" s="40"/>
      <c r="I11" s="2"/>
      <c r="J11" s="2" t="s">
        <v>48</v>
      </c>
      <c r="K11" s="6">
        <f>+SUM(K4:K10)</f>
        <v>22.738299825951813</v>
      </c>
    </row>
    <row r="12" spans="1:12" x14ac:dyDescent="0.25">
      <c r="G12" s="40"/>
    </row>
    <row r="13" spans="1:12" x14ac:dyDescent="0.25">
      <c r="G13" s="40"/>
      <c r="I13" t="s">
        <v>302</v>
      </c>
      <c r="J13">
        <v>80</v>
      </c>
    </row>
    <row r="14" spans="1:12" x14ac:dyDescent="0.25">
      <c r="G14" s="40"/>
    </row>
    <row r="15" spans="1:12" x14ac:dyDescent="0.25">
      <c r="G15" s="40"/>
    </row>
    <row r="16" spans="1:12" x14ac:dyDescent="0.25">
      <c r="G16" s="40"/>
    </row>
    <row r="17" spans="7:7" x14ac:dyDescent="0.25">
      <c r="G17" s="40"/>
    </row>
    <row r="18" spans="7:7" x14ac:dyDescent="0.25">
      <c r="G18" s="40"/>
    </row>
    <row r="19" spans="7:7" x14ac:dyDescent="0.25">
      <c r="G19" s="40"/>
    </row>
    <row r="20" spans="7:7" x14ac:dyDescent="0.25">
      <c r="G20" s="40"/>
    </row>
    <row r="21" spans="7:7" x14ac:dyDescent="0.25">
      <c r="G21" s="40"/>
    </row>
    <row r="22" spans="7:7" x14ac:dyDescent="0.25">
      <c r="G22" s="40"/>
    </row>
    <row r="23" spans="7:7" x14ac:dyDescent="0.25">
      <c r="G23" s="40"/>
    </row>
    <row r="24" spans="7:7" x14ac:dyDescent="0.25">
      <c r="G24" s="40" t="str">
        <f t="shared" si="0"/>
        <v/>
      </c>
    </row>
    <row r="25" spans="7:7" x14ac:dyDescent="0.25">
      <c r="G25" s="40" t="str">
        <f t="shared" si="0"/>
        <v/>
      </c>
    </row>
    <row r="26" spans="7:7" x14ac:dyDescent="0.25">
      <c r="G26" s="40" t="str">
        <f t="shared" si="0"/>
        <v/>
      </c>
    </row>
    <row r="27" spans="7:7" x14ac:dyDescent="0.25">
      <c r="G27" s="40" t="str">
        <f t="shared" si="0"/>
        <v/>
      </c>
    </row>
    <row r="28" spans="7:7" x14ac:dyDescent="0.25">
      <c r="G28" s="40" t="str">
        <f t="shared" si="0"/>
        <v/>
      </c>
    </row>
    <row r="29" spans="7:7" x14ac:dyDescent="0.25">
      <c r="G29" s="40" t="str">
        <f t="shared" si="0"/>
        <v/>
      </c>
    </row>
    <row r="30" spans="7:7" x14ac:dyDescent="0.25">
      <c r="G30" s="40" t="str">
        <f t="shared" si="0"/>
        <v/>
      </c>
    </row>
    <row r="31" spans="7:7" x14ac:dyDescent="0.25">
      <c r="G31" s="40" t="str">
        <f t="shared" si="0"/>
        <v/>
      </c>
    </row>
    <row r="32" spans="7:7" x14ac:dyDescent="0.25">
      <c r="G32" s="40" t="str">
        <f t="shared" si="0"/>
        <v/>
      </c>
    </row>
    <row r="33" spans="7:7" x14ac:dyDescent="0.25">
      <c r="G33" s="40" t="str">
        <f t="shared" si="0"/>
        <v/>
      </c>
    </row>
    <row r="34" spans="7:7" x14ac:dyDescent="0.25">
      <c r="G34" s="40" t="str">
        <f t="shared" si="0"/>
        <v/>
      </c>
    </row>
    <row r="35" spans="7:7" x14ac:dyDescent="0.25">
      <c r="G35" s="40" t="str">
        <f t="shared" si="0"/>
        <v/>
      </c>
    </row>
    <row r="36" spans="7:7" x14ac:dyDescent="0.25">
      <c r="G36" s="40" t="str">
        <f t="shared" si="0"/>
        <v/>
      </c>
    </row>
    <row r="37" spans="7:7" x14ac:dyDescent="0.25">
      <c r="G37" s="40" t="str">
        <f t="shared" si="0"/>
        <v/>
      </c>
    </row>
    <row r="38" spans="7:7" x14ac:dyDescent="0.25">
      <c r="G38" s="40" t="str">
        <f t="shared" si="0"/>
        <v/>
      </c>
    </row>
    <row r="39" spans="7:7" x14ac:dyDescent="0.25">
      <c r="G39" s="40" t="str">
        <f t="shared" si="0"/>
        <v/>
      </c>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A92A-237E-46BE-AAB3-E9BED1A2BB69}">
  <dimension ref="A1:K42"/>
  <sheetViews>
    <sheetView workbookViewId="0">
      <selection activeCell="G1" sqref="G1:G1048576"/>
    </sheetView>
  </sheetViews>
  <sheetFormatPr defaultColWidth="11.42578125" defaultRowHeight="15" x14ac:dyDescent="0.25"/>
  <cols>
    <col min="1" max="1" width="11.7109375" customWidth="1"/>
    <col min="2" max="2" width="51.85546875" bestFit="1" customWidth="1"/>
    <col min="4" max="4" width="53" bestFit="1" customWidth="1"/>
    <col min="9" max="9" width="27.140625" bestFit="1" customWidth="1"/>
    <col min="10" max="10" width="26.7109375" bestFit="1" customWidth="1"/>
  </cols>
  <sheetData>
    <row r="1" spans="1:11" x14ac:dyDescent="0.25">
      <c r="A1" s="1" t="s">
        <v>268</v>
      </c>
      <c r="B1" s="1" t="s">
        <v>269</v>
      </c>
      <c r="C1" s="1" t="s">
        <v>11</v>
      </c>
      <c r="D1" s="1" t="s">
        <v>0</v>
      </c>
      <c r="E1" s="1" t="s">
        <v>36</v>
      </c>
      <c r="F1" s="1" t="s">
        <v>270</v>
      </c>
      <c r="G1" s="1" t="s">
        <v>3162</v>
      </c>
      <c r="H1" s="1"/>
      <c r="I1" s="1"/>
      <c r="J1" s="1"/>
      <c r="K1" s="1"/>
    </row>
    <row r="2" spans="1:11" x14ac:dyDescent="0.25">
      <c r="A2" t="s">
        <v>273</v>
      </c>
      <c r="B2" t="s">
        <v>274</v>
      </c>
      <c r="C2">
        <v>16</v>
      </c>
      <c r="D2" s="10" t="s">
        <v>279</v>
      </c>
      <c r="E2" s="4">
        <f>0.0225368170790208*C9</f>
        <v>9.519551534178385</v>
      </c>
      <c r="F2" t="s">
        <v>8</v>
      </c>
      <c r="G2" s="40" t="str">
        <f t="shared" ref="G2:G39" si="0">+LEFT(D2,4)</f>
        <v>1610</v>
      </c>
      <c r="I2" t="s">
        <v>304</v>
      </c>
    </row>
    <row r="3" spans="1:11" x14ac:dyDescent="0.25">
      <c r="A3" t="s">
        <v>275</v>
      </c>
      <c r="B3" t="s">
        <v>276</v>
      </c>
      <c r="C3">
        <v>23</v>
      </c>
      <c r="D3" s="10" t="s">
        <v>120</v>
      </c>
      <c r="E3" s="4">
        <f>0.0224633775157471*C10</f>
        <v>52.025182326470286</v>
      </c>
      <c r="F3" t="s">
        <v>8</v>
      </c>
      <c r="G3" s="40" t="str">
        <f t="shared" si="0"/>
        <v>2395</v>
      </c>
      <c r="I3" s="2" t="s">
        <v>47</v>
      </c>
      <c r="J3" s="2" t="s">
        <v>46</v>
      </c>
      <c r="K3" s="2" t="s">
        <v>37</v>
      </c>
    </row>
    <row r="4" spans="1:11" x14ac:dyDescent="0.25">
      <c r="A4" t="s">
        <v>277</v>
      </c>
      <c r="B4" t="s">
        <v>278</v>
      </c>
      <c r="C4">
        <v>24</v>
      </c>
      <c r="D4" s="10" t="s">
        <v>4</v>
      </c>
      <c r="E4">
        <v>2.5508072892144331</v>
      </c>
      <c r="F4" t="s">
        <v>8</v>
      </c>
      <c r="G4" s="40" t="str">
        <f t="shared" si="0"/>
        <v>2410</v>
      </c>
      <c r="I4" s="2">
        <v>16</v>
      </c>
      <c r="J4" s="2" t="s">
        <v>38</v>
      </c>
      <c r="K4" s="2">
        <f>+SUMIF($C$2:$C$3852,I4,$E$2:$E$3852)</f>
        <v>9.519551534178385</v>
      </c>
    </row>
    <row r="5" spans="1:11" x14ac:dyDescent="0.25">
      <c r="A5" s="12" t="s">
        <v>282</v>
      </c>
      <c r="B5" s="12" t="s">
        <v>283</v>
      </c>
      <c r="C5" s="3">
        <v>23</v>
      </c>
      <c r="D5" s="10" t="s">
        <v>98</v>
      </c>
      <c r="E5">
        <v>4.7112989220033237</v>
      </c>
      <c r="F5" t="s">
        <v>8</v>
      </c>
      <c r="G5" s="40" t="str">
        <f t="shared" si="0"/>
        <v>2392</v>
      </c>
      <c r="I5" s="2">
        <v>17</v>
      </c>
      <c r="J5" s="2" t="s">
        <v>39</v>
      </c>
      <c r="K5" s="2">
        <f t="shared" ref="K5:K10" si="1">+SUMIF($C$2:$C$3852,I5,$E$2:$E$3852)</f>
        <v>0</v>
      </c>
    </row>
    <row r="6" spans="1:11" x14ac:dyDescent="0.25">
      <c r="G6" s="40" t="str">
        <f t="shared" si="0"/>
        <v/>
      </c>
      <c r="I6" s="2">
        <v>20</v>
      </c>
      <c r="J6" s="2" t="s">
        <v>40</v>
      </c>
      <c r="K6" s="2">
        <f t="shared" si="1"/>
        <v>0</v>
      </c>
    </row>
    <row r="7" spans="1:11" x14ac:dyDescent="0.25">
      <c r="G7" s="40" t="str">
        <f t="shared" si="0"/>
        <v/>
      </c>
      <c r="I7" s="2">
        <v>22</v>
      </c>
      <c r="J7" s="2" t="s">
        <v>41</v>
      </c>
      <c r="K7" s="2">
        <f t="shared" si="1"/>
        <v>0</v>
      </c>
    </row>
    <row r="8" spans="1:11" x14ac:dyDescent="0.25">
      <c r="G8" s="40"/>
      <c r="I8" s="2">
        <v>23</v>
      </c>
      <c r="J8" s="2" t="s">
        <v>42</v>
      </c>
      <c r="K8" s="2">
        <f t="shared" si="1"/>
        <v>56.736481248473609</v>
      </c>
    </row>
    <row r="9" spans="1:11" x14ac:dyDescent="0.25">
      <c r="A9" s="4" t="s">
        <v>280</v>
      </c>
      <c r="B9" s="4"/>
      <c r="C9" s="4">
        <v>422.4</v>
      </c>
      <c r="D9" s="4" t="s">
        <v>267</v>
      </c>
      <c r="G9" s="40"/>
      <c r="I9" s="2">
        <v>24</v>
      </c>
      <c r="J9" s="2" t="s">
        <v>43</v>
      </c>
      <c r="K9" s="2">
        <f t="shared" si="1"/>
        <v>2.5508072892144331</v>
      </c>
    </row>
    <row r="10" spans="1:11" x14ac:dyDescent="0.25">
      <c r="A10" s="4" t="s">
        <v>281</v>
      </c>
      <c r="B10" s="4"/>
      <c r="C10" s="4">
        <v>2316</v>
      </c>
      <c r="D10" s="4" t="s">
        <v>267</v>
      </c>
      <c r="G10" s="40"/>
      <c r="I10" s="2">
        <v>25</v>
      </c>
      <c r="J10" s="2" t="s">
        <v>44</v>
      </c>
      <c r="K10" s="2">
        <f t="shared" si="1"/>
        <v>0</v>
      </c>
    </row>
    <row r="11" spans="1:11" x14ac:dyDescent="0.25">
      <c r="G11" s="40"/>
      <c r="I11" s="2"/>
      <c r="J11" s="2" t="s">
        <v>48</v>
      </c>
      <c r="K11" s="6">
        <f>+SUM(K4:K10)</f>
        <v>68.806840071866432</v>
      </c>
    </row>
    <row r="12" spans="1:11" x14ac:dyDescent="0.25">
      <c r="G12" s="40"/>
    </row>
    <row r="13" spans="1:11" x14ac:dyDescent="0.25">
      <c r="G13" s="40"/>
      <c r="I13" t="s">
        <v>302</v>
      </c>
      <c r="J13">
        <v>80</v>
      </c>
    </row>
    <row r="14" spans="1:11" x14ac:dyDescent="0.25">
      <c r="G14" s="40"/>
    </row>
    <row r="15" spans="1:11" x14ac:dyDescent="0.25">
      <c r="G15" s="40"/>
    </row>
    <row r="16" spans="1:11" x14ac:dyDescent="0.25">
      <c r="G16" s="40"/>
    </row>
    <row r="17" spans="7:7" x14ac:dyDescent="0.25">
      <c r="G17" s="40"/>
    </row>
    <row r="18" spans="7:7" x14ac:dyDescent="0.25">
      <c r="G18" s="40"/>
    </row>
    <row r="19" spans="7:7" x14ac:dyDescent="0.25">
      <c r="G19" s="40"/>
    </row>
    <row r="20" spans="7:7" x14ac:dyDescent="0.25">
      <c r="G20" s="40"/>
    </row>
    <row r="21" spans="7:7" x14ac:dyDescent="0.25">
      <c r="G21" s="40"/>
    </row>
    <row r="22" spans="7:7" x14ac:dyDescent="0.25">
      <c r="G22" s="40"/>
    </row>
    <row r="23" spans="7:7" x14ac:dyDescent="0.25">
      <c r="G23" s="40"/>
    </row>
    <row r="24" spans="7:7" x14ac:dyDescent="0.25">
      <c r="G24" s="40" t="str">
        <f t="shared" si="0"/>
        <v/>
      </c>
    </row>
    <row r="25" spans="7:7" x14ac:dyDescent="0.25">
      <c r="G25" s="40" t="str">
        <f t="shared" si="0"/>
        <v/>
      </c>
    </row>
    <row r="26" spans="7:7" x14ac:dyDescent="0.25">
      <c r="G26" s="40" t="str">
        <f t="shared" si="0"/>
        <v/>
      </c>
    </row>
    <row r="27" spans="7:7" x14ac:dyDescent="0.25">
      <c r="G27" s="40" t="str">
        <f t="shared" si="0"/>
        <v/>
      </c>
    </row>
    <row r="28" spans="7:7" x14ac:dyDescent="0.25">
      <c r="G28" s="40" t="str">
        <f t="shared" si="0"/>
        <v/>
      </c>
    </row>
    <row r="29" spans="7:7" x14ac:dyDescent="0.25">
      <c r="G29" s="40" t="str">
        <f t="shared" si="0"/>
        <v/>
      </c>
    </row>
    <row r="30" spans="7:7" x14ac:dyDescent="0.25">
      <c r="G30" s="40" t="str">
        <f t="shared" si="0"/>
        <v/>
      </c>
    </row>
    <row r="31" spans="7:7" x14ac:dyDescent="0.25">
      <c r="G31" s="40" t="str">
        <f t="shared" si="0"/>
        <v/>
      </c>
    </row>
    <row r="32" spans="7:7" x14ac:dyDescent="0.25">
      <c r="G32" s="40" t="str">
        <f t="shared" si="0"/>
        <v/>
      </c>
    </row>
    <row r="33" spans="7:7" x14ac:dyDescent="0.25">
      <c r="G33" s="40" t="str">
        <f t="shared" si="0"/>
        <v/>
      </c>
    </row>
    <row r="34" spans="7:7" x14ac:dyDescent="0.25">
      <c r="G34" s="40" t="str">
        <f t="shared" si="0"/>
        <v/>
      </c>
    </row>
    <row r="35" spans="7:7" x14ac:dyDescent="0.25">
      <c r="G35" s="40" t="str">
        <f t="shared" si="0"/>
        <v/>
      </c>
    </row>
    <row r="36" spans="7:7" x14ac:dyDescent="0.25">
      <c r="G36" s="40" t="str">
        <f t="shared" si="0"/>
        <v/>
      </c>
    </row>
    <row r="37" spans="7:7" x14ac:dyDescent="0.25">
      <c r="G37" s="40" t="str">
        <f t="shared" si="0"/>
        <v/>
      </c>
    </row>
    <row r="38" spans="7:7" x14ac:dyDescent="0.25">
      <c r="G38" s="40" t="str">
        <f t="shared" si="0"/>
        <v/>
      </c>
    </row>
    <row r="39" spans="7:7" x14ac:dyDescent="0.25">
      <c r="G39" s="40" t="str">
        <f t="shared" si="0"/>
        <v/>
      </c>
    </row>
    <row r="40" spans="7:7" x14ac:dyDescent="0.25">
      <c r="G40" s="14"/>
    </row>
    <row r="41" spans="7:7" x14ac:dyDescent="0.25">
      <c r="G41" s="14"/>
    </row>
    <row r="42" spans="7:7" x14ac:dyDescent="0.25">
      <c r="G42" s="14"/>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3D7B-265E-4636-B867-F5CA5EDD5F4E}">
  <dimension ref="A1:U497"/>
  <sheetViews>
    <sheetView workbookViewId="0">
      <selection activeCell="R33" sqref="R33"/>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2" width="14.85546875" style="22" bestFit="1" customWidth="1"/>
    <col min="13" max="16384" width="10.85546875" style="22"/>
  </cols>
  <sheetData>
    <row r="1" spans="1:13" ht="15.75" thickBot="1" x14ac:dyDescent="0.3"/>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-6.6728633758809403E-3</v>
      </c>
      <c r="F3" s="22" t="s">
        <v>8</v>
      </c>
      <c r="G3" s="22">
        <v>0</v>
      </c>
      <c r="H3" s="24">
        <f t="shared" ref="H3:H66" si="0">1*(IF(F3=$I$8,E3,(E3*G3)))</f>
        <v>-6.6728633758809403E-3</v>
      </c>
    </row>
    <row r="4" spans="1:13" x14ac:dyDescent="0.25">
      <c r="A4" s="22" t="s">
        <v>410</v>
      </c>
      <c r="B4" s="22" t="s">
        <v>411</v>
      </c>
      <c r="C4" s="22" t="s">
        <v>14</v>
      </c>
      <c r="D4" s="22" t="s">
        <v>54</v>
      </c>
      <c r="E4" s="22">
        <v>-0.753138274828138</v>
      </c>
      <c r="F4" s="22" t="s">
        <v>8</v>
      </c>
      <c r="G4" s="22">
        <v>0</v>
      </c>
      <c r="H4" s="24">
        <f t="shared" si="0"/>
        <v>-0.753138274828138</v>
      </c>
    </row>
    <row r="5" spans="1:13" x14ac:dyDescent="0.25">
      <c r="A5" s="22" t="s">
        <v>412</v>
      </c>
      <c r="B5" s="22" t="s">
        <v>413</v>
      </c>
      <c r="C5" s="22" t="s">
        <v>14</v>
      </c>
      <c r="D5" s="22" t="s">
        <v>1</v>
      </c>
      <c r="E5" s="22">
        <v>-1.3738802506360399E-2</v>
      </c>
      <c r="F5" s="22" t="s">
        <v>8</v>
      </c>
      <c r="G5" s="22">
        <v>0</v>
      </c>
      <c r="H5" s="24">
        <f t="shared" si="0"/>
        <v>-1.3738802506360399E-2</v>
      </c>
    </row>
    <row r="6" spans="1:13" x14ac:dyDescent="0.25">
      <c r="A6" s="22" t="s">
        <v>414</v>
      </c>
      <c r="B6" s="22" t="s">
        <v>415</v>
      </c>
      <c r="C6" s="22" t="s">
        <v>24</v>
      </c>
      <c r="D6" s="22" t="s">
        <v>120</v>
      </c>
      <c r="E6" s="22">
        <v>-6.5099155391387404E-3</v>
      </c>
      <c r="F6" s="22" t="s">
        <v>86</v>
      </c>
      <c r="G6" s="22">
        <v>2305</v>
      </c>
      <c r="H6" s="24">
        <f t="shared" si="0"/>
        <v>-15.005355317714796</v>
      </c>
    </row>
    <row r="7" spans="1:13" x14ac:dyDescent="0.25">
      <c r="A7" s="22" t="s">
        <v>416</v>
      </c>
      <c r="B7" s="22" t="s">
        <v>417</v>
      </c>
      <c r="C7" s="22" t="s">
        <v>263</v>
      </c>
      <c r="D7" s="22" t="s">
        <v>279</v>
      </c>
      <c r="E7" s="22">
        <v>-9.8930240527518205E-3</v>
      </c>
      <c r="F7" s="22" t="s">
        <v>86</v>
      </c>
      <c r="G7" s="22">
        <v>450</v>
      </c>
      <c r="H7" s="24">
        <f t="shared" si="0"/>
        <v>-4.4518608237383193</v>
      </c>
    </row>
    <row r="8" spans="1:13" x14ac:dyDescent="0.25">
      <c r="A8" s="22" t="s">
        <v>418</v>
      </c>
      <c r="B8" s="22" t="s">
        <v>419</v>
      </c>
      <c r="C8" s="22" t="s">
        <v>14</v>
      </c>
      <c r="D8" s="22" t="s">
        <v>1</v>
      </c>
      <c r="E8" s="22">
        <v>-0.12029965542133</v>
      </c>
      <c r="F8" s="22" t="s">
        <v>8</v>
      </c>
      <c r="G8" s="22">
        <v>0</v>
      </c>
      <c r="H8" s="24">
        <f t="shared" si="0"/>
        <v>-0.12029965542133</v>
      </c>
      <c r="I8" s="22" t="s">
        <v>8</v>
      </c>
    </row>
    <row r="9" spans="1:13" x14ac:dyDescent="0.25">
      <c r="A9" s="22" t="s">
        <v>420</v>
      </c>
      <c r="B9" s="22" t="s">
        <v>421</v>
      </c>
      <c r="C9" s="22" t="s">
        <v>24</v>
      </c>
      <c r="D9" s="22" t="s">
        <v>120</v>
      </c>
      <c r="E9" s="22">
        <v>-1.5856755092989401E-2</v>
      </c>
      <c r="F9" s="22" t="s">
        <v>86</v>
      </c>
      <c r="G9" s="22">
        <v>2190</v>
      </c>
      <c r="H9" s="24">
        <f t="shared" si="0"/>
        <v>-34.726293653646785</v>
      </c>
      <c r="J9" s="25"/>
      <c r="K9" s="25"/>
      <c r="L9" s="25" t="s">
        <v>37</v>
      </c>
      <c r="M9" s="26"/>
    </row>
    <row r="10" spans="1:13" x14ac:dyDescent="0.25">
      <c r="A10" s="22" t="s">
        <v>422</v>
      </c>
      <c r="B10" s="22" t="s">
        <v>423</v>
      </c>
      <c r="C10" s="22" t="s">
        <v>139</v>
      </c>
      <c r="D10" s="22" t="s">
        <v>140</v>
      </c>
      <c r="E10" s="22">
        <v>-1.8051114184560301E-4</v>
      </c>
      <c r="F10" s="22" t="s">
        <v>8</v>
      </c>
      <c r="G10" s="22">
        <v>0</v>
      </c>
      <c r="H10" s="24">
        <f t="shared" si="0"/>
        <v>-1.8051114184560301E-4</v>
      </c>
      <c r="J10" s="25">
        <v>16</v>
      </c>
      <c r="K10" s="25" t="s">
        <v>38</v>
      </c>
      <c r="L10" s="25">
        <f>+SUMIF($C$3:$C$3853,J10,$H$3:$H$3853)</f>
        <v>-321.16562085136223</v>
      </c>
      <c r="M10" s="26"/>
    </row>
    <row r="11" spans="1:13" x14ac:dyDescent="0.25">
      <c r="A11" s="22" t="s">
        <v>424</v>
      </c>
      <c r="B11" s="22" t="s">
        <v>425</v>
      </c>
      <c r="C11" s="22" t="s">
        <v>14</v>
      </c>
      <c r="D11" s="22" t="s">
        <v>54</v>
      </c>
      <c r="E11" s="22">
        <v>-7.8328073374336698E-4</v>
      </c>
      <c r="F11" s="22" t="s">
        <v>8</v>
      </c>
      <c r="G11" s="22">
        <v>0</v>
      </c>
      <c r="H11" s="24">
        <f t="shared" si="0"/>
        <v>-7.8328073374336698E-4</v>
      </c>
      <c r="J11" s="25">
        <v>17</v>
      </c>
      <c r="K11" s="25" t="s">
        <v>39</v>
      </c>
      <c r="L11" s="25">
        <f t="shared" ref="L11:L16" si="1">+SUMIF($C$3:$C$3853,J11,$H$3:$H$3853)</f>
        <v>-0.13961026894919837</v>
      </c>
      <c r="M11" s="26"/>
    </row>
    <row r="12" spans="1:13" x14ac:dyDescent="0.25">
      <c r="A12" s="22" t="s">
        <v>426</v>
      </c>
      <c r="B12" s="22" t="s">
        <v>427</v>
      </c>
      <c r="C12" s="22" t="s">
        <v>24</v>
      </c>
      <c r="D12" s="22" t="s">
        <v>208</v>
      </c>
      <c r="E12" s="22">
        <v>-87.198248845106406</v>
      </c>
      <c r="F12" s="22" t="s">
        <v>8</v>
      </c>
      <c r="G12" s="22">
        <v>0</v>
      </c>
      <c r="H12" s="24">
        <f t="shared" si="0"/>
        <v>-87.198248845106406</v>
      </c>
      <c r="J12" s="25">
        <v>20</v>
      </c>
      <c r="K12" s="25" t="s">
        <v>40</v>
      </c>
      <c r="L12" s="25">
        <f t="shared" si="1"/>
        <v>-187.32393781550897</v>
      </c>
      <c r="M12" s="26"/>
    </row>
    <row r="13" spans="1:13" x14ac:dyDescent="0.25">
      <c r="A13" s="22" t="s">
        <v>428</v>
      </c>
      <c r="B13" s="22" t="s">
        <v>429</v>
      </c>
      <c r="C13" s="22" t="s">
        <v>14</v>
      </c>
      <c r="D13" s="22" t="s">
        <v>54</v>
      </c>
      <c r="E13" s="22">
        <v>-1.25242653923941E-2</v>
      </c>
      <c r="F13" s="22" t="s">
        <v>8</v>
      </c>
      <c r="G13" s="22">
        <v>0</v>
      </c>
      <c r="H13" s="24">
        <f t="shared" si="0"/>
        <v>-1.25242653923941E-2</v>
      </c>
      <c r="J13" s="25">
        <v>22</v>
      </c>
      <c r="K13" s="25" t="s">
        <v>41</v>
      </c>
      <c r="L13" s="25">
        <f t="shared" si="1"/>
        <v>-96.747015348582977</v>
      </c>
      <c r="M13" s="26"/>
    </row>
    <row r="14" spans="1:13" x14ac:dyDescent="0.25">
      <c r="A14" s="22" t="s">
        <v>430</v>
      </c>
      <c r="B14" s="22" t="s">
        <v>431</v>
      </c>
      <c r="C14" s="22" t="s">
        <v>143</v>
      </c>
      <c r="D14" s="22" t="s">
        <v>144</v>
      </c>
      <c r="E14" s="22">
        <v>-4.77833693092879E-2</v>
      </c>
      <c r="F14" s="22" t="s">
        <v>8</v>
      </c>
      <c r="G14" s="22">
        <v>0</v>
      </c>
      <c r="H14" s="24">
        <f t="shared" si="0"/>
        <v>-4.77833693092879E-2</v>
      </c>
      <c r="J14" s="25">
        <v>23</v>
      </c>
      <c r="K14" s="25" t="s">
        <v>42</v>
      </c>
      <c r="L14" s="25">
        <f t="shared" si="1"/>
        <v>-8977.9587967614607</v>
      </c>
      <c r="M14" s="26"/>
    </row>
    <row r="15" spans="1:13" x14ac:dyDescent="0.25">
      <c r="A15" s="22" t="s">
        <v>432</v>
      </c>
      <c r="B15" s="22" t="s">
        <v>433</v>
      </c>
      <c r="C15" s="22" t="s">
        <v>17</v>
      </c>
      <c r="D15" s="22" t="s">
        <v>4</v>
      </c>
      <c r="E15" s="22">
        <v>-1.6366145495156701</v>
      </c>
      <c r="F15" s="22" t="s">
        <v>8</v>
      </c>
      <c r="G15" s="22">
        <v>0</v>
      </c>
      <c r="H15" s="24">
        <f t="shared" si="0"/>
        <v>-1.6366145495156701</v>
      </c>
      <c r="J15" s="25">
        <v>24</v>
      </c>
      <c r="K15" s="25" t="s">
        <v>43</v>
      </c>
      <c r="L15" s="25">
        <f t="shared" si="1"/>
        <v>-1207.5167904733394</v>
      </c>
      <c r="M15" s="26"/>
    </row>
    <row r="16" spans="1:13" x14ac:dyDescent="0.25">
      <c r="A16" s="22" t="s">
        <v>434</v>
      </c>
      <c r="B16" s="22" t="s">
        <v>435</v>
      </c>
      <c r="C16" s="22" t="s">
        <v>14</v>
      </c>
      <c r="D16" s="22" t="s">
        <v>1</v>
      </c>
      <c r="E16" s="22">
        <v>-6.5044457248660106E-2</v>
      </c>
      <c r="F16" s="22" t="s">
        <v>8</v>
      </c>
      <c r="G16" s="22">
        <v>0</v>
      </c>
      <c r="H16" s="24">
        <f t="shared" si="0"/>
        <v>-6.5044457248660106E-2</v>
      </c>
      <c r="J16" s="25">
        <v>25</v>
      </c>
      <c r="K16" s="25" t="s">
        <v>44</v>
      </c>
      <c r="L16" s="25">
        <f t="shared" si="1"/>
        <v>-1.8871491734161312</v>
      </c>
      <c r="M16" s="26"/>
    </row>
    <row r="17" spans="1:21" x14ac:dyDescent="0.25">
      <c r="A17" s="22" t="s">
        <v>12</v>
      </c>
      <c r="B17" s="22" t="s">
        <v>13</v>
      </c>
      <c r="C17" s="22" t="s">
        <v>14</v>
      </c>
      <c r="D17" s="22" t="s">
        <v>1</v>
      </c>
      <c r="E17" s="22">
        <v>-5.6980940495906998</v>
      </c>
      <c r="F17" s="22" t="s">
        <v>8</v>
      </c>
      <c r="G17" s="22">
        <v>0</v>
      </c>
      <c r="H17" s="24">
        <f t="shared" si="0"/>
        <v>-5.6980940495906998</v>
      </c>
      <c r="J17" s="25"/>
      <c r="K17" s="25" t="s">
        <v>45</v>
      </c>
      <c r="L17" s="27">
        <f>+SUM(L10:L16)</f>
        <v>-10792.738920692618</v>
      </c>
      <c r="M17" s="26"/>
    </row>
    <row r="18" spans="1:21" x14ac:dyDescent="0.25">
      <c r="A18" s="22" t="s">
        <v>436</v>
      </c>
      <c r="B18" s="22" t="s">
        <v>437</v>
      </c>
      <c r="C18" s="22" t="s">
        <v>14</v>
      </c>
      <c r="D18" s="22" t="s">
        <v>54</v>
      </c>
      <c r="E18" s="22">
        <v>-3.1340381109577401E-4</v>
      </c>
      <c r="F18" s="22" t="s">
        <v>8</v>
      </c>
      <c r="G18" s="22">
        <v>0</v>
      </c>
      <c r="H18" s="24">
        <f t="shared" si="0"/>
        <v>-3.1340381109577401E-4</v>
      </c>
    </row>
    <row r="19" spans="1:21" x14ac:dyDescent="0.25">
      <c r="A19" s="22" t="s">
        <v>15</v>
      </c>
      <c r="B19" s="22" t="s">
        <v>16</v>
      </c>
      <c r="C19" s="22" t="s">
        <v>17</v>
      </c>
      <c r="D19" s="22" t="s">
        <v>2</v>
      </c>
      <c r="E19" s="22">
        <v>-2.8822804102676298</v>
      </c>
      <c r="F19" s="22" t="s">
        <v>8</v>
      </c>
      <c r="G19" s="22">
        <v>0</v>
      </c>
      <c r="H19" s="24">
        <f t="shared" si="0"/>
        <v>-2.8822804102676298</v>
      </c>
    </row>
    <row r="20" spans="1:21" x14ac:dyDescent="0.25">
      <c r="A20" s="22" t="s">
        <v>438</v>
      </c>
      <c r="B20" s="22" t="s">
        <v>439</v>
      </c>
      <c r="C20" s="22" t="s">
        <v>17</v>
      </c>
      <c r="D20" s="22" t="s">
        <v>2</v>
      </c>
      <c r="E20" s="22">
        <v>-9.7172207889209994E-2</v>
      </c>
      <c r="F20" s="22" t="s">
        <v>8</v>
      </c>
      <c r="G20" s="22">
        <v>0</v>
      </c>
      <c r="H20" s="24">
        <f t="shared" si="0"/>
        <v>-9.7172207889209994E-2</v>
      </c>
    </row>
    <row r="21" spans="1:21" x14ac:dyDescent="0.25">
      <c r="A21" s="22" t="s">
        <v>202</v>
      </c>
      <c r="B21" s="22" t="s">
        <v>203</v>
      </c>
      <c r="C21" s="22" t="s">
        <v>14</v>
      </c>
      <c r="D21" s="22" t="s">
        <v>54</v>
      </c>
      <c r="E21" s="22">
        <v>-1.5254930920461599E-3</v>
      </c>
      <c r="F21" s="22" t="s">
        <v>8</v>
      </c>
      <c r="G21" s="22">
        <v>0</v>
      </c>
      <c r="H21" s="24">
        <f t="shared" si="0"/>
        <v>-1.5254930920461599E-3</v>
      </c>
    </row>
    <row r="22" spans="1:21" x14ac:dyDescent="0.25">
      <c r="A22" s="22" t="s">
        <v>159</v>
      </c>
      <c r="B22" s="22" t="s">
        <v>160</v>
      </c>
      <c r="C22" s="22" t="s">
        <v>125</v>
      </c>
      <c r="D22" s="22" t="s">
        <v>161</v>
      </c>
      <c r="E22" s="22">
        <v>-5.6468257966452303E-4</v>
      </c>
      <c r="F22" s="22" t="s">
        <v>8</v>
      </c>
      <c r="G22" s="22">
        <v>0</v>
      </c>
      <c r="H22" s="24">
        <f t="shared" si="0"/>
        <v>-5.6468257966452303E-4</v>
      </c>
    </row>
    <row r="23" spans="1:21" x14ac:dyDescent="0.25">
      <c r="A23" s="22" t="s">
        <v>440</v>
      </c>
      <c r="B23" s="22" t="s">
        <v>441</v>
      </c>
      <c r="C23" s="22" t="s">
        <v>14</v>
      </c>
      <c r="D23" s="22" t="s">
        <v>115</v>
      </c>
      <c r="E23" s="22">
        <v>-1.04467937031764E-3</v>
      </c>
      <c r="F23" s="22" t="s">
        <v>8</v>
      </c>
      <c r="G23" s="22">
        <v>0</v>
      </c>
      <c r="H23" s="24">
        <f t="shared" si="0"/>
        <v>-1.04467937031764E-3</v>
      </c>
    </row>
    <row r="24" spans="1:21" x14ac:dyDescent="0.25">
      <c r="A24" s="22" t="s">
        <v>442</v>
      </c>
      <c r="B24" s="22" t="s">
        <v>443</v>
      </c>
      <c r="C24" s="22" t="s">
        <v>14</v>
      </c>
      <c r="D24" s="22" t="s">
        <v>193</v>
      </c>
      <c r="E24" s="22">
        <v>-0.14735381150063401</v>
      </c>
      <c r="F24" s="22" t="s">
        <v>8</v>
      </c>
      <c r="G24" s="22">
        <v>0</v>
      </c>
      <c r="H24" s="24">
        <f t="shared" si="0"/>
        <v>-0.14735381150063401</v>
      </c>
    </row>
    <row r="25" spans="1:21" x14ac:dyDescent="0.25">
      <c r="A25" s="22" t="s">
        <v>444</v>
      </c>
      <c r="B25" s="22" t="s">
        <v>445</v>
      </c>
      <c r="C25" s="22" t="s">
        <v>14</v>
      </c>
      <c r="D25" s="22" t="s">
        <v>115</v>
      </c>
      <c r="E25" s="28">
        <v>-1.3215268748270001E-17</v>
      </c>
      <c r="F25" s="22" t="s">
        <v>8</v>
      </c>
      <c r="G25" s="22">
        <v>0</v>
      </c>
      <c r="H25" s="24">
        <f t="shared" si="0"/>
        <v>-1.3215268748270001E-17</v>
      </c>
      <c r="L25" s="25" t="s">
        <v>446</v>
      </c>
      <c r="M25" s="25" t="s">
        <v>447</v>
      </c>
      <c r="N25" s="25" t="s">
        <v>448</v>
      </c>
      <c r="O25" s="25" t="s">
        <v>449</v>
      </c>
      <c r="P25" s="25" t="s">
        <v>450</v>
      </c>
      <c r="Q25" s="25" t="s">
        <v>451</v>
      </c>
      <c r="R25" s="25" t="s">
        <v>452</v>
      </c>
      <c r="S25" s="25" t="s">
        <v>453</v>
      </c>
      <c r="T25" s="25" t="s">
        <v>454</v>
      </c>
      <c r="U25" s="29" t="s">
        <v>45</v>
      </c>
    </row>
    <row r="26" spans="1:21" x14ac:dyDescent="0.25">
      <c r="A26" s="22" t="s">
        <v>455</v>
      </c>
      <c r="B26" s="22" t="s">
        <v>456</v>
      </c>
      <c r="C26" s="22" t="s">
        <v>263</v>
      </c>
      <c r="D26" s="22" t="s">
        <v>264</v>
      </c>
      <c r="E26" s="22">
        <v>-2.4119857399660199E-4</v>
      </c>
      <c r="F26" s="22" t="s">
        <v>86</v>
      </c>
      <c r="G26" s="22">
        <v>768.6</v>
      </c>
      <c r="H26" s="24">
        <f t="shared" si="0"/>
        <v>-0.18538522397378829</v>
      </c>
      <c r="J26" s="25">
        <v>16</v>
      </c>
      <c r="K26" s="30" t="s">
        <v>38</v>
      </c>
      <c r="L26" s="25">
        <v>-8.172701907685445</v>
      </c>
      <c r="M26" s="25">
        <v>-181.97217667334971</v>
      </c>
      <c r="N26" s="25">
        <v>-1.786644580338653</v>
      </c>
      <c r="O26" s="25">
        <v>-26.847648931604397</v>
      </c>
      <c r="P26" s="25">
        <v>-18.503586130806614</v>
      </c>
      <c r="Q26" s="25">
        <v>-10.459893381000905</v>
      </c>
      <c r="R26" s="25">
        <v>-16.328186215466932</v>
      </c>
      <c r="S26" s="25">
        <v>-40.388406055279141</v>
      </c>
      <c r="T26" s="25">
        <v>-16.706376975938351</v>
      </c>
      <c r="U26" s="25">
        <f>+SUM(L26:T26)</f>
        <v>-321.16562085147012</v>
      </c>
    </row>
    <row r="27" spans="1:21" x14ac:dyDescent="0.25">
      <c r="A27" s="22" t="s">
        <v>457</v>
      </c>
      <c r="B27" s="22" t="s">
        <v>458</v>
      </c>
      <c r="C27" s="22" t="s">
        <v>263</v>
      </c>
      <c r="D27" s="22" t="s">
        <v>279</v>
      </c>
      <c r="E27" s="28">
        <v>-2.10597856613811E-7</v>
      </c>
      <c r="F27" s="22" t="s">
        <v>86</v>
      </c>
      <c r="G27" s="22">
        <v>614.4</v>
      </c>
      <c r="H27" s="24">
        <f t="shared" si="0"/>
        <v>-1.2939132310352548E-4</v>
      </c>
      <c r="J27" s="25">
        <v>17</v>
      </c>
      <c r="K27" s="30" t="s">
        <v>39</v>
      </c>
      <c r="L27" s="25">
        <v>-2.8898493691452646E-3</v>
      </c>
      <c r="M27" s="25">
        <v>-7.3928611913025036E-2</v>
      </c>
      <c r="N27" s="25">
        <v>-1.9935229341456985E-3</v>
      </c>
      <c r="O27" s="25">
        <v>-6.690784598483086E-3</v>
      </c>
      <c r="P27" s="25">
        <v>-1.1250976667606844E-2</v>
      </c>
      <c r="Q27" s="25">
        <v>-6.2521180615065959E-3</v>
      </c>
      <c r="R27" s="25">
        <v>-1.0218300972285245E-2</v>
      </c>
      <c r="S27" s="25">
        <v>-1.6517916348425248E-2</v>
      </c>
      <c r="T27" s="25">
        <v>-9.8681880846042975E-3</v>
      </c>
      <c r="U27" s="25">
        <f t="shared" ref="U27:U32" si="2">+SUM(L27:T27)</f>
        <v>-0.13961026894922732</v>
      </c>
    </row>
    <row r="28" spans="1:21" x14ac:dyDescent="0.25">
      <c r="A28" s="22" t="s">
        <v>18</v>
      </c>
      <c r="B28" s="22" t="s">
        <v>19</v>
      </c>
      <c r="C28" s="22" t="s">
        <v>17</v>
      </c>
      <c r="D28" s="22" t="s">
        <v>2</v>
      </c>
      <c r="E28" s="22">
        <v>-31.690520782732701</v>
      </c>
      <c r="F28" s="22" t="s">
        <v>8</v>
      </c>
      <c r="G28" s="22">
        <v>0</v>
      </c>
      <c r="H28" s="24">
        <f t="shared" si="0"/>
        <v>-31.690520782732701</v>
      </c>
      <c r="J28" s="25">
        <v>20</v>
      </c>
      <c r="K28" s="30" t="s">
        <v>40</v>
      </c>
      <c r="L28" s="25">
        <v>-2.0190681668394448</v>
      </c>
      <c r="M28" s="25">
        <v>-103.78477735875752</v>
      </c>
      <c r="N28" s="25">
        <v>-29.159155324634046</v>
      </c>
      <c r="O28" s="25">
        <v>-0.87701714279999132</v>
      </c>
      <c r="P28" s="25">
        <v>-5.6262552463495679</v>
      </c>
      <c r="Q28" s="25">
        <v>-4.966325530564597</v>
      </c>
      <c r="R28" s="25">
        <v>-13.723378125894952</v>
      </c>
      <c r="S28" s="25">
        <v>-21.596019288236256</v>
      </c>
      <c r="T28" s="25">
        <v>-5.5719416314367409</v>
      </c>
      <c r="U28" s="25">
        <f t="shared" si="2"/>
        <v>-187.32393781551312</v>
      </c>
    </row>
    <row r="29" spans="1:21" x14ac:dyDescent="0.25">
      <c r="A29" s="22" t="s">
        <v>459</v>
      </c>
      <c r="B29" s="22" t="s">
        <v>460</v>
      </c>
      <c r="C29" s="22" t="s">
        <v>139</v>
      </c>
      <c r="D29" s="22" t="s">
        <v>165</v>
      </c>
      <c r="E29" s="22">
        <v>-1.9721565026160901E-4</v>
      </c>
      <c r="F29" s="22" t="s">
        <v>8</v>
      </c>
      <c r="G29" s="22">
        <v>0</v>
      </c>
      <c r="H29" s="24">
        <f t="shared" si="0"/>
        <v>-1.9721565026160901E-4</v>
      </c>
      <c r="J29" s="25">
        <v>22</v>
      </c>
      <c r="K29" s="30" t="s">
        <v>41</v>
      </c>
      <c r="L29" s="25">
        <v>-0.3850324051586117</v>
      </c>
      <c r="M29" s="25">
        <v>-88.846085779065362</v>
      </c>
      <c r="N29" s="25">
        <v>-1.8012416495471422</v>
      </c>
      <c r="O29" s="25">
        <v>-0.51168082554253502</v>
      </c>
      <c r="P29" s="25">
        <v>-0.46181940218040762</v>
      </c>
      <c r="Q29" s="25">
        <v>-0.29887034616194547</v>
      </c>
      <c r="R29" s="25">
        <v>-0.5968538789466783</v>
      </c>
      <c r="S29" s="25">
        <v>-3.3816682581456901</v>
      </c>
      <c r="T29" s="25">
        <v>-0.4637628038346851</v>
      </c>
      <c r="U29" s="25">
        <f t="shared" si="2"/>
        <v>-96.747015348583062</v>
      </c>
    </row>
    <row r="30" spans="1:21" x14ac:dyDescent="0.25">
      <c r="A30" s="22" t="s">
        <v>20</v>
      </c>
      <c r="B30" s="22" t="s">
        <v>21</v>
      </c>
      <c r="C30" s="22" t="s">
        <v>14</v>
      </c>
      <c r="D30" s="22" t="s">
        <v>1</v>
      </c>
      <c r="E30" s="22">
        <v>-3.4908888551063701E-2</v>
      </c>
      <c r="F30" s="22" t="s">
        <v>8</v>
      </c>
      <c r="G30" s="22">
        <v>0</v>
      </c>
      <c r="H30" s="24">
        <f t="shared" si="0"/>
        <v>-3.4908888551063701E-2</v>
      </c>
      <c r="J30" s="25">
        <v>23</v>
      </c>
      <c r="K30" s="30" t="s">
        <v>42</v>
      </c>
      <c r="L30" s="25">
        <v>-189.69108479310049</v>
      </c>
      <c r="M30" s="25">
        <v>-3569.7734744331283</v>
      </c>
      <c r="N30" s="25">
        <v>-930.76819364800258</v>
      </c>
      <c r="O30" s="25">
        <v>-271.45565736881616</v>
      </c>
      <c r="P30" s="25">
        <v>-276.98194703372752</v>
      </c>
      <c r="Q30" s="25">
        <v>-163.60579761835157</v>
      </c>
      <c r="R30" s="25">
        <v>-262.47284937229978</v>
      </c>
      <c r="S30" s="25">
        <v>-3048.6773885194534</v>
      </c>
      <c r="T30" s="25">
        <v>-264.53240632834348</v>
      </c>
      <c r="U30" s="25">
        <f t="shared" si="2"/>
        <v>-8977.9587991152257</v>
      </c>
    </row>
    <row r="31" spans="1:21" x14ac:dyDescent="0.25">
      <c r="A31" s="22" t="s">
        <v>204</v>
      </c>
      <c r="B31" s="22" t="s">
        <v>205</v>
      </c>
      <c r="C31" s="22" t="s">
        <v>14</v>
      </c>
      <c r="D31" s="22" t="s">
        <v>54</v>
      </c>
      <c r="E31" s="22">
        <v>-2.28302973588186E-3</v>
      </c>
      <c r="F31" s="22" t="s">
        <v>8</v>
      </c>
      <c r="G31" s="22">
        <v>0</v>
      </c>
      <c r="H31" s="24">
        <f t="shared" si="0"/>
        <v>-2.28302973588186E-3</v>
      </c>
      <c r="J31" s="25">
        <v>24</v>
      </c>
      <c r="K31" s="30" t="s">
        <v>43</v>
      </c>
      <c r="L31" s="25">
        <v>-33.797046371479915</v>
      </c>
      <c r="M31" s="25">
        <v>-592.90855123366032</v>
      </c>
      <c r="N31" s="25">
        <v>-145.48747549162627</v>
      </c>
      <c r="O31" s="25">
        <v>-18.305365140320781</v>
      </c>
      <c r="P31" s="25">
        <v>-48.600816483626005</v>
      </c>
      <c r="Q31" s="25">
        <v>-28.277600492107982</v>
      </c>
      <c r="R31" s="25">
        <v>-41.613126108969091</v>
      </c>
      <c r="S31" s="25">
        <v>-250.9049616690437</v>
      </c>
      <c r="T31" s="25">
        <v>-47.62184748250629</v>
      </c>
      <c r="U31" s="25">
        <f t="shared" si="2"/>
        <v>-1207.5167904733405</v>
      </c>
    </row>
    <row r="32" spans="1:21" x14ac:dyDescent="0.25">
      <c r="A32" s="22" t="s">
        <v>461</v>
      </c>
      <c r="B32" s="22" t="s">
        <v>462</v>
      </c>
      <c r="C32" s="22" t="s">
        <v>139</v>
      </c>
      <c r="D32" s="22" t="s">
        <v>165</v>
      </c>
      <c r="E32" s="28">
        <v>-1.2603697551502E-8</v>
      </c>
      <c r="F32" s="22" t="s">
        <v>174</v>
      </c>
      <c r="G32" s="22">
        <v>0</v>
      </c>
      <c r="H32" s="24">
        <f t="shared" si="0"/>
        <v>0</v>
      </c>
      <c r="J32" s="25">
        <v>25</v>
      </c>
      <c r="K32" s="30" t="s">
        <v>44</v>
      </c>
      <c r="L32" s="25">
        <v>-3.0793097123606086E-2</v>
      </c>
      <c r="M32" s="25">
        <v>-1.4807117147592701</v>
      </c>
      <c r="N32" s="25">
        <v>-7.4883282330171132E-3</v>
      </c>
      <c r="O32" s="25">
        <v>-1.1871568726315828E-2</v>
      </c>
      <c r="P32" s="25">
        <v>-3.3064971777180083E-2</v>
      </c>
      <c r="Q32" s="25">
        <v>-1.9163164375564673E-2</v>
      </c>
      <c r="R32" s="25">
        <v>-9.80007066525653E-2</v>
      </c>
      <c r="S32" s="25">
        <v>-0.1736287974073748</v>
      </c>
      <c r="T32" s="25">
        <v>-3.2426824387843493E-2</v>
      </c>
      <c r="U32" s="25">
        <f t="shared" si="2"/>
        <v>-1.8871491734427375</v>
      </c>
    </row>
    <row r="33" spans="1:21" x14ac:dyDescent="0.25">
      <c r="A33" s="22" t="s">
        <v>463</v>
      </c>
      <c r="B33" s="22" t="s">
        <v>464</v>
      </c>
      <c r="C33" s="22" t="s">
        <v>14</v>
      </c>
      <c r="D33" s="22" t="s">
        <v>193</v>
      </c>
      <c r="E33" s="22">
        <v>-4.9361521107237495E-4</v>
      </c>
      <c r="F33" s="22" t="s">
        <v>8</v>
      </c>
      <c r="G33" s="22">
        <v>0</v>
      </c>
      <c r="H33" s="24">
        <f t="shared" si="0"/>
        <v>-4.9361521107237495E-4</v>
      </c>
      <c r="J33" s="25"/>
      <c r="K33" s="30" t="s">
        <v>45</v>
      </c>
      <c r="L33" s="25">
        <v>-234.09861659075665</v>
      </c>
      <c r="M33" s="25">
        <v>-4538.8397058046339</v>
      </c>
      <c r="N33" s="25">
        <v>-1109.0121925453159</v>
      </c>
      <c r="O33" s="25">
        <v>-318.01593176240863</v>
      </c>
      <c r="P33" s="25">
        <v>-350.21874024513488</v>
      </c>
      <c r="Q33" s="25">
        <v>-207.63390265062407</v>
      </c>
      <c r="R33" s="25">
        <v>-334.84261270920229</v>
      </c>
      <c r="S33" s="25">
        <v>-3365.1385905039137</v>
      </c>
      <c r="T33" s="25">
        <v>-334.93863023453201</v>
      </c>
      <c r="U33" s="25">
        <f>+SUM(U26:U32)</f>
        <v>-10792.738923046525</v>
      </c>
    </row>
    <row r="34" spans="1:21" x14ac:dyDescent="0.25">
      <c r="A34" s="22" t="s">
        <v>465</v>
      </c>
      <c r="B34" s="22" t="s">
        <v>466</v>
      </c>
      <c r="C34" s="22" t="s">
        <v>14</v>
      </c>
      <c r="D34" s="22" t="s">
        <v>54</v>
      </c>
      <c r="E34" s="22">
        <v>-1.4744393994558999E-3</v>
      </c>
      <c r="F34" s="22" t="s">
        <v>8</v>
      </c>
      <c r="G34" s="22">
        <v>0</v>
      </c>
      <c r="H34" s="24">
        <f t="shared" si="0"/>
        <v>-1.4744393994558999E-3</v>
      </c>
    </row>
    <row r="35" spans="1:21" x14ac:dyDescent="0.25">
      <c r="A35" s="22" t="s">
        <v>467</v>
      </c>
      <c r="B35" s="22" t="s">
        <v>468</v>
      </c>
      <c r="C35" s="22" t="s">
        <v>14</v>
      </c>
      <c r="D35" s="22" t="s">
        <v>54</v>
      </c>
      <c r="E35" s="22">
        <v>-0.113730057790368</v>
      </c>
      <c r="F35" s="22" t="s">
        <v>8</v>
      </c>
      <c r="G35" s="22">
        <v>0</v>
      </c>
      <c r="H35" s="24">
        <f t="shared" si="0"/>
        <v>-0.113730057790368</v>
      </c>
      <c r="L35" s="31"/>
      <c r="M35" s="28"/>
    </row>
    <row r="36" spans="1:21" x14ac:dyDescent="0.25">
      <c r="A36" s="22" t="s">
        <v>469</v>
      </c>
      <c r="B36" s="22" t="s">
        <v>470</v>
      </c>
      <c r="C36" s="22" t="s">
        <v>139</v>
      </c>
      <c r="D36" s="22" t="s">
        <v>165</v>
      </c>
      <c r="E36" s="28">
        <v>-5.9966457490592903E-5</v>
      </c>
      <c r="F36" s="22" t="s">
        <v>8</v>
      </c>
      <c r="G36" s="22">
        <v>0</v>
      </c>
      <c r="H36" s="24">
        <f t="shared" si="0"/>
        <v>-5.9966457490592903E-5</v>
      </c>
    </row>
    <row r="37" spans="1:21" x14ac:dyDescent="0.25">
      <c r="A37" s="22" t="s">
        <v>471</v>
      </c>
      <c r="B37" s="22" t="s">
        <v>472</v>
      </c>
      <c r="C37" s="22" t="s">
        <v>14</v>
      </c>
      <c r="D37" s="22" t="s">
        <v>54</v>
      </c>
      <c r="E37" s="22">
        <v>-4.5263165577307099E-4</v>
      </c>
      <c r="F37" s="22" t="s">
        <v>8</v>
      </c>
      <c r="G37" s="22">
        <v>0</v>
      </c>
      <c r="H37" s="24">
        <f t="shared" si="0"/>
        <v>-4.5263165577307099E-4</v>
      </c>
    </row>
    <row r="38" spans="1:21" x14ac:dyDescent="0.25">
      <c r="A38" s="22" t="s">
        <v>473</v>
      </c>
      <c r="B38" s="22" t="s">
        <v>474</v>
      </c>
      <c r="C38" s="22" t="s">
        <v>14</v>
      </c>
      <c r="D38" s="22" t="s">
        <v>115</v>
      </c>
      <c r="E38" s="22">
        <v>-1.53496072103983E-3</v>
      </c>
      <c r="F38" s="22" t="s">
        <v>8</v>
      </c>
      <c r="G38" s="22">
        <v>0</v>
      </c>
      <c r="H38" s="24">
        <f t="shared" si="0"/>
        <v>-1.53496072103983E-3</v>
      </c>
    </row>
    <row r="39" spans="1:21" x14ac:dyDescent="0.25">
      <c r="A39" s="22" t="s">
        <v>22</v>
      </c>
      <c r="B39" s="22" t="s">
        <v>23</v>
      </c>
      <c r="C39" s="22" t="s">
        <v>24</v>
      </c>
      <c r="D39" s="22" t="s">
        <v>3</v>
      </c>
      <c r="E39" s="22">
        <v>-0.57782199731990702</v>
      </c>
      <c r="F39" s="22" t="s">
        <v>8</v>
      </c>
      <c r="G39" s="22">
        <v>0</v>
      </c>
      <c r="H39" s="24">
        <f t="shared" si="0"/>
        <v>-0.57782199731990702</v>
      </c>
    </row>
    <row r="40" spans="1:21" x14ac:dyDescent="0.25">
      <c r="A40" s="22" t="s">
        <v>475</v>
      </c>
      <c r="B40" s="22" t="s">
        <v>476</v>
      </c>
      <c r="C40" s="22" t="s">
        <v>17</v>
      </c>
      <c r="D40" s="22" t="s">
        <v>2</v>
      </c>
      <c r="E40" s="22">
        <v>-3.5199457307498998E-3</v>
      </c>
      <c r="F40" s="22" t="s">
        <v>8</v>
      </c>
      <c r="G40" s="22">
        <v>0</v>
      </c>
      <c r="H40" s="24">
        <f t="shared" si="0"/>
        <v>-3.5199457307498998E-3</v>
      </c>
      <c r="L40" s="31"/>
    </row>
    <row r="41" spans="1:21" x14ac:dyDescent="0.25">
      <c r="A41" s="22" t="s">
        <v>477</v>
      </c>
      <c r="B41" s="22" t="s">
        <v>478</v>
      </c>
      <c r="C41" s="22" t="s">
        <v>14</v>
      </c>
      <c r="D41" s="22" t="s">
        <v>54</v>
      </c>
      <c r="E41" s="28">
        <v>-2.0497960928919098E-5</v>
      </c>
      <c r="F41" s="22" t="s">
        <v>8</v>
      </c>
      <c r="G41" s="22">
        <v>0</v>
      </c>
      <c r="H41" s="24">
        <f t="shared" si="0"/>
        <v>-2.0497960928919098E-5</v>
      </c>
    </row>
    <row r="42" spans="1:21" x14ac:dyDescent="0.25">
      <c r="A42" s="22" t="s">
        <v>206</v>
      </c>
      <c r="B42" s="22" t="s">
        <v>207</v>
      </c>
      <c r="C42" s="22" t="s">
        <v>24</v>
      </c>
      <c r="D42" s="22" t="s">
        <v>208</v>
      </c>
      <c r="E42" s="22">
        <v>-6.63290173697695E-3</v>
      </c>
      <c r="F42" s="22" t="s">
        <v>8</v>
      </c>
      <c r="G42" s="22">
        <v>0</v>
      </c>
      <c r="H42" s="24">
        <f t="shared" si="0"/>
        <v>-6.63290173697695E-3</v>
      </c>
    </row>
    <row r="43" spans="1:21" x14ac:dyDescent="0.25">
      <c r="A43" s="22" t="s">
        <v>479</v>
      </c>
      <c r="B43" s="22" t="s">
        <v>480</v>
      </c>
      <c r="C43" s="22" t="s">
        <v>14</v>
      </c>
      <c r="D43" s="22" t="s">
        <v>54</v>
      </c>
      <c r="E43" s="28">
        <v>-2.8565598274859799E-8</v>
      </c>
      <c r="F43" s="22" t="s">
        <v>8</v>
      </c>
      <c r="G43" s="22">
        <v>0</v>
      </c>
      <c r="H43" s="24">
        <f t="shared" si="0"/>
        <v>-2.8565598274859799E-8</v>
      </c>
    </row>
    <row r="44" spans="1:21" x14ac:dyDescent="0.25">
      <c r="A44" s="22" t="s">
        <v>481</v>
      </c>
      <c r="B44" s="22" t="s">
        <v>482</v>
      </c>
      <c r="C44" s="22" t="s">
        <v>24</v>
      </c>
      <c r="D44" s="22" t="s">
        <v>483</v>
      </c>
      <c r="E44" s="22">
        <v>-0.404912132916951</v>
      </c>
      <c r="F44" s="22" t="s">
        <v>8</v>
      </c>
      <c r="G44" s="22">
        <v>0</v>
      </c>
      <c r="H44" s="24">
        <f t="shared" si="0"/>
        <v>-0.404912132916951</v>
      </c>
    </row>
    <row r="45" spans="1:21" x14ac:dyDescent="0.25">
      <c r="A45" s="22" t="s">
        <v>484</v>
      </c>
      <c r="B45" s="22" t="s">
        <v>485</v>
      </c>
      <c r="C45" s="22" t="s">
        <v>139</v>
      </c>
      <c r="D45" s="22" t="s">
        <v>486</v>
      </c>
      <c r="E45" s="28">
        <v>-2.3510972146261799E-7</v>
      </c>
      <c r="F45" s="22" t="s">
        <v>7</v>
      </c>
      <c r="G45" s="22">
        <v>0</v>
      </c>
      <c r="H45" s="24">
        <f t="shared" si="0"/>
        <v>0</v>
      </c>
    </row>
    <row r="46" spans="1:21" x14ac:dyDescent="0.25">
      <c r="A46" s="22" t="s">
        <v>487</v>
      </c>
      <c r="B46" s="22" t="s">
        <v>488</v>
      </c>
      <c r="C46" s="22" t="s">
        <v>17</v>
      </c>
      <c r="D46" s="22" t="s">
        <v>2</v>
      </c>
      <c r="E46" s="22">
        <v>-3.0120168891981298E-3</v>
      </c>
      <c r="F46" s="22" t="s">
        <v>8</v>
      </c>
      <c r="G46" s="22">
        <v>0</v>
      </c>
      <c r="H46" s="24">
        <f t="shared" si="0"/>
        <v>-3.0120168891981298E-3</v>
      </c>
    </row>
    <row r="47" spans="1:21" x14ac:dyDescent="0.25">
      <c r="A47" s="22" t="s">
        <v>116</v>
      </c>
      <c r="B47" s="22" t="s">
        <v>117</v>
      </c>
      <c r="C47" s="22" t="s">
        <v>14</v>
      </c>
      <c r="D47" s="22" t="s">
        <v>1</v>
      </c>
      <c r="E47" s="22">
        <v>-5.4318733698218598</v>
      </c>
      <c r="F47" s="22" t="s">
        <v>8</v>
      </c>
      <c r="G47" s="22">
        <v>0</v>
      </c>
      <c r="H47" s="24">
        <f t="shared" si="0"/>
        <v>-5.4318733698218598</v>
      </c>
    </row>
    <row r="48" spans="1:21" x14ac:dyDescent="0.25">
      <c r="A48" s="22" t="s">
        <v>55</v>
      </c>
      <c r="B48" s="22" t="s">
        <v>56</v>
      </c>
      <c r="C48" s="22" t="s">
        <v>14</v>
      </c>
      <c r="D48" s="22" t="s">
        <v>1</v>
      </c>
      <c r="E48" s="22">
        <v>-5.5394498931055098</v>
      </c>
      <c r="F48" s="22" t="s">
        <v>8</v>
      </c>
      <c r="G48" s="22">
        <v>0</v>
      </c>
      <c r="H48" s="24">
        <f t="shared" si="0"/>
        <v>-5.5394498931055098</v>
      </c>
    </row>
    <row r="49" spans="1:8" x14ac:dyDescent="0.25">
      <c r="A49" s="22" t="s">
        <v>489</v>
      </c>
      <c r="B49" s="22" t="s">
        <v>490</v>
      </c>
      <c r="C49" s="22" t="s">
        <v>14</v>
      </c>
      <c r="D49" s="22" t="s">
        <v>1</v>
      </c>
      <c r="E49" s="28">
        <v>-7.1415407170010296E-16</v>
      </c>
      <c r="F49" s="22" t="s">
        <v>8</v>
      </c>
      <c r="G49" s="22">
        <v>0</v>
      </c>
      <c r="H49" s="24">
        <f t="shared" si="0"/>
        <v>-7.1415407170010296E-16</v>
      </c>
    </row>
    <row r="50" spans="1:8" x14ac:dyDescent="0.25">
      <c r="A50" s="22" t="s">
        <v>186</v>
      </c>
      <c r="B50" s="22" t="s">
        <v>187</v>
      </c>
      <c r="C50" s="22" t="s">
        <v>14</v>
      </c>
      <c r="D50" s="22" t="s">
        <v>188</v>
      </c>
      <c r="E50" s="22">
        <v>-0.172848575148811</v>
      </c>
      <c r="F50" s="22" t="s">
        <v>8</v>
      </c>
      <c r="G50" s="22">
        <v>0</v>
      </c>
      <c r="H50" s="24">
        <f t="shared" si="0"/>
        <v>-0.172848575148811</v>
      </c>
    </row>
    <row r="51" spans="1:8" x14ac:dyDescent="0.25">
      <c r="A51" s="22" t="s">
        <v>491</v>
      </c>
      <c r="B51" s="22" t="s">
        <v>492</v>
      </c>
      <c r="C51" s="22" t="s">
        <v>14</v>
      </c>
      <c r="D51" s="22" t="s">
        <v>54</v>
      </c>
      <c r="E51" s="22">
        <v>-2.2086715833315401E-4</v>
      </c>
      <c r="F51" s="22" t="s">
        <v>8</v>
      </c>
      <c r="G51" s="22">
        <v>0</v>
      </c>
      <c r="H51" s="24">
        <f t="shared" si="0"/>
        <v>-2.2086715833315401E-4</v>
      </c>
    </row>
    <row r="52" spans="1:8" x14ac:dyDescent="0.25">
      <c r="A52" s="22" t="s">
        <v>493</v>
      </c>
      <c r="B52" s="22" t="s">
        <v>494</v>
      </c>
      <c r="C52" s="22" t="s">
        <v>139</v>
      </c>
      <c r="D52" s="22" t="s">
        <v>486</v>
      </c>
      <c r="E52" s="28">
        <v>-9.9253657059251605E-8</v>
      </c>
      <c r="F52" s="22" t="s">
        <v>7</v>
      </c>
      <c r="G52" s="22">
        <v>0</v>
      </c>
      <c r="H52" s="24">
        <f t="shared" si="0"/>
        <v>0</v>
      </c>
    </row>
    <row r="53" spans="1:8" x14ac:dyDescent="0.25">
      <c r="A53" s="22" t="s">
        <v>118</v>
      </c>
      <c r="B53" s="22" t="s">
        <v>119</v>
      </c>
      <c r="C53" s="22" t="s">
        <v>24</v>
      </c>
      <c r="D53" s="22" t="s">
        <v>120</v>
      </c>
      <c r="E53" s="22">
        <v>-1.61441539968071</v>
      </c>
      <c r="F53" s="22" t="s">
        <v>8</v>
      </c>
      <c r="G53" s="22">
        <v>0</v>
      </c>
      <c r="H53" s="24">
        <f t="shared" si="0"/>
        <v>-1.61441539968071</v>
      </c>
    </row>
    <row r="54" spans="1:8" x14ac:dyDescent="0.25">
      <c r="A54" s="22" t="s">
        <v>495</v>
      </c>
      <c r="B54" s="22" t="s">
        <v>496</v>
      </c>
      <c r="C54" s="22" t="s">
        <v>14</v>
      </c>
      <c r="D54" s="22" t="s">
        <v>54</v>
      </c>
      <c r="E54" s="22">
        <v>-4.2216785038492398E-4</v>
      </c>
      <c r="F54" s="22" t="s">
        <v>8</v>
      </c>
      <c r="G54" s="22">
        <v>0</v>
      </c>
      <c r="H54" s="24">
        <f t="shared" si="0"/>
        <v>-4.2216785038492398E-4</v>
      </c>
    </row>
    <row r="55" spans="1:8" x14ac:dyDescent="0.25">
      <c r="A55" s="22" t="s">
        <v>497</v>
      </c>
      <c r="B55" s="22" t="s">
        <v>498</v>
      </c>
      <c r="C55" s="22" t="s">
        <v>14</v>
      </c>
      <c r="D55" s="22" t="s">
        <v>54</v>
      </c>
      <c r="E55" s="28">
        <v>-8.2105250255572505E-5</v>
      </c>
      <c r="F55" s="22" t="s">
        <v>8</v>
      </c>
      <c r="G55" s="22">
        <v>0</v>
      </c>
      <c r="H55" s="24">
        <f t="shared" si="0"/>
        <v>-8.2105250255572505E-5</v>
      </c>
    </row>
    <row r="56" spans="1:8" x14ac:dyDescent="0.25">
      <c r="A56" s="22" t="s">
        <v>499</v>
      </c>
      <c r="B56" s="22" t="s">
        <v>464</v>
      </c>
      <c r="C56" s="22" t="s">
        <v>14</v>
      </c>
      <c r="D56" s="22" t="s">
        <v>193</v>
      </c>
      <c r="E56" s="22">
        <v>-9.7802686207166807E-4</v>
      </c>
      <c r="F56" s="22" t="s">
        <v>8</v>
      </c>
      <c r="G56" s="22">
        <v>0</v>
      </c>
      <c r="H56" s="24">
        <f t="shared" si="0"/>
        <v>-9.7802686207166807E-4</v>
      </c>
    </row>
    <row r="57" spans="1:8" x14ac:dyDescent="0.25">
      <c r="A57" s="22" t="s">
        <v>500</v>
      </c>
      <c r="B57" s="22" t="s">
        <v>501</v>
      </c>
      <c r="C57" s="22" t="s">
        <v>139</v>
      </c>
      <c r="D57" s="22" t="s">
        <v>165</v>
      </c>
      <c r="E57" s="22">
        <v>-0.76009131278445197</v>
      </c>
      <c r="F57" s="22" t="s">
        <v>174</v>
      </c>
      <c r="G57" s="22">
        <v>0</v>
      </c>
      <c r="H57" s="24">
        <f t="shared" si="0"/>
        <v>0</v>
      </c>
    </row>
    <row r="58" spans="1:8" x14ac:dyDescent="0.25">
      <c r="A58" s="22" t="s">
        <v>502</v>
      </c>
      <c r="B58" s="22" t="s">
        <v>503</v>
      </c>
      <c r="C58" s="22" t="s">
        <v>17</v>
      </c>
      <c r="D58" s="22" t="s">
        <v>4</v>
      </c>
      <c r="E58" s="28">
        <v>-1.7407277067852101E-8</v>
      </c>
      <c r="F58" s="22" t="s">
        <v>8</v>
      </c>
      <c r="G58" s="22">
        <v>0</v>
      </c>
      <c r="H58" s="24">
        <f t="shared" si="0"/>
        <v>-1.7407277067852101E-8</v>
      </c>
    </row>
    <row r="59" spans="1:8" x14ac:dyDescent="0.25">
      <c r="A59" s="22" t="s">
        <v>162</v>
      </c>
      <c r="B59" s="22" t="s">
        <v>160</v>
      </c>
      <c r="C59" s="22" t="s">
        <v>125</v>
      </c>
      <c r="D59" s="22" t="s">
        <v>161</v>
      </c>
      <c r="E59" s="22">
        <v>-9.2612600521231898E-3</v>
      </c>
      <c r="F59" s="22" t="s">
        <v>8</v>
      </c>
      <c r="G59" s="22">
        <v>0</v>
      </c>
      <c r="H59" s="24">
        <f t="shared" si="0"/>
        <v>-9.2612600521231898E-3</v>
      </c>
    </row>
    <row r="60" spans="1:8" x14ac:dyDescent="0.25">
      <c r="A60" s="22" t="s">
        <v>504</v>
      </c>
      <c r="B60" s="22" t="s">
        <v>505</v>
      </c>
      <c r="C60" s="22" t="s">
        <v>17</v>
      </c>
      <c r="D60" s="22" t="s">
        <v>2</v>
      </c>
      <c r="E60" s="22">
        <v>-1.0596852340188901E-3</v>
      </c>
      <c r="F60" s="22" t="s">
        <v>8</v>
      </c>
      <c r="G60" s="22">
        <v>0</v>
      </c>
      <c r="H60" s="24">
        <f t="shared" si="0"/>
        <v>-1.0596852340188901E-3</v>
      </c>
    </row>
    <row r="61" spans="1:8" x14ac:dyDescent="0.25">
      <c r="A61" s="22" t="s">
        <v>506</v>
      </c>
      <c r="B61" s="22" t="s">
        <v>421</v>
      </c>
      <c r="C61" s="22" t="s">
        <v>24</v>
      </c>
      <c r="D61" s="22" t="s">
        <v>120</v>
      </c>
      <c r="E61" s="22">
        <v>-5.7815353415661602E-2</v>
      </c>
      <c r="F61" s="22" t="s">
        <v>86</v>
      </c>
      <c r="G61" s="22">
        <v>2190</v>
      </c>
      <c r="H61" s="24">
        <f t="shared" si="0"/>
        <v>-126.61562398029891</v>
      </c>
    </row>
    <row r="62" spans="1:8" x14ac:dyDescent="0.25">
      <c r="A62" s="22" t="s">
        <v>163</v>
      </c>
      <c r="B62" s="22" t="s">
        <v>164</v>
      </c>
      <c r="C62" s="22" t="s">
        <v>139</v>
      </c>
      <c r="D62" s="22" t="s">
        <v>165</v>
      </c>
      <c r="E62" s="28">
        <v>-1.85560348060538E-12</v>
      </c>
      <c r="F62" s="22" t="s">
        <v>174</v>
      </c>
      <c r="G62" s="22">
        <v>0</v>
      </c>
      <c r="H62" s="24">
        <f t="shared" si="0"/>
        <v>0</v>
      </c>
    </row>
    <row r="63" spans="1:8" x14ac:dyDescent="0.25">
      <c r="A63" s="22" t="s">
        <v>507</v>
      </c>
      <c r="B63" s="22" t="s">
        <v>508</v>
      </c>
      <c r="C63" s="22" t="s">
        <v>17</v>
      </c>
      <c r="D63" s="22" t="s">
        <v>2</v>
      </c>
      <c r="E63" s="22">
        <v>-0.119545577816017</v>
      </c>
      <c r="F63" s="22" t="s">
        <v>8</v>
      </c>
      <c r="G63" s="22">
        <v>0</v>
      </c>
      <c r="H63" s="24">
        <f t="shared" si="0"/>
        <v>-0.119545577816017</v>
      </c>
    </row>
    <row r="64" spans="1:8" x14ac:dyDescent="0.25">
      <c r="A64" s="22" t="s">
        <v>57</v>
      </c>
      <c r="B64" s="22" t="s">
        <v>58</v>
      </c>
      <c r="C64" s="22" t="s">
        <v>14</v>
      </c>
      <c r="D64" s="22" t="s">
        <v>54</v>
      </c>
      <c r="E64" s="22">
        <v>-0.247561019827684</v>
      </c>
      <c r="F64" s="22" t="s">
        <v>8</v>
      </c>
      <c r="G64" s="22">
        <v>0</v>
      </c>
      <c r="H64" s="24">
        <f t="shared" si="0"/>
        <v>-0.247561019827684</v>
      </c>
    </row>
    <row r="65" spans="1:8" x14ac:dyDescent="0.25">
      <c r="A65" s="22" t="s">
        <v>509</v>
      </c>
      <c r="B65" s="22" t="s">
        <v>510</v>
      </c>
      <c r="C65" s="22" t="s">
        <v>14</v>
      </c>
      <c r="D65" s="22" t="s">
        <v>54</v>
      </c>
      <c r="E65" s="22">
        <v>-2.40777248321918E-4</v>
      </c>
      <c r="F65" s="22" t="s">
        <v>8</v>
      </c>
      <c r="G65" s="22">
        <v>0</v>
      </c>
      <c r="H65" s="24">
        <f t="shared" si="0"/>
        <v>-2.40777248321918E-4</v>
      </c>
    </row>
    <row r="66" spans="1:8" x14ac:dyDescent="0.25">
      <c r="A66" s="22" t="s">
        <v>511</v>
      </c>
      <c r="B66" s="22" t="s">
        <v>512</v>
      </c>
      <c r="C66" s="22" t="s">
        <v>14</v>
      </c>
      <c r="D66" s="22" t="s">
        <v>54</v>
      </c>
      <c r="E66" s="22">
        <v>-3.1015191755972599E-3</v>
      </c>
      <c r="F66" s="22" t="s">
        <v>8</v>
      </c>
      <c r="G66" s="22">
        <v>0</v>
      </c>
      <c r="H66" s="24">
        <f t="shared" si="0"/>
        <v>-3.1015191755972599E-3</v>
      </c>
    </row>
    <row r="67" spans="1:8" x14ac:dyDescent="0.25">
      <c r="A67" s="22" t="s">
        <v>513</v>
      </c>
      <c r="B67" s="22" t="s">
        <v>514</v>
      </c>
      <c r="C67" s="22" t="s">
        <v>14</v>
      </c>
      <c r="D67" s="22" t="s">
        <v>1</v>
      </c>
      <c r="E67" s="28">
        <v>-8.8392306069119998E-7</v>
      </c>
      <c r="F67" s="22" t="s">
        <v>8</v>
      </c>
      <c r="G67" s="22">
        <v>0</v>
      </c>
      <c r="H67" s="24">
        <f t="shared" ref="H67:H130" si="3">1*(IF(F67=$I$8,E67,(E67*G67)))</f>
        <v>-8.8392306069119998E-7</v>
      </c>
    </row>
    <row r="68" spans="1:8" x14ac:dyDescent="0.25">
      <c r="A68" s="22" t="s">
        <v>515</v>
      </c>
      <c r="B68" s="22" t="s">
        <v>516</v>
      </c>
      <c r="C68" s="22" t="s">
        <v>17</v>
      </c>
      <c r="D68" s="22" t="s">
        <v>2</v>
      </c>
      <c r="E68" s="22">
        <v>-9.6294132752211496E-3</v>
      </c>
      <c r="F68" s="22" t="s">
        <v>8</v>
      </c>
      <c r="G68" s="22">
        <v>0</v>
      </c>
      <c r="H68" s="24">
        <f t="shared" si="3"/>
        <v>-9.6294132752211496E-3</v>
      </c>
    </row>
    <row r="69" spans="1:8" x14ac:dyDescent="0.25">
      <c r="A69" s="22" t="s">
        <v>517</v>
      </c>
      <c r="B69" s="22" t="s">
        <v>518</v>
      </c>
      <c r="C69" s="22" t="s">
        <v>24</v>
      </c>
      <c r="D69" s="22" t="s">
        <v>3</v>
      </c>
      <c r="E69" s="22">
        <v>-0.190408567287014</v>
      </c>
      <c r="F69" s="22" t="s">
        <v>8</v>
      </c>
      <c r="G69" s="22">
        <v>0</v>
      </c>
      <c r="H69" s="24">
        <f t="shared" si="3"/>
        <v>-0.190408567287014</v>
      </c>
    </row>
    <row r="70" spans="1:8" x14ac:dyDescent="0.25">
      <c r="A70" s="22" t="s">
        <v>519</v>
      </c>
      <c r="B70" s="22" t="s">
        <v>520</v>
      </c>
      <c r="C70" s="22" t="s">
        <v>139</v>
      </c>
      <c r="D70" s="22" t="s">
        <v>486</v>
      </c>
      <c r="E70" s="28">
        <v>-1.4800642122911999E-8</v>
      </c>
      <c r="F70" s="22" t="s">
        <v>7</v>
      </c>
      <c r="G70" s="22">
        <v>0</v>
      </c>
      <c r="H70" s="24">
        <f t="shared" si="3"/>
        <v>0</v>
      </c>
    </row>
    <row r="71" spans="1:8" x14ac:dyDescent="0.25">
      <c r="A71" s="22" t="s">
        <v>521</v>
      </c>
      <c r="B71" s="22" t="s">
        <v>522</v>
      </c>
      <c r="C71" s="22" t="s">
        <v>139</v>
      </c>
      <c r="D71" s="22" t="s">
        <v>486</v>
      </c>
      <c r="E71" s="28">
        <v>-6.2029167623474302E-9</v>
      </c>
      <c r="F71" s="22" t="s">
        <v>7</v>
      </c>
      <c r="G71" s="22">
        <v>0</v>
      </c>
      <c r="H71" s="24">
        <f t="shared" si="3"/>
        <v>0</v>
      </c>
    </row>
    <row r="72" spans="1:8" x14ac:dyDescent="0.25">
      <c r="A72" s="22" t="s">
        <v>523</v>
      </c>
      <c r="B72" s="22" t="s">
        <v>524</v>
      </c>
      <c r="C72" s="22" t="s">
        <v>24</v>
      </c>
      <c r="D72" s="22" t="s">
        <v>6</v>
      </c>
      <c r="E72" s="22">
        <v>-8.3797812643279495E-3</v>
      </c>
      <c r="F72" s="22" t="s">
        <v>8</v>
      </c>
      <c r="G72" s="22">
        <v>0</v>
      </c>
      <c r="H72" s="24">
        <f t="shared" si="3"/>
        <v>-8.3797812643279495E-3</v>
      </c>
    </row>
    <row r="73" spans="1:8" x14ac:dyDescent="0.25">
      <c r="A73" s="22" t="s">
        <v>525</v>
      </c>
      <c r="B73" s="22" t="s">
        <v>435</v>
      </c>
      <c r="C73" s="22" t="s">
        <v>14</v>
      </c>
      <c r="D73" s="22" t="s">
        <v>1</v>
      </c>
      <c r="E73" s="22">
        <v>-1.4887145406753399</v>
      </c>
      <c r="F73" s="22" t="s">
        <v>8</v>
      </c>
      <c r="G73" s="22">
        <v>0</v>
      </c>
      <c r="H73" s="24">
        <f t="shared" si="3"/>
        <v>-1.4887145406753399</v>
      </c>
    </row>
    <row r="74" spans="1:8" x14ac:dyDescent="0.25">
      <c r="A74" s="22" t="s">
        <v>526</v>
      </c>
      <c r="B74" s="22" t="s">
        <v>527</v>
      </c>
      <c r="C74" s="22" t="s">
        <v>263</v>
      </c>
      <c r="D74" s="22" t="s">
        <v>264</v>
      </c>
      <c r="E74" s="28">
        <v>-1.4211073499314799E-7</v>
      </c>
      <c r="F74" s="22" t="s">
        <v>86</v>
      </c>
      <c r="G74" s="22">
        <v>1176.8</v>
      </c>
      <c r="H74" s="24">
        <f t="shared" si="3"/>
        <v>-1.6723591293993655E-4</v>
      </c>
    </row>
    <row r="75" spans="1:8" x14ac:dyDescent="0.25">
      <c r="A75" s="22" t="s">
        <v>528</v>
      </c>
      <c r="B75" s="22" t="s">
        <v>529</v>
      </c>
      <c r="C75" s="22" t="s">
        <v>14</v>
      </c>
      <c r="D75" s="22" t="s">
        <v>188</v>
      </c>
      <c r="E75" s="22">
        <v>-2.3103352837716999E-4</v>
      </c>
      <c r="F75" s="22" t="s">
        <v>8</v>
      </c>
      <c r="G75" s="22">
        <v>0</v>
      </c>
      <c r="H75" s="24">
        <f t="shared" si="3"/>
        <v>-2.3103352837716999E-4</v>
      </c>
    </row>
    <row r="76" spans="1:8" x14ac:dyDescent="0.25">
      <c r="A76" s="22" t="s">
        <v>530</v>
      </c>
      <c r="B76" s="22" t="s">
        <v>531</v>
      </c>
      <c r="C76" s="22" t="s">
        <v>24</v>
      </c>
      <c r="D76" s="22" t="s">
        <v>208</v>
      </c>
      <c r="E76" s="22">
        <v>-0.50446647539433198</v>
      </c>
      <c r="F76" s="22" t="s">
        <v>8</v>
      </c>
      <c r="G76" s="22">
        <v>0</v>
      </c>
      <c r="H76" s="24">
        <f t="shared" si="3"/>
        <v>-0.50446647539433198</v>
      </c>
    </row>
    <row r="77" spans="1:8" x14ac:dyDescent="0.25">
      <c r="A77" s="22" t="s">
        <v>532</v>
      </c>
      <c r="B77" s="22" t="s">
        <v>533</v>
      </c>
      <c r="C77" s="22" t="s">
        <v>14</v>
      </c>
      <c r="D77" s="22" t="s">
        <v>54</v>
      </c>
      <c r="E77" s="22">
        <v>-3.8474533533940499E-3</v>
      </c>
      <c r="F77" s="22" t="s">
        <v>8</v>
      </c>
      <c r="G77" s="22">
        <v>0</v>
      </c>
      <c r="H77" s="24">
        <f t="shared" si="3"/>
        <v>-3.8474533533940499E-3</v>
      </c>
    </row>
    <row r="78" spans="1:8" x14ac:dyDescent="0.25">
      <c r="A78" s="22" t="s">
        <v>534</v>
      </c>
      <c r="B78" s="22" t="s">
        <v>535</v>
      </c>
      <c r="C78" s="22" t="s">
        <v>14</v>
      </c>
      <c r="D78" s="22" t="s">
        <v>536</v>
      </c>
      <c r="E78" s="22">
        <v>-4.76062804551607E-4</v>
      </c>
      <c r="F78" s="22" t="s">
        <v>8</v>
      </c>
      <c r="G78" s="22">
        <v>0</v>
      </c>
      <c r="H78" s="24">
        <f t="shared" si="3"/>
        <v>-4.76062804551607E-4</v>
      </c>
    </row>
    <row r="79" spans="1:8" x14ac:dyDescent="0.25">
      <c r="A79" s="22" t="s">
        <v>282</v>
      </c>
      <c r="B79" s="22" t="s">
        <v>283</v>
      </c>
      <c r="C79" s="22" t="s">
        <v>24</v>
      </c>
      <c r="D79" s="22" t="s">
        <v>98</v>
      </c>
      <c r="E79" s="22">
        <v>-499.781552924305</v>
      </c>
      <c r="F79" s="22" t="s">
        <v>8</v>
      </c>
      <c r="G79" s="22">
        <v>0</v>
      </c>
      <c r="H79" s="24">
        <f t="shared" si="3"/>
        <v>-499.781552924305</v>
      </c>
    </row>
    <row r="80" spans="1:8" x14ac:dyDescent="0.25">
      <c r="A80" s="22" t="s">
        <v>537</v>
      </c>
      <c r="B80" s="22" t="s">
        <v>538</v>
      </c>
      <c r="C80" s="22" t="s">
        <v>14</v>
      </c>
      <c r="D80" s="22" t="s">
        <v>54</v>
      </c>
      <c r="E80" s="28">
        <v>-1.04155224208734E-6</v>
      </c>
      <c r="F80" s="22" t="s">
        <v>8</v>
      </c>
      <c r="G80" s="22">
        <v>0</v>
      </c>
      <c r="H80" s="24">
        <f t="shared" si="3"/>
        <v>-1.04155224208734E-6</v>
      </c>
    </row>
    <row r="81" spans="1:8" x14ac:dyDescent="0.25">
      <c r="A81" s="22" t="s">
        <v>539</v>
      </c>
      <c r="B81" s="22" t="s">
        <v>540</v>
      </c>
      <c r="C81" s="22" t="s">
        <v>263</v>
      </c>
      <c r="D81" s="22" t="s">
        <v>279</v>
      </c>
      <c r="E81" s="22">
        <v>-6.1735958275656998E-2</v>
      </c>
      <c r="F81" s="22" t="s">
        <v>86</v>
      </c>
      <c r="G81" s="22">
        <v>450</v>
      </c>
      <c r="H81" s="24">
        <f t="shared" si="3"/>
        <v>-27.78118122404565</v>
      </c>
    </row>
    <row r="82" spans="1:8" x14ac:dyDescent="0.25">
      <c r="A82" s="22" t="s">
        <v>541</v>
      </c>
      <c r="B82" s="22" t="s">
        <v>542</v>
      </c>
      <c r="C82" s="22" t="s">
        <v>14</v>
      </c>
      <c r="D82" s="22" t="s">
        <v>54</v>
      </c>
      <c r="E82" s="22">
        <v>-0.14722878807544401</v>
      </c>
      <c r="F82" s="22" t="s">
        <v>8</v>
      </c>
      <c r="G82" s="22">
        <v>0</v>
      </c>
      <c r="H82" s="24">
        <f t="shared" si="3"/>
        <v>-0.14722878807544401</v>
      </c>
    </row>
    <row r="83" spans="1:8" x14ac:dyDescent="0.25">
      <c r="A83" s="22" t="s">
        <v>543</v>
      </c>
      <c r="B83" s="22" t="s">
        <v>544</v>
      </c>
      <c r="C83" s="22" t="s">
        <v>139</v>
      </c>
      <c r="D83" s="22" t="s">
        <v>140</v>
      </c>
      <c r="E83" s="22">
        <v>-1.4510760312995901</v>
      </c>
      <c r="F83" s="22" t="s">
        <v>8</v>
      </c>
      <c r="G83" s="22">
        <v>0</v>
      </c>
      <c r="H83" s="24">
        <f t="shared" si="3"/>
        <v>-1.4510760312995901</v>
      </c>
    </row>
    <row r="84" spans="1:8" x14ac:dyDescent="0.25">
      <c r="A84" s="22" t="s">
        <v>545</v>
      </c>
      <c r="B84" s="22" t="s">
        <v>546</v>
      </c>
      <c r="C84" s="22" t="s">
        <v>125</v>
      </c>
      <c r="D84" s="22" t="s">
        <v>126</v>
      </c>
      <c r="E84" s="22">
        <v>-5.0992161545188201E-2</v>
      </c>
      <c r="F84" s="22" t="s">
        <v>8</v>
      </c>
      <c r="G84" s="22">
        <v>0</v>
      </c>
      <c r="H84" s="24">
        <f t="shared" si="3"/>
        <v>-5.0992161545188201E-2</v>
      </c>
    </row>
    <row r="85" spans="1:8" x14ac:dyDescent="0.25">
      <c r="A85" s="22" t="s">
        <v>547</v>
      </c>
      <c r="B85" s="22" t="s">
        <v>548</v>
      </c>
      <c r="C85" s="22" t="s">
        <v>24</v>
      </c>
      <c r="D85" s="22" t="s">
        <v>208</v>
      </c>
      <c r="E85" s="28">
        <v>-4.6323538399996897E-16</v>
      </c>
      <c r="F85" s="22" t="s">
        <v>8</v>
      </c>
      <c r="G85" s="22">
        <v>0</v>
      </c>
      <c r="H85" s="24">
        <f t="shared" si="3"/>
        <v>-4.6323538399996897E-16</v>
      </c>
    </row>
    <row r="86" spans="1:8" x14ac:dyDescent="0.25">
      <c r="A86" s="22" t="s">
        <v>189</v>
      </c>
      <c r="B86" s="22" t="s">
        <v>190</v>
      </c>
      <c r="C86" s="22" t="s">
        <v>17</v>
      </c>
      <c r="D86" s="22" t="s">
        <v>4</v>
      </c>
      <c r="E86" s="22">
        <v>-429.07870006198101</v>
      </c>
      <c r="F86" s="22" t="s">
        <v>8</v>
      </c>
      <c r="G86" s="22">
        <v>0</v>
      </c>
      <c r="H86" s="24">
        <f t="shared" si="3"/>
        <v>-429.07870006198101</v>
      </c>
    </row>
    <row r="87" spans="1:8" x14ac:dyDescent="0.25">
      <c r="A87" s="22" t="s">
        <v>549</v>
      </c>
      <c r="B87" s="22" t="s">
        <v>550</v>
      </c>
      <c r="C87" s="22" t="s">
        <v>14</v>
      </c>
      <c r="D87" s="22" t="s">
        <v>54</v>
      </c>
      <c r="E87" s="28">
        <v>-1.77512051939957E-6</v>
      </c>
      <c r="F87" s="22" t="s">
        <v>8</v>
      </c>
      <c r="G87" s="22">
        <v>0</v>
      </c>
      <c r="H87" s="24">
        <f t="shared" si="3"/>
        <v>-1.77512051939957E-6</v>
      </c>
    </row>
    <row r="88" spans="1:8" x14ac:dyDescent="0.25">
      <c r="A88" s="22" t="s">
        <v>551</v>
      </c>
      <c r="B88" s="22" t="s">
        <v>552</v>
      </c>
      <c r="C88" s="22" t="s">
        <v>14</v>
      </c>
      <c r="D88" s="22" t="s">
        <v>54</v>
      </c>
      <c r="E88" s="22">
        <v>-3.2427526824120598E-3</v>
      </c>
      <c r="F88" s="22" t="s">
        <v>8</v>
      </c>
      <c r="G88" s="22">
        <v>0</v>
      </c>
      <c r="H88" s="24">
        <f t="shared" si="3"/>
        <v>-3.2427526824120598E-3</v>
      </c>
    </row>
    <row r="89" spans="1:8" x14ac:dyDescent="0.25">
      <c r="A89" s="22" t="s">
        <v>553</v>
      </c>
      <c r="B89" s="22" t="s">
        <v>554</v>
      </c>
      <c r="C89" s="22" t="s">
        <v>14</v>
      </c>
      <c r="D89" s="22" t="s">
        <v>54</v>
      </c>
      <c r="E89" s="22">
        <v>-2.5671989629930201E-2</v>
      </c>
      <c r="F89" s="22" t="s">
        <v>8</v>
      </c>
      <c r="G89" s="22">
        <v>0</v>
      </c>
      <c r="H89" s="24">
        <f t="shared" si="3"/>
        <v>-2.5671989629930201E-2</v>
      </c>
    </row>
    <row r="90" spans="1:8" x14ac:dyDescent="0.25">
      <c r="A90" s="22" t="s">
        <v>555</v>
      </c>
      <c r="B90" s="22" t="s">
        <v>556</v>
      </c>
      <c r="C90" s="22" t="s">
        <v>143</v>
      </c>
      <c r="D90" s="22" t="s">
        <v>144</v>
      </c>
      <c r="E90" s="22">
        <v>-7.8409866476480405E-2</v>
      </c>
      <c r="F90" s="22" t="s">
        <v>8</v>
      </c>
      <c r="G90" s="22">
        <v>0</v>
      </c>
      <c r="H90" s="24">
        <f t="shared" si="3"/>
        <v>-7.8409866476480405E-2</v>
      </c>
    </row>
    <row r="91" spans="1:8" x14ac:dyDescent="0.25">
      <c r="A91" s="22" t="s">
        <v>557</v>
      </c>
      <c r="B91" s="22" t="s">
        <v>558</v>
      </c>
      <c r="C91" s="22" t="s">
        <v>14</v>
      </c>
      <c r="D91" s="22" t="s">
        <v>54</v>
      </c>
      <c r="E91" s="22">
        <v>-4.9180929705746598E-2</v>
      </c>
      <c r="F91" s="22" t="s">
        <v>8</v>
      </c>
      <c r="G91" s="22">
        <v>0</v>
      </c>
      <c r="H91" s="24">
        <f t="shared" si="3"/>
        <v>-4.9180929705746598E-2</v>
      </c>
    </row>
    <row r="92" spans="1:8" x14ac:dyDescent="0.25">
      <c r="A92" s="22" t="s">
        <v>559</v>
      </c>
      <c r="B92" s="22" t="s">
        <v>560</v>
      </c>
      <c r="C92" s="22" t="s">
        <v>139</v>
      </c>
      <c r="D92" s="22" t="s">
        <v>140</v>
      </c>
      <c r="E92" s="28">
        <v>-9.9718431222356898E-6</v>
      </c>
      <c r="F92" s="22" t="s">
        <v>8</v>
      </c>
      <c r="G92" s="22">
        <v>0</v>
      </c>
      <c r="H92" s="24">
        <f t="shared" si="3"/>
        <v>-9.9718431222356898E-6</v>
      </c>
    </row>
    <row r="93" spans="1:8" x14ac:dyDescent="0.25">
      <c r="A93" s="22" t="s">
        <v>561</v>
      </c>
      <c r="B93" s="22" t="s">
        <v>562</v>
      </c>
      <c r="C93" s="22" t="s">
        <v>139</v>
      </c>
      <c r="D93" s="22" t="s">
        <v>165</v>
      </c>
      <c r="E93" s="28">
        <v>-1.6560211220192501E-11</v>
      </c>
      <c r="F93" s="22" t="s">
        <v>174</v>
      </c>
      <c r="G93" s="22">
        <v>0</v>
      </c>
      <c r="H93" s="24">
        <f t="shared" si="3"/>
        <v>0</v>
      </c>
    </row>
    <row r="94" spans="1:8" x14ac:dyDescent="0.25">
      <c r="A94" s="22" t="s">
        <v>563</v>
      </c>
      <c r="B94" s="22" t="s">
        <v>421</v>
      </c>
      <c r="C94" s="22" t="s">
        <v>24</v>
      </c>
      <c r="D94" s="22" t="s">
        <v>120</v>
      </c>
      <c r="E94" s="22">
        <v>-5.54595893253663E-2</v>
      </c>
      <c r="F94" s="22" t="s">
        <v>86</v>
      </c>
      <c r="G94" s="22">
        <v>2190</v>
      </c>
      <c r="H94" s="24">
        <f t="shared" si="3"/>
        <v>-121.4565006225522</v>
      </c>
    </row>
    <row r="95" spans="1:8" x14ac:dyDescent="0.25">
      <c r="A95" s="22" t="s">
        <v>564</v>
      </c>
      <c r="B95" s="22" t="s">
        <v>565</v>
      </c>
      <c r="C95" s="22" t="s">
        <v>14</v>
      </c>
      <c r="D95" s="22" t="s">
        <v>54</v>
      </c>
      <c r="E95" s="28">
        <v>-2.7727108957181901E-5</v>
      </c>
      <c r="F95" s="22" t="s">
        <v>8</v>
      </c>
      <c r="G95" s="22">
        <v>0</v>
      </c>
      <c r="H95" s="24">
        <f t="shared" si="3"/>
        <v>-2.7727108957181901E-5</v>
      </c>
    </row>
    <row r="96" spans="1:8" x14ac:dyDescent="0.25">
      <c r="A96" s="22" t="s">
        <v>566</v>
      </c>
      <c r="B96" s="22" t="s">
        <v>567</v>
      </c>
      <c r="C96" s="22" t="s">
        <v>14</v>
      </c>
      <c r="D96" s="22" t="s">
        <v>54</v>
      </c>
      <c r="E96" s="22">
        <v>-1.00858890235893E-2</v>
      </c>
      <c r="F96" s="22" t="s">
        <v>8</v>
      </c>
      <c r="G96" s="22">
        <v>0</v>
      </c>
      <c r="H96" s="24">
        <f t="shared" si="3"/>
        <v>-1.00858890235893E-2</v>
      </c>
    </row>
    <row r="97" spans="1:8" x14ac:dyDescent="0.25">
      <c r="A97" s="22" t="s">
        <v>568</v>
      </c>
      <c r="B97" s="22" t="s">
        <v>569</v>
      </c>
      <c r="C97" s="22" t="s">
        <v>143</v>
      </c>
      <c r="D97" s="22" t="s">
        <v>144</v>
      </c>
      <c r="E97" s="22">
        <v>-7.3930607663309306E-2</v>
      </c>
      <c r="F97" s="22" t="s">
        <v>8</v>
      </c>
      <c r="G97" s="22">
        <v>0</v>
      </c>
      <c r="H97" s="24">
        <f t="shared" si="3"/>
        <v>-7.3930607663309306E-2</v>
      </c>
    </row>
    <row r="98" spans="1:8" x14ac:dyDescent="0.25">
      <c r="A98" s="22" t="s">
        <v>570</v>
      </c>
      <c r="B98" s="22" t="s">
        <v>571</v>
      </c>
      <c r="C98" s="22" t="s">
        <v>14</v>
      </c>
      <c r="D98" s="22" t="s">
        <v>54</v>
      </c>
      <c r="E98" s="22">
        <v>-0.11412007834096</v>
      </c>
      <c r="F98" s="22" t="s">
        <v>8</v>
      </c>
      <c r="G98" s="22">
        <v>0</v>
      </c>
      <c r="H98" s="24">
        <f t="shared" si="3"/>
        <v>-0.11412007834096</v>
      </c>
    </row>
    <row r="99" spans="1:8" x14ac:dyDescent="0.25">
      <c r="A99" s="22" t="s">
        <v>572</v>
      </c>
      <c r="B99" s="22" t="s">
        <v>573</v>
      </c>
      <c r="C99" s="22" t="s">
        <v>17</v>
      </c>
      <c r="D99" s="22" t="s">
        <v>2</v>
      </c>
      <c r="E99" s="22">
        <v>-0.109022540452415</v>
      </c>
      <c r="F99" s="22" t="s">
        <v>8</v>
      </c>
      <c r="G99" s="22">
        <v>0</v>
      </c>
      <c r="H99" s="24">
        <f t="shared" si="3"/>
        <v>-0.109022540452415</v>
      </c>
    </row>
    <row r="100" spans="1:8" x14ac:dyDescent="0.25">
      <c r="A100" s="22" t="s">
        <v>574</v>
      </c>
      <c r="B100" s="22" t="s">
        <v>421</v>
      </c>
      <c r="C100" s="22" t="s">
        <v>24</v>
      </c>
      <c r="D100" s="22" t="s">
        <v>120</v>
      </c>
      <c r="E100" s="22">
        <v>-2.0294613389624801E-2</v>
      </c>
      <c r="F100" s="22" t="s">
        <v>86</v>
      </c>
      <c r="G100" s="22">
        <v>2190</v>
      </c>
      <c r="H100" s="24">
        <f t="shared" si="3"/>
        <v>-44.445203323278314</v>
      </c>
    </row>
    <row r="101" spans="1:8" x14ac:dyDescent="0.25">
      <c r="A101" s="22" t="s">
        <v>575</v>
      </c>
      <c r="B101" s="22" t="s">
        <v>510</v>
      </c>
      <c r="C101" s="22" t="s">
        <v>14</v>
      </c>
      <c r="D101" s="22" t="s">
        <v>54</v>
      </c>
      <c r="E101" s="22">
        <v>-5.4577139355007102E-3</v>
      </c>
      <c r="F101" s="22" t="s">
        <v>8</v>
      </c>
      <c r="G101" s="22">
        <v>0</v>
      </c>
      <c r="H101" s="24">
        <f t="shared" si="3"/>
        <v>-5.4577139355007102E-3</v>
      </c>
    </row>
    <row r="102" spans="1:8" x14ac:dyDescent="0.25">
      <c r="A102" s="22" t="s">
        <v>576</v>
      </c>
      <c r="B102" s="22" t="s">
        <v>577</v>
      </c>
      <c r="C102" s="22" t="s">
        <v>24</v>
      </c>
      <c r="D102" s="22" t="s">
        <v>120</v>
      </c>
      <c r="E102" s="22">
        <v>-6.6769024245441594E-2</v>
      </c>
      <c r="F102" s="22" t="s">
        <v>86</v>
      </c>
      <c r="G102" s="22">
        <v>2190</v>
      </c>
      <c r="H102" s="24">
        <f t="shared" si="3"/>
        <v>-146.22416309751708</v>
      </c>
    </row>
    <row r="103" spans="1:8" x14ac:dyDescent="0.25">
      <c r="A103" s="22" t="s">
        <v>578</v>
      </c>
      <c r="B103" s="22" t="s">
        <v>425</v>
      </c>
      <c r="C103" s="22" t="s">
        <v>14</v>
      </c>
      <c r="D103" s="22" t="s">
        <v>54</v>
      </c>
      <c r="E103" s="22">
        <v>-3.71833267857483E-3</v>
      </c>
      <c r="F103" s="22" t="s">
        <v>8</v>
      </c>
      <c r="G103" s="22">
        <v>0</v>
      </c>
      <c r="H103" s="24">
        <f t="shared" si="3"/>
        <v>-3.71833267857483E-3</v>
      </c>
    </row>
    <row r="104" spans="1:8" x14ac:dyDescent="0.25">
      <c r="A104" s="22" t="s">
        <v>579</v>
      </c>
      <c r="B104" s="22" t="s">
        <v>488</v>
      </c>
      <c r="C104" s="22" t="s">
        <v>17</v>
      </c>
      <c r="D104" s="22" t="s">
        <v>2</v>
      </c>
      <c r="E104" s="22">
        <v>-1.2510243444786901E-2</v>
      </c>
      <c r="F104" s="22" t="s">
        <v>8</v>
      </c>
      <c r="G104" s="22">
        <v>0</v>
      </c>
      <c r="H104" s="24">
        <f t="shared" si="3"/>
        <v>-1.2510243444786901E-2</v>
      </c>
    </row>
    <row r="105" spans="1:8" x14ac:dyDescent="0.25">
      <c r="A105" s="22" t="s">
        <v>580</v>
      </c>
      <c r="B105" s="22" t="s">
        <v>581</v>
      </c>
      <c r="C105" s="22" t="s">
        <v>14</v>
      </c>
      <c r="D105" s="22" t="s">
        <v>54</v>
      </c>
      <c r="E105" s="22">
        <v>-1.75111143086155E-4</v>
      </c>
      <c r="F105" s="22" t="s">
        <v>8</v>
      </c>
      <c r="G105" s="22">
        <v>0</v>
      </c>
      <c r="H105" s="24">
        <f t="shared" si="3"/>
        <v>-1.75111143086155E-4</v>
      </c>
    </row>
    <row r="106" spans="1:8" x14ac:dyDescent="0.25">
      <c r="A106" s="22" t="s">
        <v>582</v>
      </c>
      <c r="B106" s="22" t="s">
        <v>583</v>
      </c>
      <c r="C106" s="22" t="s">
        <v>14</v>
      </c>
      <c r="D106" s="22" t="s">
        <v>54</v>
      </c>
      <c r="E106" s="28">
        <v>-7.8806154249536394E-20</v>
      </c>
      <c r="F106" s="22" t="s">
        <v>8</v>
      </c>
      <c r="G106" s="22">
        <v>0</v>
      </c>
      <c r="H106" s="24">
        <f t="shared" si="3"/>
        <v>-7.8806154249536394E-20</v>
      </c>
    </row>
    <row r="107" spans="1:8" x14ac:dyDescent="0.25">
      <c r="A107" s="22" t="s">
        <v>584</v>
      </c>
      <c r="B107" s="22" t="s">
        <v>464</v>
      </c>
      <c r="C107" s="22" t="s">
        <v>14</v>
      </c>
      <c r="D107" s="22" t="s">
        <v>193</v>
      </c>
      <c r="E107" s="22">
        <v>-1.00430505700584E-4</v>
      </c>
      <c r="F107" s="22" t="s">
        <v>8</v>
      </c>
      <c r="G107" s="22">
        <v>0</v>
      </c>
      <c r="H107" s="24">
        <f t="shared" si="3"/>
        <v>-1.00430505700584E-4</v>
      </c>
    </row>
    <row r="108" spans="1:8" x14ac:dyDescent="0.25">
      <c r="A108" s="22" t="s">
        <v>585</v>
      </c>
      <c r="B108" s="22" t="s">
        <v>586</v>
      </c>
      <c r="C108" s="22" t="s">
        <v>14</v>
      </c>
      <c r="D108" s="22" t="s">
        <v>54</v>
      </c>
      <c r="E108" s="22">
        <v>-1.7620273884943599E-3</v>
      </c>
      <c r="F108" s="22" t="s">
        <v>8</v>
      </c>
      <c r="G108" s="22">
        <v>0</v>
      </c>
      <c r="H108" s="24">
        <f t="shared" si="3"/>
        <v>-1.7620273884943599E-3</v>
      </c>
    </row>
    <row r="109" spans="1:8" x14ac:dyDescent="0.25">
      <c r="A109" s="22" t="s">
        <v>587</v>
      </c>
      <c r="B109" s="22" t="s">
        <v>588</v>
      </c>
      <c r="C109" s="22" t="s">
        <v>14</v>
      </c>
      <c r="D109" s="22" t="s">
        <v>54</v>
      </c>
      <c r="E109" s="28">
        <v>-1.24095242322334E-7</v>
      </c>
      <c r="F109" s="22" t="s">
        <v>8</v>
      </c>
      <c r="G109" s="22">
        <v>0</v>
      </c>
      <c r="H109" s="24">
        <f t="shared" si="3"/>
        <v>-1.24095242322334E-7</v>
      </c>
    </row>
    <row r="110" spans="1:8" x14ac:dyDescent="0.25">
      <c r="A110" s="22" t="s">
        <v>271</v>
      </c>
      <c r="B110" s="22" t="s">
        <v>272</v>
      </c>
      <c r="C110" s="22" t="s">
        <v>24</v>
      </c>
      <c r="D110" s="22" t="s">
        <v>208</v>
      </c>
      <c r="E110" s="22">
        <v>-99.693266723223601</v>
      </c>
      <c r="F110" s="22" t="s">
        <v>8</v>
      </c>
      <c r="G110" s="22">
        <v>0</v>
      </c>
      <c r="H110" s="24">
        <f t="shared" si="3"/>
        <v>-99.693266723223601</v>
      </c>
    </row>
    <row r="111" spans="1:8" x14ac:dyDescent="0.25">
      <c r="A111" s="22" t="s">
        <v>589</v>
      </c>
      <c r="B111" s="22" t="s">
        <v>590</v>
      </c>
      <c r="C111" s="22" t="s">
        <v>14</v>
      </c>
      <c r="D111" s="22" t="s">
        <v>188</v>
      </c>
      <c r="E111" s="22">
        <v>-1.10696031499735E-3</v>
      </c>
      <c r="F111" s="22" t="s">
        <v>8</v>
      </c>
      <c r="G111" s="22">
        <v>0</v>
      </c>
      <c r="H111" s="24">
        <f t="shared" si="3"/>
        <v>-1.10696031499735E-3</v>
      </c>
    </row>
    <row r="112" spans="1:8" x14ac:dyDescent="0.25">
      <c r="A112" s="22" t="s">
        <v>591</v>
      </c>
      <c r="B112" s="22" t="s">
        <v>592</v>
      </c>
      <c r="C112" s="22" t="s">
        <v>14</v>
      </c>
      <c r="D112" s="22" t="s">
        <v>115</v>
      </c>
      <c r="E112" s="28">
        <v>-2.18439527437667E-5</v>
      </c>
      <c r="F112" s="22" t="s">
        <v>8</v>
      </c>
      <c r="G112" s="22">
        <v>0</v>
      </c>
      <c r="H112" s="24">
        <f t="shared" si="3"/>
        <v>-2.18439527437667E-5</v>
      </c>
    </row>
    <row r="113" spans="1:8" x14ac:dyDescent="0.25">
      <c r="A113" s="22" t="s">
        <v>593</v>
      </c>
      <c r="B113" s="22" t="s">
        <v>594</v>
      </c>
      <c r="C113" s="22" t="s">
        <v>143</v>
      </c>
      <c r="D113" s="22" t="s">
        <v>144</v>
      </c>
      <c r="E113" s="22">
        <v>-1.50778810624254</v>
      </c>
      <c r="F113" s="22" t="s">
        <v>8</v>
      </c>
      <c r="G113" s="22">
        <v>0</v>
      </c>
      <c r="H113" s="24">
        <f t="shared" si="3"/>
        <v>-1.50778810624254</v>
      </c>
    </row>
    <row r="114" spans="1:8" x14ac:dyDescent="0.25">
      <c r="A114" s="22" t="s">
        <v>595</v>
      </c>
      <c r="B114" s="22" t="s">
        <v>596</v>
      </c>
      <c r="C114" s="22" t="s">
        <v>14</v>
      </c>
      <c r="D114" s="22" t="s">
        <v>1</v>
      </c>
      <c r="E114" s="22">
        <v>-1.5770460305172301E-2</v>
      </c>
      <c r="F114" s="22" t="s">
        <v>8</v>
      </c>
      <c r="G114" s="22">
        <v>0</v>
      </c>
      <c r="H114" s="24">
        <f t="shared" si="3"/>
        <v>-1.5770460305172301E-2</v>
      </c>
    </row>
    <row r="115" spans="1:8" x14ac:dyDescent="0.25">
      <c r="A115" s="22" t="s">
        <v>597</v>
      </c>
      <c r="B115" s="22" t="s">
        <v>598</v>
      </c>
      <c r="C115" s="22" t="s">
        <v>14</v>
      </c>
      <c r="D115" s="22" t="s">
        <v>51</v>
      </c>
      <c r="E115" s="22">
        <v>-6.3617066998570898E-3</v>
      </c>
      <c r="F115" s="22" t="s">
        <v>8</v>
      </c>
      <c r="G115" s="22">
        <v>0</v>
      </c>
      <c r="H115" s="24">
        <f t="shared" si="3"/>
        <v>-6.3617066998570898E-3</v>
      </c>
    </row>
    <row r="116" spans="1:8" x14ac:dyDescent="0.25">
      <c r="A116" s="22" t="s">
        <v>599</v>
      </c>
      <c r="B116" s="22" t="s">
        <v>600</v>
      </c>
      <c r="C116" s="22" t="s">
        <v>14</v>
      </c>
      <c r="D116" s="22" t="s">
        <v>1</v>
      </c>
      <c r="E116" s="22">
        <v>-2.6328618386954401E-3</v>
      </c>
      <c r="F116" s="22" t="s">
        <v>8</v>
      </c>
      <c r="G116" s="22">
        <v>0</v>
      </c>
      <c r="H116" s="24">
        <f t="shared" si="3"/>
        <v>-2.6328618386954401E-3</v>
      </c>
    </row>
    <row r="117" spans="1:8" x14ac:dyDescent="0.25">
      <c r="A117" s="22" t="s">
        <v>601</v>
      </c>
      <c r="B117" s="22" t="s">
        <v>602</v>
      </c>
      <c r="C117" s="22" t="s">
        <v>139</v>
      </c>
      <c r="D117" s="22" t="s">
        <v>165</v>
      </c>
      <c r="E117" s="28">
        <v>-6.3782187410551901E-5</v>
      </c>
      <c r="F117" s="22" t="s">
        <v>8</v>
      </c>
      <c r="G117" s="22">
        <v>0</v>
      </c>
      <c r="H117" s="24">
        <f t="shared" si="3"/>
        <v>-6.3782187410551901E-5</v>
      </c>
    </row>
    <row r="118" spans="1:8" x14ac:dyDescent="0.25">
      <c r="A118" s="22" t="s">
        <v>60</v>
      </c>
      <c r="B118" s="22" t="s">
        <v>61</v>
      </c>
      <c r="C118" s="22" t="s">
        <v>17</v>
      </c>
      <c r="D118" s="22" t="s">
        <v>2</v>
      </c>
      <c r="E118" s="28">
        <v>-1.1269165956387601E-5</v>
      </c>
      <c r="F118" s="22" t="s">
        <v>8</v>
      </c>
      <c r="G118" s="22">
        <v>0</v>
      </c>
      <c r="H118" s="24">
        <f t="shared" si="3"/>
        <v>-1.1269165956387601E-5</v>
      </c>
    </row>
    <row r="119" spans="1:8" x14ac:dyDescent="0.25">
      <c r="A119" s="22" t="s">
        <v>603</v>
      </c>
      <c r="B119" s="22" t="s">
        <v>604</v>
      </c>
      <c r="C119" s="22" t="s">
        <v>17</v>
      </c>
      <c r="D119" s="22" t="s">
        <v>4</v>
      </c>
      <c r="E119" s="22">
        <v>-10.322703971871199</v>
      </c>
      <c r="F119" s="22" t="s">
        <v>8</v>
      </c>
      <c r="G119" s="22">
        <v>0</v>
      </c>
      <c r="H119" s="24">
        <f t="shared" si="3"/>
        <v>-10.322703971871199</v>
      </c>
    </row>
    <row r="120" spans="1:8" x14ac:dyDescent="0.25">
      <c r="A120" s="22" t="s">
        <v>605</v>
      </c>
      <c r="B120" s="22" t="s">
        <v>606</v>
      </c>
      <c r="C120" s="22" t="s">
        <v>17</v>
      </c>
      <c r="D120" s="22" t="s">
        <v>2</v>
      </c>
      <c r="E120" s="22">
        <v>-1.25958427925057</v>
      </c>
      <c r="F120" s="22" t="s">
        <v>8</v>
      </c>
      <c r="G120" s="22">
        <v>0</v>
      </c>
      <c r="H120" s="24">
        <f t="shared" si="3"/>
        <v>-1.25958427925057</v>
      </c>
    </row>
    <row r="121" spans="1:8" x14ac:dyDescent="0.25">
      <c r="A121" s="22" t="s">
        <v>607</v>
      </c>
      <c r="B121" s="22" t="s">
        <v>608</v>
      </c>
      <c r="C121" s="22" t="s">
        <v>263</v>
      </c>
      <c r="D121" s="22" t="s">
        <v>264</v>
      </c>
      <c r="E121" s="22">
        <v>-5.2767041263909503E-4</v>
      </c>
      <c r="F121" s="22" t="s">
        <v>86</v>
      </c>
      <c r="G121" s="22">
        <v>599.29999999999995</v>
      </c>
      <c r="H121" s="24">
        <f t="shared" si="3"/>
        <v>-0.31623287829460961</v>
      </c>
    </row>
    <row r="122" spans="1:8" x14ac:dyDescent="0.25">
      <c r="A122" s="22" t="s">
        <v>609</v>
      </c>
      <c r="B122" s="22" t="s">
        <v>610</v>
      </c>
      <c r="C122" s="22" t="s">
        <v>14</v>
      </c>
      <c r="D122" s="22" t="s">
        <v>54</v>
      </c>
      <c r="E122" s="22">
        <v>-3.5020168899604697E-4</v>
      </c>
      <c r="F122" s="22" t="s">
        <v>8</v>
      </c>
      <c r="G122" s="22">
        <v>0</v>
      </c>
      <c r="H122" s="24">
        <f t="shared" si="3"/>
        <v>-3.5020168899604697E-4</v>
      </c>
    </row>
    <row r="123" spans="1:8" x14ac:dyDescent="0.25">
      <c r="A123" s="22" t="s">
        <v>611</v>
      </c>
      <c r="B123" s="22" t="s">
        <v>612</v>
      </c>
      <c r="C123" s="22" t="s">
        <v>14</v>
      </c>
      <c r="D123" s="22" t="s">
        <v>54</v>
      </c>
      <c r="E123" s="22">
        <v>-0.11607682862937201</v>
      </c>
      <c r="F123" s="22" t="s">
        <v>8</v>
      </c>
      <c r="G123" s="22">
        <v>0</v>
      </c>
      <c r="H123" s="24">
        <f t="shared" si="3"/>
        <v>-0.11607682862937201</v>
      </c>
    </row>
    <row r="124" spans="1:8" x14ac:dyDescent="0.25">
      <c r="A124" s="22" t="s">
        <v>613</v>
      </c>
      <c r="B124" s="22" t="s">
        <v>614</v>
      </c>
      <c r="C124" s="22" t="s">
        <v>17</v>
      </c>
      <c r="D124" s="22" t="s">
        <v>4</v>
      </c>
      <c r="E124" s="22">
        <v>-1.36040868401029E-2</v>
      </c>
      <c r="F124" s="22" t="s">
        <v>8</v>
      </c>
      <c r="G124" s="22">
        <v>0</v>
      </c>
      <c r="H124" s="24">
        <f t="shared" si="3"/>
        <v>-1.36040868401029E-2</v>
      </c>
    </row>
    <row r="125" spans="1:8" x14ac:dyDescent="0.25">
      <c r="A125" s="22" t="s">
        <v>615</v>
      </c>
      <c r="B125" s="22" t="s">
        <v>596</v>
      </c>
      <c r="C125" s="22" t="s">
        <v>14</v>
      </c>
      <c r="D125" s="22" t="s">
        <v>1</v>
      </c>
      <c r="E125" s="22">
        <v>-6.7074101326676299E-3</v>
      </c>
      <c r="F125" s="22" t="s">
        <v>8</v>
      </c>
      <c r="G125" s="22">
        <v>0</v>
      </c>
      <c r="H125" s="24">
        <f t="shared" si="3"/>
        <v>-6.7074101326676299E-3</v>
      </c>
    </row>
    <row r="126" spans="1:8" x14ac:dyDescent="0.25">
      <c r="A126" s="22" t="s">
        <v>616</v>
      </c>
      <c r="B126" s="22" t="s">
        <v>617</v>
      </c>
      <c r="C126" s="22" t="s">
        <v>24</v>
      </c>
      <c r="D126" s="22" t="s">
        <v>98</v>
      </c>
      <c r="E126" s="22">
        <v>-1.67135748730568</v>
      </c>
      <c r="F126" s="22" t="s">
        <v>8</v>
      </c>
      <c r="G126" s="22">
        <v>0</v>
      </c>
      <c r="H126" s="24">
        <f t="shared" si="3"/>
        <v>-1.67135748730568</v>
      </c>
    </row>
    <row r="127" spans="1:8" x14ac:dyDescent="0.25">
      <c r="A127" s="22" t="s">
        <v>209</v>
      </c>
      <c r="B127" s="22" t="s">
        <v>210</v>
      </c>
      <c r="C127" s="22" t="s">
        <v>14</v>
      </c>
      <c r="D127" s="22" t="s">
        <v>193</v>
      </c>
      <c r="E127" s="22">
        <v>-8.0009470997411403E-3</v>
      </c>
      <c r="F127" s="22" t="s">
        <v>8</v>
      </c>
      <c r="G127" s="22">
        <v>0</v>
      </c>
      <c r="H127" s="24">
        <f t="shared" si="3"/>
        <v>-8.0009470997411403E-3</v>
      </c>
    </row>
    <row r="128" spans="1:8" x14ac:dyDescent="0.25">
      <c r="A128" s="22" t="s">
        <v>618</v>
      </c>
      <c r="B128" s="22" t="s">
        <v>619</v>
      </c>
      <c r="C128" s="22" t="s">
        <v>14</v>
      </c>
      <c r="D128" s="22" t="s">
        <v>54</v>
      </c>
      <c r="E128" s="22">
        <v>-1.39518364277533E-2</v>
      </c>
      <c r="F128" s="22" t="s">
        <v>8</v>
      </c>
      <c r="G128" s="22">
        <v>0</v>
      </c>
      <c r="H128" s="24">
        <f t="shared" si="3"/>
        <v>-1.39518364277533E-2</v>
      </c>
    </row>
    <row r="129" spans="1:8" x14ac:dyDescent="0.25">
      <c r="A129" s="22" t="s">
        <v>179</v>
      </c>
      <c r="B129" s="22" t="s">
        <v>180</v>
      </c>
      <c r="C129" s="22" t="s">
        <v>139</v>
      </c>
      <c r="D129" s="22" t="s">
        <v>165</v>
      </c>
      <c r="E129" s="28">
        <v>-1.5765984593154199E-10</v>
      </c>
      <c r="F129" s="22" t="s">
        <v>174</v>
      </c>
      <c r="G129" s="22">
        <v>0</v>
      </c>
      <c r="H129" s="24">
        <f t="shared" si="3"/>
        <v>0</v>
      </c>
    </row>
    <row r="130" spans="1:8" x14ac:dyDescent="0.25">
      <c r="A130" s="22" t="s">
        <v>620</v>
      </c>
      <c r="B130" s="22" t="s">
        <v>621</v>
      </c>
      <c r="C130" s="22" t="s">
        <v>14</v>
      </c>
      <c r="D130" s="22" t="s">
        <v>115</v>
      </c>
      <c r="E130" s="22">
        <v>-4.7734889884081698E-3</v>
      </c>
      <c r="F130" s="22" t="s">
        <v>8</v>
      </c>
      <c r="G130" s="22">
        <v>0</v>
      </c>
      <c r="H130" s="24">
        <f t="shared" si="3"/>
        <v>-4.7734889884081698E-3</v>
      </c>
    </row>
    <row r="131" spans="1:8" x14ac:dyDescent="0.25">
      <c r="A131" s="22" t="s">
        <v>622</v>
      </c>
      <c r="B131" s="22" t="s">
        <v>623</v>
      </c>
      <c r="C131" s="22" t="s">
        <v>14</v>
      </c>
      <c r="D131" s="22" t="s">
        <v>54</v>
      </c>
      <c r="E131" s="22">
        <v>-3.0802547608193499E-3</v>
      </c>
      <c r="F131" s="22" t="s">
        <v>8</v>
      </c>
      <c r="G131" s="22">
        <v>0</v>
      </c>
      <c r="H131" s="24">
        <f t="shared" ref="H131:H194" si="4">1*(IF(F131=$I$8,E131,(E131*G131)))</f>
        <v>-3.0802547608193499E-3</v>
      </c>
    </row>
    <row r="132" spans="1:8" x14ac:dyDescent="0.25">
      <c r="A132" s="22" t="s">
        <v>624</v>
      </c>
      <c r="B132" s="22" t="s">
        <v>625</v>
      </c>
      <c r="C132" s="22" t="s">
        <v>143</v>
      </c>
      <c r="D132" s="22" t="s">
        <v>626</v>
      </c>
      <c r="E132" s="28">
        <v>-4.2930708701252101E-6</v>
      </c>
      <c r="F132" s="22" t="s">
        <v>8</v>
      </c>
      <c r="G132" s="22">
        <v>0</v>
      </c>
      <c r="H132" s="24">
        <f t="shared" si="4"/>
        <v>-4.2930708701252101E-6</v>
      </c>
    </row>
    <row r="133" spans="1:8" x14ac:dyDescent="0.25">
      <c r="A133" s="22" t="s">
        <v>62</v>
      </c>
      <c r="B133" s="22" t="s">
        <v>63</v>
      </c>
      <c r="C133" s="22" t="s">
        <v>14</v>
      </c>
      <c r="D133" s="22" t="s">
        <v>54</v>
      </c>
      <c r="E133" s="28">
        <v>-2.2529507903444901E-23</v>
      </c>
      <c r="F133" s="22" t="s">
        <v>86</v>
      </c>
      <c r="G133" s="22">
        <v>0</v>
      </c>
      <c r="H133" s="24">
        <f t="shared" si="4"/>
        <v>0</v>
      </c>
    </row>
    <row r="134" spans="1:8" x14ac:dyDescent="0.25">
      <c r="A134" s="22" t="s">
        <v>627</v>
      </c>
      <c r="B134" s="22" t="s">
        <v>610</v>
      </c>
      <c r="C134" s="22" t="s">
        <v>14</v>
      </c>
      <c r="D134" s="22" t="s">
        <v>54</v>
      </c>
      <c r="E134" s="22">
        <v>-7.8488795766251001E-4</v>
      </c>
      <c r="F134" s="22" t="s">
        <v>8</v>
      </c>
      <c r="G134" s="22">
        <v>0</v>
      </c>
      <c r="H134" s="24">
        <f t="shared" si="4"/>
        <v>-7.8488795766251001E-4</v>
      </c>
    </row>
    <row r="135" spans="1:8" x14ac:dyDescent="0.25">
      <c r="A135" s="22" t="s">
        <v>628</v>
      </c>
      <c r="B135" s="22" t="s">
        <v>629</v>
      </c>
      <c r="C135" s="22" t="s">
        <v>263</v>
      </c>
      <c r="D135" s="22" t="s">
        <v>279</v>
      </c>
      <c r="E135" s="22">
        <v>-1.4677459970917201E-3</v>
      </c>
      <c r="F135" s="22" t="s">
        <v>8</v>
      </c>
      <c r="G135" s="22">
        <v>0</v>
      </c>
      <c r="H135" s="24">
        <f t="shared" si="4"/>
        <v>-1.4677459970917201E-3</v>
      </c>
    </row>
    <row r="136" spans="1:8" x14ac:dyDescent="0.25">
      <c r="A136" s="22" t="s">
        <v>630</v>
      </c>
      <c r="B136" s="22" t="s">
        <v>631</v>
      </c>
      <c r="C136" s="22" t="s">
        <v>263</v>
      </c>
      <c r="D136" s="22" t="s">
        <v>279</v>
      </c>
      <c r="E136" s="22">
        <v>-6.2128352138673799E-2</v>
      </c>
      <c r="F136" s="22" t="s">
        <v>86</v>
      </c>
      <c r="G136" s="22">
        <v>588.79999999999995</v>
      </c>
      <c r="H136" s="24">
        <f t="shared" si="4"/>
        <v>-36.581173739251128</v>
      </c>
    </row>
    <row r="137" spans="1:8" x14ac:dyDescent="0.25">
      <c r="A137" s="22" t="s">
        <v>632</v>
      </c>
      <c r="B137" s="22" t="s">
        <v>633</v>
      </c>
      <c r="C137" s="22" t="s">
        <v>139</v>
      </c>
      <c r="D137" s="22" t="s">
        <v>486</v>
      </c>
      <c r="E137" s="28">
        <v>-7.3821455368836497E-9</v>
      </c>
      <c r="F137" s="22" t="s">
        <v>7</v>
      </c>
      <c r="G137" s="22">
        <v>0</v>
      </c>
      <c r="H137" s="24">
        <f t="shared" si="4"/>
        <v>0</v>
      </c>
    </row>
    <row r="138" spans="1:8" x14ac:dyDescent="0.25">
      <c r="A138" s="22" t="s">
        <v>634</v>
      </c>
      <c r="B138" s="22" t="s">
        <v>635</v>
      </c>
      <c r="C138" s="22" t="s">
        <v>139</v>
      </c>
      <c r="D138" s="22" t="s">
        <v>165</v>
      </c>
      <c r="E138" s="22">
        <v>-4.5761889343342901</v>
      </c>
      <c r="F138" s="22" t="s">
        <v>636</v>
      </c>
      <c r="G138" s="22">
        <v>0</v>
      </c>
      <c r="H138" s="24">
        <f t="shared" si="4"/>
        <v>0</v>
      </c>
    </row>
    <row r="139" spans="1:8" x14ac:dyDescent="0.25">
      <c r="A139" s="22" t="s">
        <v>100</v>
      </c>
      <c r="B139" s="22" t="s">
        <v>88</v>
      </c>
      <c r="C139" s="22" t="s">
        <v>17</v>
      </c>
      <c r="D139" s="22" t="s">
        <v>2</v>
      </c>
      <c r="E139" s="22">
        <v>-0.37476497472086001</v>
      </c>
      <c r="F139" s="22" t="s">
        <v>8</v>
      </c>
      <c r="G139" s="22">
        <v>0</v>
      </c>
      <c r="H139" s="24">
        <f t="shared" si="4"/>
        <v>-0.37476497472086001</v>
      </c>
    </row>
    <row r="140" spans="1:8" x14ac:dyDescent="0.25">
      <c r="A140" s="22" t="s">
        <v>637</v>
      </c>
      <c r="B140" s="22" t="s">
        <v>638</v>
      </c>
      <c r="C140" s="22" t="s">
        <v>14</v>
      </c>
      <c r="D140" s="22" t="s">
        <v>1</v>
      </c>
      <c r="E140" s="22">
        <v>-6.4252497568117297E-3</v>
      </c>
      <c r="F140" s="22" t="s">
        <v>8</v>
      </c>
      <c r="G140" s="22">
        <v>0</v>
      </c>
      <c r="H140" s="24">
        <f t="shared" si="4"/>
        <v>-6.4252497568117297E-3</v>
      </c>
    </row>
    <row r="141" spans="1:8" x14ac:dyDescent="0.25">
      <c r="A141" s="22" t="s">
        <v>639</v>
      </c>
      <c r="B141" s="22" t="s">
        <v>640</v>
      </c>
      <c r="C141" s="22" t="s">
        <v>139</v>
      </c>
      <c r="D141" s="22" t="s">
        <v>140</v>
      </c>
      <c r="E141" s="22">
        <v>-4.2627785586920702E-4</v>
      </c>
      <c r="F141" s="22" t="s">
        <v>8</v>
      </c>
      <c r="G141" s="22">
        <v>0</v>
      </c>
      <c r="H141" s="24">
        <f t="shared" si="4"/>
        <v>-4.2627785586920702E-4</v>
      </c>
    </row>
    <row r="142" spans="1:8" x14ac:dyDescent="0.25">
      <c r="A142" s="22" t="s">
        <v>641</v>
      </c>
      <c r="B142" s="22" t="s">
        <v>421</v>
      </c>
      <c r="C142" s="22" t="s">
        <v>24</v>
      </c>
      <c r="D142" s="22" t="s">
        <v>120</v>
      </c>
      <c r="E142" s="22">
        <v>-7.8665562465703595E-2</v>
      </c>
      <c r="F142" s="22" t="s">
        <v>86</v>
      </c>
      <c r="G142" s="22">
        <v>2190</v>
      </c>
      <c r="H142" s="24">
        <f t="shared" si="4"/>
        <v>-172.27758179989087</v>
      </c>
    </row>
    <row r="143" spans="1:8" x14ac:dyDescent="0.25">
      <c r="A143" s="22" t="s">
        <v>642</v>
      </c>
      <c r="B143" s="22" t="s">
        <v>643</v>
      </c>
      <c r="C143" s="22" t="s">
        <v>14</v>
      </c>
      <c r="D143" s="22" t="s">
        <v>1</v>
      </c>
      <c r="E143" s="22">
        <v>-1.5986385067822699</v>
      </c>
      <c r="F143" s="22" t="s">
        <v>8</v>
      </c>
      <c r="G143" s="22">
        <v>0</v>
      </c>
      <c r="H143" s="24">
        <f t="shared" si="4"/>
        <v>-1.5986385067822699</v>
      </c>
    </row>
    <row r="144" spans="1:8" x14ac:dyDescent="0.25">
      <c r="A144" s="22" t="s">
        <v>644</v>
      </c>
      <c r="B144" s="22" t="s">
        <v>645</v>
      </c>
      <c r="C144" s="22" t="s">
        <v>24</v>
      </c>
      <c r="D144" s="22" t="s">
        <v>120</v>
      </c>
      <c r="E144" s="22">
        <v>-7.6750452902822298E-3</v>
      </c>
      <c r="F144" s="22" t="s">
        <v>8</v>
      </c>
      <c r="G144" s="22">
        <v>0</v>
      </c>
      <c r="H144" s="24">
        <f t="shared" si="4"/>
        <v>-7.6750452902822298E-3</v>
      </c>
    </row>
    <row r="145" spans="1:8" x14ac:dyDescent="0.25">
      <c r="A145" s="22" t="s">
        <v>646</v>
      </c>
      <c r="B145" s="22" t="s">
        <v>531</v>
      </c>
      <c r="C145" s="22" t="s">
        <v>24</v>
      </c>
      <c r="D145" s="22" t="s">
        <v>208</v>
      </c>
      <c r="E145" s="22">
        <v>-0.17698542608661599</v>
      </c>
      <c r="F145" s="22" t="s">
        <v>8</v>
      </c>
      <c r="G145" s="22">
        <v>0</v>
      </c>
      <c r="H145" s="24">
        <f t="shared" si="4"/>
        <v>-0.17698542608661599</v>
      </c>
    </row>
    <row r="146" spans="1:8" x14ac:dyDescent="0.25">
      <c r="A146" s="22" t="s">
        <v>647</v>
      </c>
      <c r="B146" s="22" t="s">
        <v>648</v>
      </c>
      <c r="C146" s="22" t="s">
        <v>14</v>
      </c>
      <c r="D146" s="22" t="s">
        <v>188</v>
      </c>
      <c r="E146" s="28">
        <v>-3.6924739160774598E-17</v>
      </c>
      <c r="F146" s="22" t="s">
        <v>8</v>
      </c>
      <c r="G146" s="22">
        <v>0</v>
      </c>
      <c r="H146" s="24">
        <f t="shared" si="4"/>
        <v>-3.6924739160774598E-17</v>
      </c>
    </row>
    <row r="147" spans="1:8" x14ac:dyDescent="0.25">
      <c r="A147" s="22" t="s">
        <v>101</v>
      </c>
      <c r="B147" s="22" t="s">
        <v>89</v>
      </c>
      <c r="C147" s="22" t="s">
        <v>17</v>
      </c>
      <c r="D147" s="22" t="s">
        <v>2</v>
      </c>
      <c r="E147" s="28">
        <v>-3.9474289395000797E-5</v>
      </c>
      <c r="F147" s="22" t="s">
        <v>8</v>
      </c>
      <c r="G147" s="22">
        <v>0</v>
      </c>
      <c r="H147" s="24">
        <f t="shared" si="4"/>
        <v>-3.9474289395000797E-5</v>
      </c>
    </row>
    <row r="148" spans="1:8" x14ac:dyDescent="0.25">
      <c r="A148" s="22" t="s">
        <v>649</v>
      </c>
      <c r="B148" s="22" t="s">
        <v>650</v>
      </c>
      <c r="C148" s="22" t="s">
        <v>17</v>
      </c>
      <c r="D148" s="22" t="s">
        <v>4</v>
      </c>
      <c r="E148" s="22">
        <v>-0.61467181487825495</v>
      </c>
      <c r="F148" s="22" t="s">
        <v>8</v>
      </c>
      <c r="G148" s="22">
        <v>0</v>
      </c>
      <c r="H148" s="24">
        <f t="shared" si="4"/>
        <v>-0.61467181487825495</v>
      </c>
    </row>
    <row r="149" spans="1:8" x14ac:dyDescent="0.25">
      <c r="A149" s="22" t="s">
        <v>651</v>
      </c>
      <c r="B149" s="22" t="s">
        <v>272</v>
      </c>
      <c r="C149" s="22" t="s">
        <v>24</v>
      </c>
      <c r="D149" s="22" t="s">
        <v>208</v>
      </c>
      <c r="E149" s="22">
        <v>-0.69453542094424603</v>
      </c>
      <c r="F149" s="22" t="s">
        <v>8</v>
      </c>
      <c r="G149" s="22">
        <v>0</v>
      </c>
      <c r="H149" s="24">
        <f t="shared" si="4"/>
        <v>-0.69453542094424603</v>
      </c>
    </row>
    <row r="150" spans="1:8" x14ac:dyDescent="0.25">
      <c r="A150" s="22" t="s">
        <v>166</v>
      </c>
      <c r="B150" s="22" t="s">
        <v>167</v>
      </c>
      <c r="C150" s="22" t="s">
        <v>14</v>
      </c>
      <c r="D150" s="22" t="s">
        <v>1</v>
      </c>
      <c r="E150" s="22">
        <v>-3.6671408720545598E-2</v>
      </c>
      <c r="F150" s="22" t="s">
        <v>8</v>
      </c>
      <c r="G150" s="22">
        <v>0</v>
      </c>
      <c r="H150" s="24">
        <f t="shared" si="4"/>
        <v>-3.6671408720545598E-2</v>
      </c>
    </row>
    <row r="151" spans="1:8" x14ac:dyDescent="0.25">
      <c r="A151" s="22" t="s">
        <v>652</v>
      </c>
      <c r="B151" s="22" t="s">
        <v>653</v>
      </c>
      <c r="C151" s="22" t="s">
        <v>143</v>
      </c>
      <c r="D151" s="22" t="s">
        <v>144</v>
      </c>
      <c r="E151" s="22">
        <v>-3.2650720314083101</v>
      </c>
      <c r="F151" s="22" t="s">
        <v>8</v>
      </c>
      <c r="G151" s="22">
        <v>0</v>
      </c>
      <c r="H151" s="24">
        <f t="shared" si="4"/>
        <v>-3.2650720314083101</v>
      </c>
    </row>
    <row r="152" spans="1:8" x14ac:dyDescent="0.25">
      <c r="A152" s="22" t="s">
        <v>654</v>
      </c>
      <c r="B152" s="22" t="s">
        <v>655</v>
      </c>
      <c r="C152" s="22" t="s">
        <v>14</v>
      </c>
      <c r="D152" s="22" t="s">
        <v>54</v>
      </c>
      <c r="E152" s="28">
        <v>-7.97476623007229E-8</v>
      </c>
      <c r="F152" s="22" t="s">
        <v>8</v>
      </c>
      <c r="G152" s="22">
        <v>0</v>
      </c>
      <c r="H152" s="24">
        <f t="shared" si="4"/>
        <v>-7.97476623007229E-8</v>
      </c>
    </row>
    <row r="153" spans="1:8" x14ac:dyDescent="0.25">
      <c r="A153" s="22" t="s">
        <v>656</v>
      </c>
      <c r="B153" s="22" t="s">
        <v>657</v>
      </c>
      <c r="C153" s="22" t="s">
        <v>14</v>
      </c>
      <c r="D153" s="22" t="s">
        <v>54</v>
      </c>
      <c r="E153" s="28">
        <v>-3.4439706321816501E-7</v>
      </c>
      <c r="F153" s="22" t="s">
        <v>8</v>
      </c>
      <c r="G153" s="22">
        <v>0</v>
      </c>
      <c r="H153" s="24">
        <f t="shared" si="4"/>
        <v>-3.4439706321816501E-7</v>
      </c>
    </row>
    <row r="154" spans="1:8" x14ac:dyDescent="0.25">
      <c r="A154" s="22" t="s">
        <v>658</v>
      </c>
      <c r="B154" s="22" t="s">
        <v>659</v>
      </c>
      <c r="C154" s="22" t="s">
        <v>14</v>
      </c>
      <c r="D154" s="22" t="s">
        <v>115</v>
      </c>
      <c r="E154" s="28">
        <v>-1.85685400273146E-7</v>
      </c>
      <c r="F154" s="22" t="s">
        <v>8</v>
      </c>
      <c r="G154" s="22">
        <v>0</v>
      </c>
      <c r="H154" s="24">
        <f t="shared" si="4"/>
        <v>-1.85685400273146E-7</v>
      </c>
    </row>
    <row r="155" spans="1:8" x14ac:dyDescent="0.25">
      <c r="A155" s="22" t="s">
        <v>660</v>
      </c>
      <c r="B155" s="22" t="s">
        <v>661</v>
      </c>
      <c r="C155" s="22" t="s">
        <v>139</v>
      </c>
      <c r="D155" s="22" t="s">
        <v>140</v>
      </c>
      <c r="E155" s="28">
        <v>-1.18983065362339E-5</v>
      </c>
      <c r="F155" s="22" t="s">
        <v>8</v>
      </c>
      <c r="G155" s="22">
        <v>0</v>
      </c>
      <c r="H155" s="24">
        <f t="shared" si="4"/>
        <v>-1.18983065362339E-5</v>
      </c>
    </row>
    <row r="156" spans="1:8" x14ac:dyDescent="0.25">
      <c r="A156" s="22" t="s">
        <v>662</v>
      </c>
      <c r="B156" s="22" t="s">
        <v>663</v>
      </c>
      <c r="C156" s="22" t="s">
        <v>24</v>
      </c>
      <c r="D156" s="22" t="s">
        <v>120</v>
      </c>
      <c r="E156" s="22">
        <v>-6.1708033964263498E-2</v>
      </c>
      <c r="F156" s="22" t="s">
        <v>86</v>
      </c>
      <c r="G156" s="22">
        <v>2080</v>
      </c>
      <c r="H156" s="24">
        <f t="shared" si="4"/>
        <v>-128.35271064566808</v>
      </c>
    </row>
    <row r="157" spans="1:8" x14ac:dyDescent="0.25">
      <c r="A157" s="22" t="s">
        <v>664</v>
      </c>
      <c r="B157" s="22" t="s">
        <v>464</v>
      </c>
      <c r="C157" s="22" t="s">
        <v>14</v>
      </c>
      <c r="D157" s="22" t="s">
        <v>193</v>
      </c>
      <c r="E157" s="22">
        <v>-4.4896147440725502E-4</v>
      </c>
      <c r="F157" s="22" t="s">
        <v>8</v>
      </c>
      <c r="G157" s="22">
        <v>0</v>
      </c>
      <c r="H157" s="24">
        <f t="shared" si="4"/>
        <v>-4.4896147440725502E-4</v>
      </c>
    </row>
    <row r="158" spans="1:8" x14ac:dyDescent="0.25">
      <c r="A158" s="22" t="s">
        <v>665</v>
      </c>
      <c r="B158" s="22" t="s">
        <v>659</v>
      </c>
      <c r="C158" s="22" t="s">
        <v>14</v>
      </c>
      <c r="D158" s="22" t="s">
        <v>115</v>
      </c>
      <c r="E158" s="28">
        <v>-8.1700669527085499E-7</v>
      </c>
      <c r="F158" s="22" t="s">
        <v>8</v>
      </c>
      <c r="G158" s="22">
        <v>0</v>
      </c>
      <c r="H158" s="24">
        <f t="shared" si="4"/>
        <v>-8.1700669527085499E-7</v>
      </c>
    </row>
    <row r="159" spans="1:8" x14ac:dyDescent="0.25">
      <c r="A159" s="22" t="s">
        <v>666</v>
      </c>
      <c r="B159" s="22" t="s">
        <v>667</v>
      </c>
      <c r="C159" s="22" t="s">
        <v>143</v>
      </c>
      <c r="D159" s="22" t="s">
        <v>144</v>
      </c>
      <c r="E159" s="22">
        <v>-0.87754711872151203</v>
      </c>
      <c r="F159" s="22" t="s">
        <v>8</v>
      </c>
      <c r="G159" s="22">
        <v>0</v>
      </c>
      <c r="H159" s="24">
        <f t="shared" si="4"/>
        <v>-0.87754711872151203</v>
      </c>
    </row>
    <row r="160" spans="1:8" x14ac:dyDescent="0.25">
      <c r="A160" s="22" t="s">
        <v>668</v>
      </c>
      <c r="B160" s="22" t="s">
        <v>577</v>
      </c>
      <c r="C160" s="22" t="s">
        <v>24</v>
      </c>
      <c r="D160" s="22" t="s">
        <v>120</v>
      </c>
      <c r="E160" s="22">
        <v>-1.82844706492436</v>
      </c>
      <c r="F160" s="22" t="s">
        <v>86</v>
      </c>
      <c r="G160" s="22">
        <v>2190</v>
      </c>
      <c r="H160" s="24">
        <f t="shared" si="4"/>
        <v>-4004.2990721843485</v>
      </c>
    </row>
    <row r="161" spans="1:8" x14ac:dyDescent="0.25">
      <c r="A161" s="22" t="s">
        <v>66</v>
      </c>
      <c r="B161" s="22" t="s">
        <v>67</v>
      </c>
      <c r="C161" s="22" t="s">
        <v>14</v>
      </c>
      <c r="D161" s="22" t="s">
        <v>1</v>
      </c>
      <c r="E161" s="22">
        <v>-3.3552858918836602E-2</v>
      </c>
      <c r="F161" s="22" t="s">
        <v>8</v>
      </c>
      <c r="G161" s="22">
        <v>0</v>
      </c>
      <c r="H161" s="24">
        <f t="shared" si="4"/>
        <v>-3.3552858918836602E-2</v>
      </c>
    </row>
    <row r="162" spans="1:8" x14ac:dyDescent="0.25">
      <c r="A162" s="22" t="s">
        <v>25</v>
      </c>
      <c r="B162" s="22" t="s">
        <v>26</v>
      </c>
      <c r="C162" s="22" t="s">
        <v>17</v>
      </c>
      <c r="D162" s="22" t="s">
        <v>4</v>
      </c>
      <c r="E162" s="22">
        <v>-157.65806425761201</v>
      </c>
      <c r="F162" s="22" t="s">
        <v>8</v>
      </c>
      <c r="G162" s="22">
        <v>0</v>
      </c>
      <c r="H162" s="24">
        <f t="shared" si="4"/>
        <v>-157.65806425761201</v>
      </c>
    </row>
    <row r="163" spans="1:8" x14ac:dyDescent="0.25">
      <c r="A163" s="22" t="s">
        <v>102</v>
      </c>
      <c r="B163" s="22" t="s">
        <v>90</v>
      </c>
      <c r="C163" s="22" t="s">
        <v>24</v>
      </c>
      <c r="D163" s="22" t="s">
        <v>91</v>
      </c>
      <c r="E163" s="22">
        <v>-4.6515492827002101E-3</v>
      </c>
      <c r="F163" s="22" t="s">
        <v>8</v>
      </c>
      <c r="G163" s="22">
        <v>0</v>
      </c>
      <c r="H163" s="24">
        <f t="shared" si="4"/>
        <v>-4.6515492827002101E-3</v>
      </c>
    </row>
    <row r="164" spans="1:8" x14ac:dyDescent="0.25">
      <c r="A164" s="22" t="s">
        <v>669</v>
      </c>
      <c r="B164" s="22" t="s">
        <v>670</v>
      </c>
      <c r="C164" s="22" t="s">
        <v>24</v>
      </c>
      <c r="D164" s="22" t="s">
        <v>483</v>
      </c>
      <c r="E164" s="22">
        <v>-6.9713702585933998E-2</v>
      </c>
      <c r="F164" s="22" t="s">
        <v>8</v>
      </c>
      <c r="G164" s="22">
        <v>0</v>
      </c>
      <c r="H164" s="24">
        <f t="shared" si="4"/>
        <v>-6.9713702585933998E-2</v>
      </c>
    </row>
    <row r="165" spans="1:8" x14ac:dyDescent="0.25">
      <c r="A165" s="22" t="s">
        <v>671</v>
      </c>
      <c r="B165" s="22" t="s">
        <v>672</v>
      </c>
      <c r="C165" s="22" t="s">
        <v>17</v>
      </c>
      <c r="D165" s="22" t="s">
        <v>2</v>
      </c>
      <c r="E165" s="28">
        <v>-8.3143882967078098E-7</v>
      </c>
      <c r="F165" s="22" t="s">
        <v>8</v>
      </c>
      <c r="G165" s="22">
        <v>0</v>
      </c>
      <c r="H165" s="24">
        <f t="shared" si="4"/>
        <v>-8.3143882967078098E-7</v>
      </c>
    </row>
    <row r="166" spans="1:8" x14ac:dyDescent="0.25">
      <c r="A166" s="22" t="s">
        <v>673</v>
      </c>
      <c r="B166" s="22" t="s">
        <v>577</v>
      </c>
      <c r="C166" s="22" t="s">
        <v>24</v>
      </c>
      <c r="D166" s="22" t="s">
        <v>120</v>
      </c>
      <c r="E166" s="22">
        <v>-5.4129899269581101E-3</v>
      </c>
      <c r="F166" s="22" t="s">
        <v>86</v>
      </c>
      <c r="G166" s="22">
        <v>2190</v>
      </c>
      <c r="H166" s="24">
        <f t="shared" si="4"/>
        <v>-11.854447940038261</v>
      </c>
    </row>
    <row r="167" spans="1:8" x14ac:dyDescent="0.25">
      <c r="A167" s="22" t="s">
        <v>674</v>
      </c>
      <c r="B167" s="22" t="s">
        <v>675</v>
      </c>
      <c r="C167" s="22" t="s">
        <v>14</v>
      </c>
      <c r="D167" s="22" t="s">
        <v>54</v>
      </c>
      <c r="E167" s="28">
        <v>-3.7762395441996601E-5</v>
      </c>
      <c r="F167" s="22" t="s">
        <v>8</v>
      </c>
      <c r="G167" s="22">
        <v>0</v>
      </c>
      <c r="H167" s="24">
        <f t="shared" si="4"/>
        <v>-3.7762395441996601E-5</v>
      </c>
    </row>
    <row r="168" spans="1:8" x14ac:dyDescent="0.25">
      <c r="A168" s="22" t="s">
        <v>676</v>
      </c>
      <c r="B168" s="22" t="s">
        <v>677</v>
      </c>
      <c r="C168" s="22" t="s">
        <v>17</v>
      </c>
      <c r="D168" s="22" t="s">
        <v>2</v>
      </c>
      <c r="E168" s="22">
        <v>-7.0936870130368205E-4</v>
      </c>
      <c r="F168" s="22" t="s">
        <v>8</v>
      </c>
      <c r="G168" s="22">
        <v>0</v>
      </c>
      <c r="H168" s="24">
        <f t="shared" si="4"/>
        <v>-7.0936870130368205E-4</v>
      </c>
    </row>
    <row r="169" spans="1:8" x14ac:dyDescent="0.25">
      <c r="A169" s="22" t="s">
        <v>211</v>
      </c>
      <c r="B169" s="22" t="s">
        <v>212</v>
      </c>
      <c r="C169" s="22" t="s">
        <v>24</v>
      </c>
      <c r="D169" s="22" t="s">
        <v>6</v>
      </c>
      <c r="E169" s="22">
        <v>-10.137928709501701</v>
      </c>
      <c r="F169" s="22" t="s">
        <v>8</v>
      </c>
      <c r="G169" s="22">
        <v>0</v>
      </c>
      <c r="H169" s="24">
        <f t="shared" si="4"/>
        <v>-10.137928709501701</v>
      </c>
    </row>
    <row r="170" spans="1:8" x14ac:dyDescent="0.25">
      <c r="A170" s="22" t="s">
        <v>678</v>
      </c>
      <c r="B170" s="22" t="s">
        <v>679</v>
      </c>
      <c r="C170" s="22" t="s">
        <v>139</v>
      </c>
      <c r="D170" s="22" t="s">
        <v>486</v>
      </c>
      <c r="E170" s="28">
        <v>-1.5649814882101899E-8</v>
      </c>
      <c r="F170" s="22" t="s">
        <v>7</v>
      </c>
      <c r="G170" s="22">
        <v>0</v>
      </c>
      <c r="H170" s="24">
        <f t="shared" si="4"/>
        <v>0</v>
      </c>
    </row>
    <row r="171" spans="1:8" x14ac:dyDescent="0.25">
      <c r="A171" s="22" t="s">
        <v>680</v>
      </c>
      <c r="B171" s="22" t="s">
        <v>681</v>
      </c>
      <c r="C171" s="22" t="s">
        <v>14</v>
      </c>
      <c r="D171" s="22" t="s">
        <v>54</v>
      </c>
      <c r="E171" s="22">
        <v>-1.0677291601491799E-2</v>
      </c>
      <c r="F171" s="22" t="s">
        <v>8</v>
      </c>
      <c r="G171" s="22">
        <v>0</v>
      </c>
      <c r="H171" s="24">
        <f t="shared" si="4"/>
        <v>-1.0677291601491799E-2</v>
      </c>
    </row>
    <row r="172" spans="1:8" x14ac:dyDescent="0.25">
      <c r="A172" s="22" t="s">
        <v>682</v>
      </c>
      <c r="B172" s="22" t="s">
        <v>683</v>
      </c>
      <c r="C172" s="22" t="s">
        <v>14</v>
      </c>
      <c r="D172" s="22" t="s">
        <v>54</v>
      </c>
      <c r="E172" s="22">
        <v>-3.6422556322922698E-3</v>
      </c>
      <c r="F172" s="22" t="s">
        <v>8</v>
      </c>
      <c r="G172" s="22">
        <v>0</v>
      </c>
      <c r="H172" s="24">
        <f t="shared" si="4"/>
        <v>-3.6422556322922698E-3</v>
      </c>
    </row>
    <row r="173" spans="1:8" x14ac:dyDescent="0.25">
      <c r="A173" s="22" t="s">
        <v>684</v>
      </c>
      <c r="B173" s="22" t="s">
        <v>685</v>
      </c>
      <c r="C173" s="22" t="s">
        <v>17</v>
      </c>
      <c r="D173" s="22" t="s">
        <v>2</v>
      </c>
      <c r="E173" s="28">
        <v>-5.4542140850178099E-5</v>
      </c>
      <c r="F173" s="22" t="s">
        <v>8</v>
      </c>
      <c r="G173" s="22">
        <v>0</v>
      </c>
      <c r="H173" s="24">
        <f t="shared" si="4"/>
        <v>-5.4542140850178099E-5</v>
      </c>
    </row>
    <row r="174" spans="1:8" x14ac:dyDescent="0.25">
      <c r="A174" s="22" t="s">
        <v>150</v>
      </c>
      <c r="B174" s="22" t="s">
        <v>151</v>
      </c>
      <c r="C174" s="22" t="s">
        <v>17</v>
      </c>
      <c r="D174" s="22" t="s">
        <v>2</v>
      </c>
      <c r="E174" s="28">
        <v>-4.3839843749992499E-7</v>
      </c>
      <c r="F174" s="22" t="s">
        <v>8</v>
      </c>
      <c r="G174" s="22">
        <v>0</v>
      </c>
      <c r="H174" s="24">
        <f t="shared" si="4"/>
        <v>-4.3839843749992499E-7</v>
      </c>
    </row>
    <row r="175" spans="1:8" x14ac:dyDescent="0.25">
      <c r="A175" s="22" t="s">
        <v>686</v>
      </c>
      <c r="B175" s="22" t="s">
        <v>687</v>
      </c>
      <c r="C175" s="22" t="s">
        <v>14</v>
      </c>
      <c r="D175" s="22" t="s">
        <v>188</v>
      </c>
      <c r="E175" s="22">
        <v>-1.5765019575667401E-2</v>
      </c>
      <c r="F175" s="22" t="s">
        <v>8</v>
      </c>
      <c r="G175" s="22">
        <v>0</v>
      </c>
      <c r="H175" s="24">
        <f t="shared" si="4"/>
        <v>-1.5765019575667401E-2</v>
      </c>
    </row>
    <row r="176" spans="1:8" x14ac:dyDescent="0.25">
      <c r="A176" s="22" t="s">
        <v>688</v>
      </c>
      <c r="B176" s="22" t="s">
        <v>514</v>
      </c>
      <c r="C176" s="22" t="s">
        <v>14</v>
      </c>
      <c r="D176" s="22" t="s">
        <v>1</v>
      </c>
      <c r="E176" s="28">
        <v>-4.3653251351059799E-7</v>
      </c>
      <c r="F176" s="22" t="s">
        <v>8</v>
      </c>
      <c r="G176" s="22">
        <v>0</v>
      </c>
      <c r="H176" s="24">
        <f t="shared" si="4"/>
        <v>-4.3653251351059799E-7</v>
      </c>
    </row>
    <row r="177" spans="1:8" x14ac:dyDescent="0.25">
      <c r="A177" s="22" t="s">
        <v>27</v>
      </c>
      <c r="B177" s="22" t="s">
        <v>28</v>
      </c>
      <c r="C177" s="22" t="s">
        <v>17</v>
      </c>
      <c r="D177" s="22" t="s">
        <v>5</v>
      </c>
      <c r="E177" s="22">
        <v>-3.5304741460265E-2</v>
      </c>
      <c r="F177" s="22" t="s">
        <v>8</v>
      </c>
      <c r="G177" s="22">
        <v>0</v>
      </c>
      <c r="H177" s="24">
        <f t="shared" si="4"/>
        <v>-3.5304741460265E-2</v>
      </c>
    </row>
    <row r="178" spans="1:8" x14ac:dyDescent="0.25">
      <c r="A178" s="22" t="s">
        <v>689</v>
      </c>
      <c r="B178" s="22" t="s">
        <v>690</v>
      </c>
      <c r="C178" s="22" t="s">
        <v>143</v>
      </c>
      <c r="D178" s="22" t="s">
        <v>144</v>
      </c>
      <c r="E178" s="22">
        <v>-2.08138793448358E-3</v>
      </c>
      <c r="F178" s="22" t="s">
        <v>8</v>
      </c>
      <c r="G178" s="22">
        <v>0</v>
      </c>
      <c r="H178" s="24">
        <f t="shared" si="4"/>
        <v>-2.08138793448358E-3</v>
      </c>
    </row>
    <row r="179" spans="1:8" x14ac:dyDescent="0.25">
      <c r="A179" s="22" t="s">
        <v>213</v>
      </c>
      <c r="B179" s="22" t="s">
        <v>214</v>
      </c>
      <c r="C179" s="22" t="s">
        <v>14</v>
      </c>
      <c r="D179" s="22" t="s">
        <v>54</v>
      </c>
      <c r="E179" s="22">
        <v>-9.2000167885101694E-2</v>
      </c>
      <c r="F179" s="22" t="s">
        <v>8</v>
      </c>
      <c r="G179" s="22">
        <v>0</v>
      </c>
      <c r="H179" s="24">
        <f t="shared" si="4"/>
        <v>-9.2000167885101694E-2</v>
      </c>
    </row>
    <row r="180" spans="1:8" x14ac:dyDescent="0.25">
      <c r="A180" s="22" t="s">
        <v>215</v>
      </c>
      <c r="B180" s="22" t="s">
        <v>216</v>
      </c>
      <c r="C180" s="22" t="s">
        <v>14</v>
      </c>
      <c r="D180" s="22" t="s">
        <v>54</v>
      </c>
      <c r="E180" s="22">
        <v>-1.8775118523041101</v>
      </c>
      <c r="F180" s="22" t="s">
        <v>8</v>
      </c>
      <c r="G180" s="22">
        <v>0</v>
      </c>
      <c r="H180" s="24">
        <f t="shared" si="4"/>
        <v>-1.8775118523041101</v>
      </c>
    </row>
    <row r="181" spans="1:8" x14ac:dyDescent="0.25">
      <c r="A181" s="22" t="s">
        <v>691</v>
      </c>
      <c r="B181" s="22" t="s">
        <v>527</v>
      </c>
      <c r="C181" s="22" t="s">
        <v>263</v>
      </c>
      <c r="D181" s="22" t="s">
        <v>264</v>
      </c>
      <c r="E181" s="28">
        <v>-1.2834675862096999E-7</v>
      </c>
      <c r="F181" s="22" t="s">
        <v>86</v>
      </c>
      <c r="G181" s="22">
        <v>1176.8</v>
      </c>
      <c r="H181" s="24">
        <f t="shared" si="4"/>
        <v>-1.5103846554515748E-4</v>
      </c>
    </row>
    <row r="182" spans="1:8" x14ac:dyDescent="0.25">
      <c r="A182" s="22" t="s">
        <v>692</v>
      </c>
      <c r="B182" s="22" t="s">
        <v>693</v>
      </c>
      <c r="C182" s="22" t="s">
        <v>14</v>
      </c>
      <c r="D182" s="22" t="s">
        <v>1</v>
      </c>
      <c r="E182" s="22">
        <v>-1.1421740873499499E-3</v>
      </c>
      <c r="F182" s="22" t="s">
        <v>8</v>
      </c>
      <c r="G182" s="22">
        <v>0</v>
      </c>
      <c r="H182" s="24">
        <f t="shared" si="4"/>
        <v>-1.1421740873499499E-3</v>
      </c>
    </row>
    <row r="183" spans="1:8" x14ac:dyDescent="0.25">
      <c r="A183" s="22" t="s">
        <v>694</v>
      </c>
      <c r="B183" s="22" t="s">
        <v>695</v>
      </c>
      <c r="C183" s="22" t="s">
        <v>263</v>
      </c>
      <c r="D183" s="22" t="s">
        <v>264</v>
      </c>
      <c r="E183" s="28">
        <v>-1.2147594780381899E-6</v>
      </c>
      <c r="F183" s="22" t="s">
        <v>86</v>
      </c>
      <c r="G183" s="22">
        <v>709.09</v>
      </c>
      <c r="H183" s="24">
        <f t="shared" si="4"/>
        <v>-8.6137379828210017E-4</v>
      </c>
    </row>
    <row r="184" spans="1:8" x14ac:dyDescent="0.25">
      <c r="A184" s="22" t="s">
        <v>68</v>
      </c>
      <c r="B184" s="22" t="s">
        <v>69</v>
      </c>
      <c r="C184" s="22" t="s">
        <v>17</v>
      </c>
      <c r="D184" s="22" t="s">
        <v>4</v>
      </c>
      <c r="E184" s="22">
        <v>-137.669431707841</v>
      </c>
      <c r="F184" s="22" t="s">
        <v>8</v>
      </c>
      <c r="G184" s="22">
        <v>0</v>
      </c>
      <c r="H184" s="24">
        <f t="shared" si="4"/>
        <v>-137.669431707841</v>
      </c>
    </row>
    <row r="185" spans="1:8" x14ac:dyDescent="0.25">
      <c r="A185" s="22" t="s">
        <v>123</v>
      </c>
      <c r="B185" s="22" t="s">
        <v>124</v>
      </c>
      <c r="C185" s="22" t="s">
        <v>125</v>
      </c>
      <c r="D185" s="22" t="s">
        <v>126</v>
      </c>
      <c r="E185" s="22">
        <v>-7.4811263510055699E-4</v>
      </c>
      <c r="F185" s="22" t="s">
        <v>8</v>
      </c>
      <c r="G185" s="22">
        <v>0</v>
      </c>
      <c r="H185" s="24">
        <f t="shared" si="4"/>
        <v>-7.4811263510055699E-4</v>
      </c>
    </row>
    <row r="186" spans="1:8" x14ac:dyDescent="0.25">
      <c r="A186" s="22" t="s">
        <v>696</v>
      </c>
      <c r="B186" s="22" t="s">
        <v>697</v>
      </c>
      <c r="C186" s="22" t="s">
        <v>14</v>
      </c>
      <c r="D186" s="22" t="s">
        <v>54</v>
      </c>
      <c r="E186" s="22">
        <v>-5.4258009516570797E-4</v>
      </c>
      <c r="F186" s="22" t="s">
        <v>8</v>
      </c>
      <c r="G186" s="22">
        <v>0</v>
      </c>
      <c r="H186" s="24">
        <f t="shared" si="4"/>
        <v>-5.4258009516570797E-4</v>
      </c>
    </row>
    <row r="187" spans="1:8" x14ac:dyDescent="0.25">
      <c r="A187" s="22" t="s">
        <v>698</v>
      </c>
      <c r="B187" s="22" t="s">
        <v>699</v>
      </c>
      <c r="C187" s="22" t="s">
        <v>14</v>
      </c>
      <c r="D187" s="22" t="s">
        <v>54</v>
      </c>
      <c r="E187" s="22">
        <v>-4.9061385927785901E-3</v>
      </c>
      <c r="F187" s="22" t="s">
        <v>8</v>
      </c>
      <c r="G187" s="22">
        <v>0</v>
      </c>
      <c r="H187" s="24">
        <f t="shared" si="4"/>
        <v>-4.9061385927785901E-3</v>
      </c>
    </row>
    <row r="188" spans="1:8" x14ac:dyDescent="0.25">
      <c r="A188" s="22" t="s">
        <v>700</v>
      </c>
      <c r="B188" s="22" t="s">
        <v>701</v>
      </c>
      <c r="C188" s="22" t="s">
        <v>24</v>
      </c>
      <c r="D188" s="22" t="s">
        <v>3</v>
      </c>
      <c r="E188" s="28">
        <v>-2.0336183658535499E-6</v>
      </c>
      <c r="F188" s="22" t="s">
        <v>174</v>
      </c>
      <c r="G188" s="22">
        <v>0</v>
      </c>
      <c r="H188" s="24">
        <f t="shared" si="4"/>
        <v>0</v>
      </c>
    </row>
    <row r="189" spans="1:8" x14ac:dyDescent="0.25">
      <c r="A189" s="22" t="s">
        <v>702</v>
      </c>
      <c r="B189" s="22" t="s">
        <v>417</v>
      </c>
      <c r="C189" s="22" t="s">
        <v>263</v>
      </c>
      <c r="D189" s="22" t="s">
        <v>279</v>
      </c>
      <c r="E189" s="22">
        <v>-0.28881248061966902</v>
      </c>
      <c r="F189" s="22" t="s">
        <v>86</v>
      </c>
      <c r="G189" s="22">
        <v>450</v>
      </c>
      <c r="H189" s="24">
        <f t="shared" si="4"/>
        <v>-129.96561627885106</v>
      </c>
    </row>
    <row r="190" spans="1:8" x14ac:dyDescent="0.25">
      <c r="A190" s="22" t="s">
        <v>703</v>
      </c>
      <c r="B190" s="22" t="s">
        <v>704</v>
      </c>
      <c r="C190" s="22" t="s">
        <v>143</v>
      </c>
      <c r="D190" s="22" t="s">
        <v>144</v>
      </c>
      <c r="E190" s="22">
        <v>-55.260962192903101</v>
      </c>
      <c r="F190" s="22" t="s">
        <v>8</v>
      </c>
      <c r="G190" s="22">
        <v>0</v>
      </c>
      <c r="H190" s="24">
        <f t="shared" si="4"/>
        <v>-55.260962192903101</v>
      </c>
    </row>
    <row r="191" spans="1:8" x14ac:dyDescent="0.25">
      <c r="A191" s="22" t="s">
        <v>705</v>
      </c>
      <c r="B191" s="22" t="s">
        <v>706</v>
      </c>
      <c r="C191" s="22" t="s">
        <v>14</v>
      </c>
      <c r="D191" s="22" t="s">
        <v>54</v>
      </c>
      <c r="E191" s="28">
        <v>-1.08866080931479E-7</v>
      </c>
      <c r="F191" s="22" t="s">
        <v>8</v>
      </c>
      <c r="G191" s="22">
        <v>0</v>
      </c>
      <c r="H191" s="24">
        <f t="shared" si="4"/>
        <v>-1.08866080931479E-7</v>
      </c>
    </row>
    <row r="192" spans="1:8" x14ac:dyDescent="0.25">
      <c r="A192" s="22" t="s">
        <v>707</v>
      </c>
      <c r="B192" s="22" t="s">
        <v>708</v>
      </c>
      <c r="C192" s="22" t="s">
        <v>17</v>
      </c>
      <c r="D192" s="22" t="s">
        <v>4</v>
      </c>
      <c r="E192" s="22">
        <v>-3.0235222239144698E-4</v>
      </c>
      <c r="F192" s="22" t="s">
        <v>8</v>
      </c>
      <c r="G192" s="22">
        <v>0</v>
      </c>
      <c r="H192" s="24">
        <f t="shared" si="4"/>
        <v>-3.0235222239144698E-4</v>
      </c>
    </row>
    <row r="193" spans="1:8" x14ac:dyDescent="0.25">
      <c r="A193" s="22" t="s">
        <v>709</v>
      </c>
      <c r="B193" s="22" t="s">
        <v>710</v>
      </c>
      <c r="C193" s="22" t="s">
        <v>24</v>
      </c>
      <c r="D193" s="22" t="s">
        <v>120</v>
      </c>
      <c r="E193" s="22">
        <v>-20.5042615816017</v>
      </c>
      <c r="F193" s="22" t="s">
        <v>8</v>
      </c>
      <c r="G193" s="22">
        <v>0</v>
      </c>
      <c r="H193" s="24">
        <f t="shared" si="4"/>
        <v>-20.5042615816017</v>
      </c>
    </row>
    <row r="194" spans="1:8" x14ac:dyDescent="0.25">
      <c r="A194" s="22" t="s">
        <v>711</v>
      </c>
      <c r="B194" s="22" t="s">
        <v>712</v>
      </c>
      <c r="C194" s="22" t="s">
        <v>24</v>
      </c>
      <c r="D194" s="22" t="s">
        <v>120</v>
      </c>
      <c r="E194" s="22">
        <v>-4.8401092045928698E-2</v>
      </c>
      <c r="F194" s="22" t="s">
        <v>86</v>
      </c>
      <c r="G194" s="22">
        <v>2190</v>
      </c>
      <c r="H194" s="24">
        <f t="shared" si="4"/>
        <v>-105.99839158058384</v>
      </c>
    </row>
    <row r="195" spans="1:8" x14ac:dyDescent="0.25">
      <c r="A195" s="22" t="s">
        <v>713</v>
      </c>
      <c r="B195" s="22" t="s">
        <v>714</v>
      </c>
      <c r="C195" s="22" t="s">
        <v>17</v>
      </c>
      <c r="D195" s="22" t="s">
        <v>4</v>
      </c>
      <c r="E195" s="28">
        <v>-1.4068242275434101E-6</v>
      </c>
      <c r="F195" s="22" t="s">
        <v>174</v>
      </c>
      <c r="G195" s="22">
        <v>15.637</v>
      </c>
      <c r="H195" s="24">
        <f t="shared" ref="H195:H258" si="5">1*(IF(F195=$I$8,E195,(E195*G195)))</f>
        <v>-2.1998510446096305E-5</v>
      </c>
    </row>
    <row r="196" spans="1:8" x14ac:dyDescent="0.25">
      <c r="A196" s="22" t="s">
        <v>715</v>
      </c>
      <c r="B196" s="22" t="s">
        <v>592</v>
      </c>
      <c r="C196" s="22" t="s">
        <v>14</v>
      </c>
      <c r="D196" s="22" t="s">
        <v>115</v>
      </c>
      <c r="E196" s="22">
        <v>-1.07451905084375E-4</v>
      </c>
      <c r="F196" s="22" t="s">
        <v>8</v>
      </c>
      <c r="G196" s="22">
        <v>0</v>
      </c>
      <c r="H196" s="24">
        <f t="shared" si="5"/>
        <v>-1.07451905084375E-4</v>
      </c>
    </row>
    <row r="197" spans="1:8" x14ac:dyDescent="0.25">
      <c r="A197" s="22" t="s">
        <v>127</v>
      </c>
      <c r="B197" s="22" t="s">
        <v>124</v>
      </c>
      <c r="C197" s="22" t="s">
        <v>125</v>
      </c>
      <c r="D197" s="22" t="s">
        <v>126</v>
      </c>
      <c r="E197" s="22">
        <v>-1.90955984935662E-2</v>
      </c>
      <c r="F197" s="22" t="s">
        <v>8</v>
      </c>
      <c r="G197" s="22">
        <v>0</v>
      </c>
      <c r="H197" s="24">
        <f t="shared" si="5"/>
        <v>-1.90955984935662E-2</v>
      </c>
    </row>
    <row r="198" spans="1:8" x14ac:dyDescent="0.25">
      <c r="A198" s="22" t="s">
        <v>716</v>
      </c>
      <c r="B198" s="22" t="s">
        <v>717</v>
      </c>
      <c r="C198" s="22" t="s">
        <v>14</v>
      </c>
      <c r="D198" s="22" t="s">
        <v>54</v>
      </c>
      <c r="E198" s="22">
        <v>-1.5258330002251199E-4</v>
      </c>
      <c r="F198" s="22" t="s">
        <v>8</v>
      </c>
      <c r="G198" s="22">
        <v>0</v>
      </c>
      <c r="H198" s="24">
        <f t="shared" si="5"/>
        <v>-1.5258330002251199E-4</v>
      </c>
    </row>
    <row r="199" spans="1:8" x14ac:dyDescent="0.25">
      <c r="A199" s="22" t="s">
        <v>718</v>
      </c>
      <c r="B199" s="22" t="s">
        <v>567</v>
      </c>
      <c r="C199" s="22" t="s">
        <v>14</v>
      </c>
      <c r="D199" s="22" t="s">
        <v>54</v>
      </c>
      <c r="E199" s="22">
        <v>-6.1748382462296997E-2</v>
      </c>
      <c r="F199" s="22" t="s">
        <v>8</v>
      </c>
      <c r="G199" s="22">
        <v>0</v>
      </c>
      <c r="H199" s="24">
        <f t="shared" si="5"/>
        <v>-6.1748382462296997E-2</v>
      </c>
    </row>
    <row r="200" spans="1:8" x14ac:dyDescent="0.25">
      <c r="A200" s="22" t="s">
        <v>719</v>
      </c>
      <c r="B200" s="22" t="s">
        <v>720</v>
      </c>
      <c r="C200" s="22" t="s">
        <v>14</v>
      </c>
      <c r="D200" s="22" t="s">
        <v>193</v>
      </c>
      <c r="E200" s="28">
        <v>-7.0267636257047497E-7</v>
      </c>
      <c r="F200" s="22" t="s">
        <v>8</v>
      </c>
      <c r="G200" s="22">
        <v>0</v>
      </c>
      <c r="H200" s="24">
        <f t="shared" si="5"/>
        <v>-7.0267636257047497E-7</v>
      </c>
    </row>
    <row r="201" spans="1:8" x14ac:dyDescent="0.25">
      <c r="A201" s="22" t="s">
        <v>721</v>
      </c>
      <c r="B201" s="22" t="s">
        <v>722</v>
      </c>
      <c r="C201" s="22" t="s">
        <v>14</v>
      </c>
      <c r="D201" s="22" t="s">
        <v>54</v>
      </c>
      <c r="E201" s="22">
        <v>-1.7196004282496401E-4</v>
      </c>
      <c r="F201" s="22" t="s">
        <v>8</v>
      </c>
      <c r="G201" s="22">
        <v>0</v>
      </c>
      <c r="H201" s="24">
        <f t="shared" si="5"/>
        <v>-1.7196004282496401E-4</v>
      </c>
    </row>
    <row r="202" spans="1:8" x14ac:dyDescent="0.25">
      <c r="A202" s="22" t="s">
        <v>723</v>
      </c>
      <c r="B202" s="22" t="s">
        <v>724</v>
      </c>
      <c r="C202" s="22" t="s">
        <v>143</v>
      </c>
      <c r="D202" s="22" t="s">
        <v>144</v>
      </c>
      <c r="E202" s="22">
        <v>-0.57980921671762298</v>
      </c>
      <c r="F202" s="22" t="s">
        <v>8</v>
      </c>
      <c r="G202" s="22">
        <v>0</v>
      </c>
      <c r="H202" s="24">
        <f t="shared" si="5"/>
        <v>-0.57980921671762298</v>
      </c>
    </row>
    <row r="203" spans="1:8" x14ac:dyDescent="0.25">
      <c r="A203" s="22" t="s">
        <v>725</v>
      </c>
      <c r="B203" s="22" t="s">
        <v>726</v>
      </c>
      <c r="C203" s="22" t="s">
        <v>139</v>
      </c>
      <c r="D203" s="22" t="s">
        <v>486</v>
      </c>
      <c r="E203" s="28">
        <v>-3.7071000755662697E-8</v>
      </c>
      <c r="F203" s="22" t="s">
        <v>7</v>
      </c>
      <c r="G203" s="22">
        <v>0</v>
      </c>
      <c r="H203" s="24">
        <f t="shared" si="5"/>
        <v>0</v>
      </c>
    </row>
    <row r="204" spans="1:8" x14ac:dyDescent="0.25">
      <c r="A204" s="22" t="s">
        <v>727</v>
      </c>
      <c r="B204" s="22" t="s">
        <v>728</v>
      </c>
      <c r="C204" s="22" t="s">
        <v>14</v>
      </c>
      <c r="D204" s="22" t="s">
        <v>54</v>
      </c>
      <c r="E204" s="22">
        <v>-1.71746741158506E-3</v>
      </c>
      <c r="F204" s="22" t="s">
        <v>8</v>
      </c>
      <c r="G204" s="22">
        <v>0</v>
      </c>
      <c r="H204" s="24">
        <f t="shared" si="5"/>
        <v>-1.71746741158506E-3</v>
      </c>
    </row>
    <row r="205" spans="1:8" x14ac:dyDescent="0.25">
      <c r="A205" s="22" t="s">
        <v>729</v>
      </c>
      <c r="B205" s="22" t="s">
        <v>730</v>
      </c>
      <c r="C205" s="22" t="s">
        <v>14</v>
      </c>
      <c r="D205" s="22" t="s">
        <v>51</v>
      </c>
      <c r="E205" s="22">
        <v>-7.5726661141977498E-3</v>
      </c>
      <c r="F205" s="22" t="s">
        <v>8</v>
      </c>
      <c r="G205" s="22">
        <v>0</v>
      </c>
      <c r="H205" s="24">
        <f t="shared" si="5"/>
        <v>-7.5726661141977498E-3</v>
      </c>
    </row>
    <row r="206" spans="1:8" x14ac:dyDescent="0.25">
      <c r="A206" s="22" t="s">
        <v>731</v>
      </c>
      <c r="B206" s="22" t="s">
        <v>732</v>
      </c>
      <c r="C206" s="22" t="s">
        <v>17</v>
      </c>
      <c r="D206" s="22" t="s">
        <v>2</v>
      </c>
      <c r="E206" s="22">
        <v>-6.2656892204335399</v>
      </c>
      <c r="F206" s="22" t="s">
        <v>8</v>
      </c>
      <c r="G206" s="22">
        <v>0</v>
      </c>
      <c r="H206" s="24">
        <f t="shared" si="5"/>
        <v>-6.2656892204335399</v>
      </c>
    </row>
    <row r="207" spans="1:8" x14ac:dyDescent="0.25">
      <c r="A207" s="22" t="s">
        <v>733</v>
      </c>
      <c r="B207" s="22" t="s">
        <v>734</v>
      </c>
      <c r="C207" s="22" t="s">
        <v>14</v>
      </c>
      <c r="D207" s="22" t="s">
        <v>54</v>
      </c>
      <c r="E207" s="22">
        <v>-6.5512761637613404E-3</v>
      </c>
      <c r="F207" s="22" t="s">
        <v>8</v>
      </c>
      <c r="G207" s="22">
        <v>0</v>
      </c>
      <c r="H207" s="24">
        <f t="shared" si="5"/>
        <v>-6.5512761637613404E-3</v>
      </c>
    </row>
    <row r="208" spans="1:8" x14ac:dyDescent="0.25">
      <c r="A208" s="22" t="s">
        <v>735</v>
      </c>
      <c r="B208" s="22" t="s">
        <v>736</v>
      </c>
      <c r="C208" s="22" t="s">
        <v>17</v>
      </c>
      <c r="D208" s="22" t="s">
        <v>4</v>
      </c>
      <c r="E208" s="22">
        <v>-1.7171331646453601E-3</v>
      </c>
      <c r="F208" s="22" t="s">
        <v>8</v>
      </c>
      <c r="G208" s="22">
        <v>0</v>
      </c>
      <c r="H208" s="24">
        <f t="shared" si="5"/>
        <v>-1.7171331646453601E-3</v>
      </c>
    </row>
    <row r="209" spans="1:8" x14ac:dyDescent="0.25">
      <c r="A209" s="22" t="s">
        <v>737</v>
      </c>
      <c r="B209" s="22" t="s">
        <v>738</v>
      </c>
      <c r="C209" s="22" t="s">
        <v>14</v>
      </c>
      <c r="D209" s="22" t="s">
        <v>54</v>
      </c>
      <c r="E209" s="28">
        <v>-1.23343067366597E-5</v>
      </c>
      <c r="F209" s="22" t="s">
        <v>8</v>
      </c>
      <c r="G209" s="22">
        <v>0</v>
      </c>
      <c r="H209" s="24">
        <f t="shared" si="5"/>
        <v>-1.23343067366597E-5</v>
      </c>
    </row>
    <row r="210" spans="1:8" x14ac:dyDescent="0.25">
      <c r="A210" s="22" t="s">
        <v>739</v>
      </c>
      <c r="B210" s="22" t="s">
        <v>740</v>
      </c>
      <c r="C210" s="22" t="s">
        <v>14</v>
      </c>
      <c r="D210" s="22" t="s">
        <v>188</v>
      </c>
      <c r="E210" s="22">
        <v>-1.10696031499735E-3</v>
      </c>
      <c r="F210" s="22" t="s">
        <v>8</v>
      </c>
      <c r="G210" s="22">
        <v>0</v>
      </c>
      <c r="H210" s="24">
        <f t="shared" si="5"/>
        <v>-1.10696031499735E-3</v>
      </c>
    </row>
    <row r="211" spans="1:8" x14ac:dyDescent="0.25">
      <c r="A211" s="22" t="s">
        <v>261</v>
      </c>
      <c r="B211" s="22" t="s">
        <v>262</v>
      </c>
      <c r="C211" s="22" t="s">
        <v>263</v>
      </c>
      <c r="D211" s="22" t="s">
        <v>264</v>
      </c>
      <c r="E211" s="22">
        <v>-1.6706745241165801E-2</v>
      </c>
      <c r="F211" s="22" t="s">
        <v>86</v>
      </c>
      <c r="G211" s="22">
        <v>404.4</v>
      </c>
      <c r="H211" s="24">
        <f t="shared" si="5"/>
        <v>-6.7562077755274492</v>
      </c>
    </row>
    <row r="212" spans="1:8" x14ac:dyDescent="0.25">
      <c r="A212" s="22" t="s">
        <v>741</v>
      </c>
      <c r="B212" s="22" t="s">
        <v>742</v>
      </c>
      <c r="C212" s="22" t="s">
        <v>139</v>
      </c>
      <c r="D212" s="22" t="s">
        <v>165</v>
      </c>
      <c r="E212" s="22">
        <v>-34.449838051404001</v>
      </c>
      <c r="F212" s="22" t="s">
        <v>636</v>
      </c>
      <c r="G212" s="22">
        <v>0</v>
      </c>
      <c r="H212" s="24">
        <f t="shared" si="5"/>
        <v>0</v>
      </c>
    </row>
    <row r="213" spans="1:8" x14ac:dyDescent="0.25">
      <c r="A213" s="22" t="s">
        <v>245</v>
      </c>
      <c r="B213" s="22" t="s">
        <v>246</v>
      </c>
      <c r="C213" s="22" t="s">
        <v>143</v>
      </c>
      <c r="D213" s="22" t="s">
        <v>144</v>
      </c>
      <c r="E213" s="22">
        <v>-3.7067801471406599E-2</v>
      </c>
      <c r="F213" s="22" t="s">
        <v>8</v>
      </c>
      <c r="G213" s="22">
        <v>0</v>
      </c>
      <c r="H213" s="24">
        <f t="shared" si="5"/>
        <v>-3.7067801471406599E-2</v>
      </c>
    </row>
    <row r="214" spans="1:8" x14ac:dyDescent="0.25">
      <c r="A214" s="22" t="s">
        <v>743</v>
      </c>
      <c r="B214" s="22" t="s">
        <v>631</v>
      </c>
      <c r="C214" s="22" t="s">
        <v>263</v>
      </c>
      <c r="D214" s="22" t="s">
        <v>279</v>
      </c>
      <c r="E214" s="22">
        <v>-9.4426484432705807E-2</v>
      </c>
      <c r="F214" s="22" t="s">
        <v>86</v>
      </c>
      <c r="G214" s="22">
        <v>588.79999999999995</v>
      </c>
      <c r="H214" s="24">
        <f t="shared" si="5"/>
        <v>-55.598314033977175</v>
      </c>
    </row>
    <row r="215" spans="1:8" x14ac:dyDescent="0.25">
      <c r="A215" s="22" t="s">
        <v>744</v>
      </c>
      <c r="B215" s="22" t="s">
        <v>745</v>
      </c>
      <c r="C215" s="22" t="s">
        <v>14</v>
      </c>
      <c r="D215" s="22" t="s">
        <v>54</v>
      </c>
      <c r="E215" s="22">
        <v>-5.37986506726096</v>
      </c>
      <c r="F215" s="22" t="s">
        <v>8</v>
      </c>
      <c r="G215" s="22">
        <v>0</v>
      </c>
      <c r="H215" s="24">
        <f t="shared" si="5"/>
        <v>-5.37986506726096</v>
      </c>
    </row>
    <row r="216" spans="1:8" x14ac:dyDescent="0.25">
      <c r="A216" s="22" t="s">
        <v>746</v>
      </c>
      <c r="B216" s="22" t="s">
        <v>747</v>
      </c>
      <c r="C216" s="22" t="s">
        <v>24</v>
      </c>
      <c r="D216" s="22" t="s">
        <v>3</v>
      </c>
      <c r="E216" s="22">
        <v>-0.121377967612614</v>
      </c>
      <c r="F216" s="22" t="s">
        <v>8</v>
      </c>
      <c r="G216" s="22">
        <v>0</v>
      </c>
      <c r="H216" s="24">
        <f t="shared" si="5"/>
        <v>-0.121377967612614</v>
      </c>
    </row>
    <row r="217" spans="1:8" x14ac:dyDescent="0.25">
      <c r="A217" s="22" t="s">
        <v>748</v>
      </c>
      <c r="B217" s="22" t="s">
        <v>272</v>
      </c>
      <c r="C217" s="22" t="s">
        <v>24</v>
      </c>
      <c r="D217" s="22" t="s">
        <v>208</v>
      </c>
      <c r="E217" s="22">
        <v>-15.1505411606633</v>
      </c>
      <c r="F217" s="22" t="s">
        <v>8</v>
      </c>
      <c r="G217" s="22">
        <v>0</v>
      </c>
      <c r="H217" s="24">
        <f t="shared" si="5"/>
        <v>-15.1505411606633</v>
      </c>
    </row>
    <row r="218" spans="1:8" x14ac:dyDescent="0.25">
      <c r="A218" s="22" t="s">
        <v>749</v>
      </c>
      <c r="B218" s="22" t="s">
        <v>531</v>
      </c>
      <c r="C218" s="22" t="s">
        <v>24</v>
      </c>
      <c r="D218" s="22" t="s">
        <v>208</v>
      </c>
      <c r="E218" s="22">
        <v>-0.33579058675914503</v>
      </c>
      <c r="F218" s="22" t="s">
        <v>8</v>
      </c>
      <c r="G218" s="22">
        <v>0</v>
      </c>
      <c r="H218" s="24">
        <f t="shared" si="5"/>
        <v>-0.33579058675914503</v>
      </c>
    </row>
    <row r="219" spans="1:8" x14ac:dyDescent="0.25">
      <c r="A219" s="22" t="s">
        <v>750</v>
      </c>
      <c r="B219" s="22" t="s">
        <v>638</v>
      </c>
      <c r="C219" s="22" t="s">
        <v>14</v>
      </c>
      <c r="D219" s="22" t="s">
        <v>1</v>
      </c>
      <c r="E219" s="28">
        <v>-1.8443377165390201E-6</v>
      </c>
      <c r="F219" s="22" t="s">
        <v>8</v>
      </c>
      <c r="G219" s="22">
        <v>0</v>
      </c>
      <c r="H219" s="24">
        <f t="shared" si="5"/>
        <v>-1.8443377165390201E-6</v>
      </c>
    </row>
    <row r="220" spans="1:8" x14ac:dyDescent="0.25">
      <c r="A220" s="22" t="s">
        <v>103</v>
      </c>
      <c r="B220" s="22" t="s">
        <v>92</v>
      </c>
      <c r="C220" s="22" t="s">
        <v>17</v>
      </c>
      <c r="D220" s="22" t="s">
        <v>4</v>
      </c>
      <c r="E220" s="22">
        <v>-103.57432771325099</v>
      </c>
      <c r="F220" s="22" t="s">
        <v>8</v>
      </c>
      <c r="G220" s="22">
        <v>0</v>
      </c>
      <c r="H220" s="24">
        <f t="shared" si="5"/>
        <v>-103.57432771325099</v>
      </c>
    </row>
    <row r="221" spans="1:8" x14ac:dyDescent="0.25">
      <c r="A221" s="22" t="s">
        <v>751</v>
      </c>
      <c r="B221" s="22" t="s">
        <v>752</v>
      </c>
      <c r="C221" s="22" t="s">
        <v>14</v>
      </c>
      <c r="D221" s="22" t="s">
        <v>54</v>
      </c>
      <c r="E221" s="22">
        <v>-2.8458681606479698E-3</v>
      </c>
      <c r="F221" s="22" t="s">
        <v>8</v>
      </c>
      <c r="G221" s="22">
        <v>0</v>
      </c>
      <c r="H221" s="24">
        <f t="shared" si="5"/>
        <v>-2.8458681606479698E-3</v>
      </c>
    </row>
    <row r="222" spans="1:8" x14ac:dyDescent="0.25">
      <c r="A222" s="22" t="s">
        <v>104</v>
      </c>
      <c r="B222" s="22" t="s">
        <v>93</v>
      </c>
      <c r="C222" s="22" t="s">
        <v>14</v>
      </c>
      <c r="D222" s="22" t="s">
        <v>1</v>
      </c>
      <c r="E222" s="22">
        <v>-1.3201915907280399E-3</v>
      </c>
      <c r="F222" s="22" t="s">
        <v>8</v>
      </c>
      <c r="G222" s="22">
        <v>0</v>
      </c>
      <c r="H222" s="24">
        <f t="shared" si="5"/>
        <v>-1.3201915907280399E-3</v>
      </c>
    </row>
    <row r="223" spans="1:8" x14ac:dyDescent="0.25">
      <c r="A223" s="22" t="s">
        <v>168</v>
      </c>
      <c r="B223" s="22" t="s">
        <v>169</v>
      </c>
      <c r="C223" s="22" t="s">
        <v>14</v>
      </c>
      <c r="D223" s="22" t="s">
        <v>1</v>
      </c>
      <c r="E223" s="22">
        <v>-53.559897777380897</v>
      </c>
      <c r="F223" s="22" t="s">
        <v>8</v>
      </c>
      <c r="G223" s="22">
        <v>0</v>
      </c>
      <c r="H223" s="24">
        <f t="shared" si="5"/>
        <v>-53.559897777380897</v>
      </c>
    </row>
    <row r="224" spans="1:8" x14ac:dyDescent="0.25">
      <c r="A224" s="22" t="s">
        <v>753</v>
      </c>
      <c r="B224" s="22" t="s">
        <v>754</v>
      </c>
      <c r="C224" s="22" t="s">
        <v>14</v>
      </c>
      <c r="D224" s="22" t="s">
        <v>193</v>
      </c>
      <c r="E224" s="22">
        <v>-1.11496688538979E-4</v>
      </c>
      <c r="F224" s="22" t="s">
        <v>8</v>
      </c>
      <c r="G224" s="22">
        <v>0</v>
      </c>
      <c r="H224" s="24">
        <f t="shared" si="5"/>
        <v>-1.11496688538979E-4</v>
      </c>
    </row>
    <row r="225" spans="1:8" x14ac:dyDescent="0.25">
      <c r="A225" s="22" t="s">
        <v>755</v>
      </c>
      <c r="B225" s="22" t="s">
        <v>464</v>
      </c>
      <c r="C225" s="22" t="s">
        <v>14</v>
      </c>
      <c r="D225" s="22" t="s">
        <v>193</v>
      </c>
      <c r="E225" s="22">
        <v>-2.1293446790409702E-3</v>
      </c>
      <c r="F225" s="22" t="s">
        <v>8</v>
      </c>
      <c r="G225" s="22">
        <v>0</v>
      </c>
      <c r="H225" s="24">
        <f t="shared" si="5"/>
        <v>-2.1293446790409702E-3</v>
      </c>
    </row>
    <row r="226" spans="1:8" x14ac:dyDescent="0.25">
      <c r="A226" s="22" t="s">
        <v>756</v>
      </c>
      <c r="B226" s="22" t="s">
        <v>619</v>
      </c>
      <c r="C226" s="22" t="s">
        <v>14</v>
      </c>
      <c r="D226" s="22" t="s">
        <v>54</v>
      </c>
      <c r="E226" s="22">
        <v>-9.6905360583092297E-4</v>
      </c>
      <c r="F226" s="22" t="s">
        <v>8</v>
      </c>
      <c r="G226" s="22">
        <v>0</v>
      </c>
      <c r="H226" s="24">
        <f t="shared" si="5"/>
        <v>-9.6905360583092297E-4</v>
      </c>
    </row>
    <row r="227" spans="1:8" x14ac:dyDescent="0.25">
      <c r="A227" s="22" t="s">
        <v>757</v>
      </c>
      <c r="B227" s="22" t="s">
        <v>577</v>
      </c>
      <c r="C227" s="22" t="s">
        <v>24</v>
      </c>
      <c r="D227" s="22" t="s">
        <v>120</v>
      </c>
      <c r="E227" s="22">
        <v>-7.9151354630933493E-2</v>
      </c>
      <c r="F227" s="22" t="s">
        <v>86</v>
      </c>
      <c r="G227" s="22">
        <v>2190</v>
      </c>
      <c r="H227" s="24">
        <f t="shared" si="5"/>
        <v>-173.34146664174435</v>
      </c>
    </row>
    <row r="228" spans="1:8" x14ac:dyDescent="0.25">
      <c r="A228" s="22" t="s">
        <v>758</v>
      </c>
      <c r="B228" s="22" t="s">
        <v>759</v>
      </c>
      <c r="C228" s="22" t="s">
        <v>14</v>
      </c>
      <c r="D228" s="22" t="s">
        <v>54</v>
      </c>
      <c r="E228" s="22">
        <v>-4.2472128131437102E-2</v>
      </c>
      <c r="F228" s="22" t="s">
        <v>8</v>
      </c>
      <c r="G228" s="22">
        <v>0</v>
      </c>
      <c r="H228" s="24">
        <f t="shared" si="5"/>
        <v>-4.2472128131437102E-2</v>
      </c>
    </row>
    <row r="229" spans="1:8" x14ac:dyDescent="0.25">
      <c r="A229" s="22" t="s">
        <v>760</v>
      </c>
      <c r="B229" s="22" t="s">
        <v>272</v>
      </c>
      <c r="C229" s="22" t="s">
        <v>24</v>
      </c>
      <c r="D229" s="22" t="s">
        <v>208</v>
      </c>
      <c r="E229" s="22">
        <v>-0.84669229584616801</v>
      </c>
      <c r="F229" s="22" t="s">
        <v>8</v>
      </c>
      <c r="G229" s="22">
        <v>0</v>
      </c>
      <c r="H229" s="24">
        <f t="shared" si="5"/>
        <v>-0.84669229584616801</v>
      </c>
    </row>
    <row r="230" spans="1:8" x14ac:dyDescent="0.25">
      <c r="A230" s="22" t="s">
        <v>761</v>
      </c>
      <c r="B230" s="22" t="s">
        <v>762</v>
      </c>
      <c r="C230" s="22" t="s">
        <v>139</v>
      </c>
      <c r="D230" s="22" t="s">
        <v>486</v>
      </c>
      <c r="E230" s="28">
        <v>-8.3137602664929497E-7</v>
      </c>
      <c r="F230" s="22" t="s">
        <v>7</v>
      </c>
      <c r="G230" s="22">
        <v>0</v>
      </c>
      <c r="H230" s="24">
        <f t="shared" si="5"/>
        <v>0</v>
      </c>
    </row>
    <row r="231" spans="1:8" x14ac:dyDescent="0.25">
      <c r="A231" s="22" t="s">
        <v>217</v>
      </c>
      <c r="B231" s="22" t="s">
        <v>210</v>
      </c>
      <c r="C231" s="22" t="s">
        <v>14</v>
      </c>
      <c r="D231" s="22" t="s">
        <v>193</v>
      </c>
      <c r="E231" s="22">
        <v>-1.87864604517823E-2</v>
      </c>
      <c r="F231" s="22" t="s">
        <v>8</v>
      </c>
      <c r="G231" s="22">
        <v>0</v>
      </c>
      <c r="H231" s="24">
        <f t="shared" si="5"/>
        <v>-1.87864604517823E-2</v>
      </c>
    </row>
    <row r="232" spans="1:8" x14ac:dyDescent="0.25">
      <c r="A232" s="22" t="s">
        <v>763</v>
      </c>
      <c r="B232" s="22" t="s">
        <v>764</v>
      </c>
      <c r="C232" s="22" t="s">
        <v>24</v>
      </c>
      <c r="D232" s="22" t="s">
        <v>3</v>
      </c>
      <c r="E232" s="22">
        <v>-6.8324414576978604E-2</v>
      </c>
      <c r="F232" s="22" t="s">
        <v>8</v>
      </c>
      <c r="G232" s="22">
        <v>0</v>
      </c>
      <c r="H232" s="24">
        <f t="shared" si="5"/>
        <v>-6.8324414576978604E-2</v>
      </c>
    </row>
    <row r="233" spans="1:8" x14ac:dyDescent="0.25">
      <c r="A233" s="22" t="s">
        <v>181</v>
      </c>
      <c r="B233" s="22" t="s">
        <v>182</v>
      </c>
      <c r="C233" s="22" t="s">
        <v>17</v>
      </c>
      <c r="D233" s="22" t="s">
        <v>4</v>
      </c>
      <c r="E233" s="22">
        <v>-0.117292094305972</v>
      </c>
      <c r="F233" s="22" t="s">
        <v>8</v>
      </c>
      <c r="G233" s="22">
        <v>0</v>
      </c>
      <c r="H233" s="24">
        <f t="shared" si="5"/>
        <v>-0.117292094305972</v>
      </c>
    </row>
    <row r="234" spans="1:8" x14ac:dyDescent="0.25">
      <c r="A234" s="22" t="s">
        <v>765</v>
      </c>
      <c r="B234" s="22" t="s">
        <v>745</v>
      </c>
      <c r="C234" s="22" t="s">
        <v>14</v>
      </c>
      <c r="D234" s="22" t="s">
        <v>54</v>
      </c>
      <c r="E234" s="22">
        <v>-19.605595002473098</v>
      </c>
      <c r="F234" s="22" t="s">
        <v>8</v>
      </c>
      <c r="G234" s="22">
        <v>0</v>
      </c>
      <c r="H234" s="24">
        <f t="shared" si="5"/>
        <v>-19.605595002473098</v>
      </c>
    </row>
    <row r="235" spans="1:8" x14ac:dyDescent="0.25">
      <c r="A235" s="22" t="s">
        <v>766</v>
      </c>
      <c r="B235" s="22" t="s">
        <v>767</v>
      </c>
      <c r="C235" s="22" t="s">
        <v>14</v>
      </c>
      <c r="D235" s="22" t="s">
        <v>54</v>
      </c>
      <c r="E235" s="28">
        <v>-4.3718917011942601E-19</v>
      </c>
      <c r="F235" s="22" t="s">
        <v>8</v>
      </c>
      <c r="G235" s="22">
        <v>0</v>
      </c>
      <c r="H235" s="24">
        <f t="shared" si="5"/>
        <v>-4.3718917011942601E-19</v>
      </c>
    </row>
    <row r="236" spans="1:8" x14ac:dyDescent="0.25">
      <c r="A236" s="22" t="s">
        <v>768</v>
      </c>
      <c r="B236" s="22" t="s">
        <v>769</v>
      </c>
      <c r="C236" s="22" t="s">
        <v>24</v>
      </c>
      <c r="D236" s="22" t="s">
        <v>6</v>
      </c>
      <c r="E236" s="22">
        <v>-7.7189896215669601E-3</v>
      </c>
      <c r="F236" s="22" t="s">
        <v>8</v>
      </c>
      <c r="G236" s="22">
        <v>0</v>
      </c>
      <c r="H236" s="24">
        <f t="shared" si="5"/>
        <v>-7.7189896215669601E-3</v>
      </c>
    </row>
    <row r="237" spans="1:8" x14ac:dyDescent="0.25">
      <c r="A237" s="22" t="s">
        <v>770</v>
      </c>
      <c r="B237" s="22" t="s">
        <v>771</v>
      </c>
      <c r="C237" s="22" t="s">
        <v>139</v>
      </c>
      <c r="D237" s="22" t="s">
        <v>165</v>
      </c>
      <c r="E237" s="22">
        <v>-1.16135168585906E-2</v>
      </c>
      <c r="F237" s="22" t="s">
        <v>174</v>
      </c>
      <c r="G237" s="22">
        <v>0</v>
      </c>
      <c r="H237" s="24">
        <f t="shared" si="5"/>
        <v>0</v>
      </c>
    </row>
    <row r="238" spans="1:8" x14ac:dyDescent="0.25">
      <c r="A238" s="22" t="s">
        <v>105</v>
      </c>
      <c r="B238" s="22" t="s">
        <v>94</v>
      </c>
      <c r="C238" s="22" t="s">
        <v>17</v>
      </c>
      <c r="D238" s="22" t="s">
        <v>2</v>
      </c>
      <c r="E238" s="22">
        <v>-6.3686160725695606E-2</v>
      </c>
      <c r="F238" s="22" t="s">
        <v>8</v>
      </c>
      <c r="G238" s="22">
        <v>0</v>
      </c>
      <c r="H238" s="24">
        <f t="shared" si="5"/>
        <v>-6.3686160725695606E-2</v>
      </c>
    </row>
    <row r="239" spans="1:8" x14ac:dyDescent="0.25">
      <c r="A239" s="22" t="s">
        <v>772</v>
      </c>
      <c r="B239" s="22" t="s">
        <v>773</v>
      </c>
      <c r="C239" s="22" t="s">
        <v>14</v>
      </c>
      <c r="D239" s="22" t="s">
        <v>54</v>
      </c>
      <c r="E239" s="22">
        <v>-2.4828727931273998E-3</v>
      </c>
      <c r="F239" s="22" t="s">
        <v>8</v>
      </c>
      <c r="G239" s="22">
        <v>0</v>
      </c>
      <c r="H239" s="24">
        <f t="shared" si="5"/>
        <v>-2.4828727931273998E-3</v>
      </c>
    </row>
    <row r="240" spans="1:8" x14ac:dyDescent="0.25">
      <c r="A240" s="22" t="s">
        <v>774</v>
      </c>
      <c r="B240" s="22" t="s">
        <v>413</v>
      </c>
      <c r="C240" s="22" t="s">
        <v>14</v>
      </c>
      <c r="D240" s="22" t="s">
        <v>1</v>
      </c>
      <c r="E240" s="22">
        <v>-2.7819335297596601E-2</v>
      </c>
      <c r="F240" s="22" t="s">
        <v>8</v>
      </c>
      <c r="G240" s="22">
        <v>0</v>
      </c>
      <c r="H240" s="24">
        <f t="shared" si="5"/>
        <v>-2.7819335297596601E-2</v>
      </c>
    </row>
    <row r="241" spans="1:8" x14ac:dyDescent="0.25">
      <c r="A241" s="22" t="s">
        <v>775</v>
      </c>
      <c r="B241" s="22" t="s">
        <v>776</v>
      </c>
      <c r="C241" s="22" t="s">
        <v>14</v>
      </c>
      <c r="D241" s="22" t="s">
        <v>115</v>
      </c>
      <c r="E241" s="22">
        <v>-2.5834022536083201</v>
      </c>
      <c r="F241" s="22" t="s">
        <v>8</v>
      </c>
      <c r="G241" s="22">
        <v>0</v>
      </c>
      <c r="H241" s="24">
        <f t="shared" si="5"/>
        <v>-2.5834022536083201</v>
      </c>
    </row>
    <row r="242" spans="1:8" x14ac:dyDescent="0.25">
      <c r="A242" s="22" t="s">
        <v>777</v>
      </c>
      <c r="B242" s="22" t="s">
        <v>778</v>
      </c>
      <c r="C242" s="22" t="s">
        <v>14</v>
      </c>
      <c r="D242" s="22" t="s">
        <v>115</v>
      </c>
      <c r="E242" s="28">
        <v>-7.1635571895929404E-5</v>
      </c>
      <c r="F242" s="22" t="s">
        <v>8</v>
      </c>
      <c r="G242" s="22">
        <v>0</v>
      </c>
      <c r="H242" s="24">
        <f t="shared" si="5"/>
        <v>-7.1635571895929404E-5</v>
      </c>
    </row>
    <row r="243" spans="1:8" x14ac:dyDescent="0.25">
      <c r="A243" s="22" t="s">
        <v>779</v>
      </c>
      <c r="B243" s="22" t="s">
        <v>780</v>
      </c>
      <c r="C243" s="22" t="s">
        <v>17</v>
      </c>
      <c r="D243" s="22" t="s">
        <v>4</v>
      </c>
      <c r="E243" s="22">
        <v>-98.487304233513797</v>
      </c>
      <c r="F243" s="22" t="s">
        <v>8</v>
      </c>
      <c r="G243" s="22">
        <v>0</v>
      </c>
      <c r="H243" s="24">
        <f t="shared" si="5"/>
        <v>-98.487304233513797</v>
      </c>
    </row>
    <row r="244" spans="1:8" x14ac:dyDescent="0.25">
      <c r="A244" s="22" t="s">
        <v>781</v>
      </c>
      <c r="B244" s="22" t="s">
        <v>782</v>
      </c>
      <c r="C244" s="22" t="s">
        <v>14</v>
      </c>
      <c r="D244" s="22" t="s">
        <v>1</v>
      </c>
      <c r="E244" s="22">
        <v>-0.393706466773668</v>
      </c>
      <c r="F244" s="22" t="s">
        <v>8</v>
      </c>
      <c r="G244" s="22">
        <v>0</v>
      </c>
      <c r="H244" s="24">
        <f t="shared" si="5"/>
        <v>-0.393706466773668</v>
      </c>
    </row>
    <row r="245" spans="1:8" x14ac:dyDescent="0.25">
      <c r="A245" s="22" t="s">
        <v>783</v>
      </c>
      <c r="B245" s="22" t="s">
        <v>784</v>
      </c>
      <c r="C245" s="22" t="s">
        <v>143</v>
      </c>
      <c r="D245" s="22" t="s">
        <v>144</v>
      </c>
      <c r="E245" s="22">
        <v>-1.6214240451719499</v>
      </c>
      <c r="F245" s="22" t="s">
        <v>8</v>
      </c>
      <c r="G245" s="22">
        <v>0</v>
      </c>
      <c r="H245" s="24">
        <f t="shared" si="5"/>
        <v>-1.6214240451719499</v>
      </c>
    </row>
    <row r="246" spans="1:8" x14ac:dyDescent="0.25">
      <c r="A246" s="22" t="s">
        <v>785</v>
      </c>
      <c r="B246" s="22" t="s">
        <v>786</v>
      </c>
      <c r="C246" s="22" t="s">
        <v>139</v>
      </c>
      <c r="D246" s="22" t="s">
        <v>165</v>
      </c>
      <c r="E246" s="28">
        <v>-1.4847998092766901E-6</v>
      </c>
      <c r="F246" s="22" t="s">
        <v>174</v>
      </c>
      <c r="G246" s="22">
        <v>0</v>
      </c>
      <c r="H246" s="24">
        <f t="shared" si="5"/>
        <v>0</v>
      </c>
    </row>
    <row r="247" spans="1:8" x14ac:dyDescent="0.25">
      <c r="A247" s="22" t="s">
        <v>787</v>
      </c>
      <c r="B247" s="22" t="s">
        <v>788</v>
      </c>
      <c r="C247" s="22" t="s">
        <v>14</v>
      </c>
      <c r="D247" s="22" t="s">
        <v>54</v>
      </c>
      <c r="E247" s="22">
        <v>-1.3468184218142699E-2</v>
      </c>
      <c r="F247" s="22" t="s">
        <v>8</v>
      </c>
      <c r="G247" s="22">
        <v>0</v>
      </c>
      <c r="H247" s="24">
        <f t="shared" si="5"/>
        <v>-1.3468184218142699E-2</v>
      </c>
    </row>
    <row r="248" spans="1:8" x14ac:dyDescent="0.25">
      <c r="A248" s="22" t="s">
        <v>133</v>
      </c>
      <c r="B248" s="22" t="s">
        <v>134</v>
      </c>
      <c r="C248" s="22" t="s">
        <v>14</v>
      </c>
      <c r="D248" s="22" t="s">
        <v>1</v>
      </c>
      <c r="E248" s="22">
        <v>-1.38673900121895E-2</v>
      </c>
      <c r="F248" s="22" t="s">
        <v>8</v>
      </c>
      <c r="G248" s="22">
        <v>0</v>
      </c>
      <c r="H248" s="24">
        <f t="shared" si="5"/>
        <v>-1.38673900121895E-2</v>
      </c>
    </row>
    <row r="249" spans="1:8" x14ac:dyDescent="0.25">
      <c r="A249" s="22" t="s">
        <v>106</v>
      </c>
      <c r="B249" s="22" t="s">
        <v>95</v>
      </c>
      <c r="C249" s="22" t="s">
        <v>14</v>
      </c>
      <c r="D249" s="22" t="s">
        <v>1</v>
      </c>
      <c r="E249" s="22">
        <v>-1.07853098918926E-4</v>
      </c>
      <c r="F249" s="22" t="s">
        <v>8</v>
      </c>
      <c r="G249" s="22">
        <v>0</v>
      </c>
      <c r="H249" s="24">
        <f t="shared" si="5"/>
        <v>-1.07853098918926E-4</v>
      </c>
    </row>
    <row r="250" spans="1:8" x14ac:dyDescent="0.25">
      <c r="A250" s="22" t="s">
        <v>789</v>
      </c>
      <c r="B250" s="22" t="s">
        <v>441</v>
      </c>
      <c r="C250" s="22" t="s">
        <v>14</v>
      </c>
      <c r="D250" s="22" t="s">
        <v>115</v>
      </c>
      <c r="E250" s="22">
        <v>-2.1237340352120801E-4</v>
      </c>
      <c r="F250" s="22" t="s">
        <v>8</v>
      </c>
      <c r="G250" s="22">
        <v>0</v>
      </c>
      <c r="H250" s="24">
        <f t="shared" si="5"/>
        <v>-2.1237340352120801E-4</v>
      </c>
    </row>
    <row r="251" spans="1:8" x14ac:dyDescent="0.25">
      <c r="A251" s="22" t="s">
        <v>305</v>
      </c>
      <c r="B251" s="22" t="s">
        <v>306</v>
      </c>
      <c r="C251" s="22" t="s">
        <v>263</v>
      </c>
      <c r="D251" s="22" t="s">
        <v>264</v>
      </c>
      <c r="E251" s="22">
        <v>-2.12092529389209E-4</v>
      </c>
      <c r="F251" s="22" t="s">
        <v>86</v>
      </c>
      <c r="G251" s="22">
        <v>403.64</v>
      </c>
      <c r="H251" s="24">
        <f t="shared" si="5"/>
        <v>-8.5609028562660311E-2</v>
      </c>
    </row>
    <row r="252" spans="1:8" x14ac:dyDescent="0.25">
      <c r="A252" s="22" t="s">
        <v>790</v>
      </c>
      <c r="B252" s="22" t="s">
        <v>791</v>
      </c>
      <c r="C252" s="22" t="s">
        <v>14</v>
      </c>
      <c r="D252" s="22" t="s">
        <v>188</v>
      </c>
      <c r="E252" s="22">
        <v>-5.9125790442536998E-2</v>
      </c>
      <c r="F252" s="22" t="s">
        <v>8</v>
      </c>
      <c r="G252" s="22">
        <v>0</v>
      </c>
      <c r="H252" s="24">
        <f t="shared" si="5"/>
        <v>-5.9125790442536998E-2</v>
      </c>
    </row>
    <row r="253" spans="1:8" x14ac:dyDescent="0.25">
      <c r="A253" s="22" t="s">
        <v>792</v>
      </c>
      <c r="B253" s="22" t="s">
        <v>793</v>
      </c>
      <c r="C253" s="22" t="s">
        <v>14</v>
      </c>
      <c r="D253" s="22" t="s">
        <v>54</v>
      </c>
      <c r="E253" s="22">
        <v>-8.4667697628890894E-3</v>
      </c>
      <c r="F253" s="22" t="s">
        <v>8</v>
      </c>
      <c r="G253" s="22">
        <v>0</v>
      </c>
      <c r="H253" s="24">
        <f t="shared" si="5"/>
        <v>-8.4667697628890894E-3</v>
      </c>
    </row>
    <row r="254" spans="1:8" x14ac:dyDescent="0.25">
      <c r="A254" s="22" t="s">
        <v>794</v>
      </c>
      <c r="B254" s="22" t="s">
        <v>795</v>
      </c>
      <c r="C254" s="22" t="s">
        <v>14</v>
      </c>
      <c r="D254" s="22" t="s">
        <v>54</v>
      </c>
      <c r="E254" s="22">
        <v>-1.4563908770208201E-4</v>
      </c>
      <c r="F254" s="22" t="s">
        <v>8</v>
      </c>
      <c r="G254" s="22">
        <v>0</v>
      </c>
      <c r="H254" s="24">
        <f t="shared" si="5"/>
        <v>-1.4563908770208201E-4</v>
      </c>
    </row>
    <row r="255" spans="1:8" x14ac:dyDescent="0.25">
      <c r="A255" s="22" t="s">
        <v>796</v>
      </c>
      <c r="B255" s="22" t="s">
        <v>797</v>
      </c>
      <c r="C255" s="22" t="s">
        <v>263</v>
      </c>
      <c r="D255" s="22" t="s">
        <v>279</v>
      </c>
      <c r="E255" s="22">
        <v>-4.0698329675878303E-2</v>
      </c>
      <c r="F255" s="22" t="s">
        <v>8</v>
      </c>
      <c r="G255" s="22">
        <v>0</v>
      </c>
      <c r="H255" s="24">
        <f t="shared" si="5"/>
        <v>-4.0698329675878303E-2</v>
      </c>
    </row>
    <row r="256" spans="1:8" x14ac:dyDescent="0.25">
      <c r="A256" s="22" t="s">
        <v>798</v>
      </c>
      <c r="B256" s="22" t="s">
        <v>421</v>
      </c>
      <c r="C256" s="22" t="s">
        <v>24</v>
      </c>
      <c r="D256" s="22" t="s">
        <v>120</v>
      </c>
      <c r="E256" s="22">
        <v>-0.615170216469486</v>
      </c>
      <c r="F256" s="22" t="s">
        <v>86</v>
      </c>
      <c r="G256" s="22">
        <v>2190</v>
      </c>
      <c r="H256" s="24">
        <f t="shared" si="5"/>
        <v>-1347.2227740681744</v>
      </c>
    </row>
    <row r="257" spans="1:8" x14ac:dyDescent="0.25">
      <c r="A257" s="22" t="s">
        <v>799</v>
      </c>
      <c r="B257" s="22" t="s">
        <v>800</v>
      </c>
      <c r="C257" s="22" t="s">
        <v>263</v>
      </c>
      <c r="D257" s="22" t="s">
        <v>279</v>
      </c>
      <c r="E257" s="28">
        <v>-1.3114736463718599E-6</v>
      </c>
      <c r="F257" s="22" t="s">
        <v>86</v>
      </c>
      <c r="G257" s="22">
        <v>404.8</v>
      </c>
      <c r="H257" s="24">
        <f t="shared" si="5"/>
        <v>-5.3088453205132891E-4</v>
      </c>
    </row>
    <row r="258" spans="1:8" x14ac:dyDescent="0.25">
      <c r="A258" s="22" t="s">
        <v>801</v>
      </c>
      <c r="B258" s="22" t="s">
        <v>531</v>
      </c>
      <c r="C258" s="22" t="s">
        <v>24</v>
      </c>
      <c r="D258" s="22" t="s">
        <v>208</v>
      </c>
      <c r="E258" s="22">
        <v>-11.407213080068001</v>
      </c>
      <c r="F258" s="22" t="s">
        <v>8</v>
      </c>
      <c r="G258" s="22">
        <v>0</v>
      </c>
      <c r="H258" s="24">
        <f t="shared" si="5"/>
        <v>-11.407213080068001</v>
      </c>
    </row>
    <row r="259" spans="1:8" x14ac:dyDescent="0.25">
      <c r="A259" s="22" t="s">
        <v>802</v>
      </c>
      <c r="B259" s="22" t="s">
        <v>540</v>
      </c>
      <c r="C259" s="22" t="s">
        <v>263</v>
      </c>
      <c r="D259" s="22" t="s">
        <v>279</v>
      </c>
      <c r="E259" s="22">
        <v>-7.10339243140507E-2</v>
      </c>
      <c r="F259" s="22" t="s">
        <v>86</v>
      </c>
      <c r="G259" s="22">
        <v>450</v>
      </c>
      <c r="H259" s="24">
        <f t="shared" ref="H259:H322" si="6">1*(IF(F259=$I$8,E259,(E259*G259)))</f>
        <v>-31.965265941322816</v>
      </c>
    </row>
    <row r="260" spans="1:8" x14ac:dyDescent="0.25">
      <c r="A260" s="22" t="s">
        <v>107</v>
      </c>
      <c r="B260" s="22" t="s">
        <v>96</v>
      </c>
      <c r="C260" s="22" t="s">
        <v>24</v>
      </c>
      <c r="D260" s="22" t="s">
        <v>3</v>
      </c>
      <c r="E260" s="22">
        <v>-3.5709701194805001</v>
      </c>
      <c r="F260" s="22" t="s">
        <v>8</v>
      </c>
      <c r="G260" s="22">
        <v>0</v>
      </c>
      <c r="H260" s="24">
        <f t="shared" si="6"/>
        <v>-3.5709701194805001</v>
      </c>
    </row>
    <row r="261" spans="1:8" x14ac:dyDescent="0.25">
      <c r="A261" s="22" t="s">
        <v>803</v>
      </c>
      <c r="B261" s="22" t="s">
        <v>480</v>
      </c>
      <c r="C261" s="22" t="s">
        <v>14</v>
      </c>
      <c r="D261" s="22" t="s">
        <v>54</v>
      </c>
      <c r="E261" s="28">
        <v>-3.7670191185604897E-11</v>
      </c>
      <c r="F261" s="22" t="s">
        <v>8</v>
      </c>
      <c r="G261" s="22">
        <v>0</v>
      </c>
      <c r="H261" s="24">
        <f t="shared" si="6"/>
        <v>-3.7670191185604897E-11</v>
      </c>
    </row>
    <row r="262" spans="1:8" x14ac:dyDescent="0.25">
      <c r="A262" s="22" t="s">
        <v>804</v>
      </c>
      <c r="B262" s="22" t="s">
        <v>492</v>
      </c>
      <c r="C262" s="22" t="s">
        <v>14</v>
      </c>
      <c r="D262" s="22" t="s">
        <v>54</v>
      </c>
      <c r="E262" s="22">
        <v>-1.0864607340922701E-3</v>
      </c>
      <c r="F262" s="22" t="s">
        <v>8</v>
      </c>
      <c r="G262" s="22">
        <v>0</v>
      </c>
      <c r="H262" s="24">
        <f t="shared" si="6"/>
        <v>-1.0864607340922701E-3</v>
      </c>
    </row>
    <row r="263" spans="1:8" x14ac:dyDescent="0.25">
      <c r="A263" s="22" t="s">
        <v>805</v>
      </c>
      <c r="B263" s="22" t="s">
        <v>806</v>
      </c>
      <c r="C263" s="22" t="s">
        <v>14</v>
      </c>
      <c r="D263" s="22" t="s">
        <v>1</v>
      </c>
      <c r="E263" s="22">
        <v>-15.423883979619999</v>
      </c>
      <c r="F263" s="22" t="s">
        <v>8</v>
      </c>
      <c r="G263" s="22">
        <v>0</v>
      </c>
      <c r="H263" s="24">
        <f t="shared" si="6"/>
        <v>-15.423883979619999</v>
      </c>
    </row>
    <row r="264" spans="1:8" x14ac:dyDescent="0.25">
      <c r="A264" s="22" t="s">
        <v>807</v>
      </c>
      <c r="B264" s="22" t="s">
        <v>808</v>
      </c>
      <c r="C264" s="22" t="s">
        <v>14</v>
      </c>
      <c r="D264" s="22" t="s">
        <v>54</v>
      </c>
      <c r="E264" s="22">
        <v>-3.3740698831740399E-4</v>
      </c>
      <c r="F264" s="22" t="s">
        <v>8</v>
      </c>
      <c r="G264" s="22">
        <v>0</v>
      </c>
      <c r="H264" s="24">
        <f t="shared" si="6"/>
        <v>-3.3740698831740399E-4</v>
      </c>
    </row>
    <row r="265" spans="1:8" x14ac:dyDescent="0.25">
      <c r="A265" s="22" t="s">
        <v>809</v>
      </c>
      <c r="B265" s="22" t="s">
        <v>720</v>
      </c>
      <c r="C265" s="22" t="s">
        <v>14</v>
      </c>
      <c r="D265" s="22" t="s">
        <v>193</v>
      </c>
      <c r="E265" s="28">
        <v>-7.9777782557380904E-8</v>
      </c>
      <c r="F265" s="22" t="s">
        <v>8</v>
      </c>
      <c r="G265" s="22">
        <v>0</v>
      </c>
      <c r="H265" s="24">
        <f t="shared" si="6"/>
        <v>-7.9777782557380904E-8</v>
      </c>
    </row>
    <row r="266" spans="1:8" x14ac:dyDescent="0.25">
      <c r="A266" s="22" t="s">
        <v>810</v>
      </c>
      <c r="B266" s="22" t="s">
        <v>533</v>
      </c>
      <c r="C266" s="22" t="s">
        <v>14</v>
      </c>
      <c r="D266" s="22" t="s">
        <v>54</v>
      </c>
      <c r="E266" s="22">
        <v>-1.0842986850463599E-2</v>
      </c>
      <c r="F266" s="22" t="s">
        <v>8</v>
      </c>
      <c r="G266" s="22">
        <v>0</v>
      </c>
      <c r="H266" s="24">
        <f t="shared" si="6"/>
        <v>-1.0842986850463599E-2</v>
      </c>
    </row>
    <row r="267" spans="1:8" x14ac:dyDescent="0.25">
      <c r="A267" s="22" t="s">
        <v>108</v>
      </c>
      <c r="B267" s="22" t="s">
        <v>94</v>
      </c>
      <c r="C267" s="22" t="s">
        <v>17</v>
      </c>
      <c r="D267" s="22" t="s">
        <v>2</v>
      </c>
      <c r="E267" s="22">
        <v>-5.5353498059952898E-3</v>
      </c>
      <c r="F267" s="22" t="s">
        <v>8</v>
      </c>
      <c r="G267" s="22">
        <v>0</v>
      </c>
      <c r="H267" s="24">
        <f t="shared" si="6"/>
        <v>-5.5353498059952898E-3</v>
      </c>
    </row>
    <row r="268" spans="1:8" x14ac:dyDescent="0.25">
      <c r="A268" s="22" t="s">
        <v>811</v>
      </c>
      <c r="B268" s="22" t="s">
        <v>795</v>
      </c>
      <c r="C268" s="22" t="s">
        <v>14</v>
      </c>
      <c r="D268" s="22" t="s">
        <v>54</v>
      </c>
      <c r="E268" s="22">
        <v>-1.0922931577656201E-3</v>
      </c>
      <c r="F268" s="22" t="s">
        <v>8</v>
      </c>
      <c r="G268" s="22">
        <v>0</v>
      </c>
      <c r="H268" s="24">
        <f t="shared" si="6"/>
        <v>-1.0922931577656201E-3</v>
      </c>
    </row>
    <row r="269" spans="1:8" x14ac:dyDescent="0.25">
      <c r="A269" s="22" t="s">
        <v>29</v>
      </c>
      <c r="B269" s="22" t="s">
        <v>30</v>
      </c>
      <c r="C269" s="22" t="s">
        <v>24</v>
      </c>
      <c r="D269" s="22" t="s">
        <v>6</v>
      </c>
      <c r="E269" s="22">
        <v>-1.34938492494391E-3</v>
      </c>
      <c r="F269" s="22" t="s">
        <v>8</v>
      </c>
      <c r="G269" s="22">
        <v>0</v>
      </c>
      <c r="H269" s="24">
        <f t="shared" si="6"/>
        <v>-1.34938492494391E-3</v>
      </c>
    </row>
    <row r="270" spans="1:8" x14ac:dyDescent="0.25">
      <c r="A270" s="22" t="s">
        <v>236</v>
      </c>
      <c r="B270" s="22" t="s">
        <v>237</v>
      </c>
      <c r="C270" s="22" t="s">
        <v>14</v>
      </c>
      <c r="D270" s="22" t="s">
        <v>54</v>
      </c>
      <c r="E270" s="22">
        <v>-1.7816017035815701</v>
      </c>
      <c r="F270" s="22" t="s">
        <v>8</v>
      </c>
      <c r="G270" s="22">
        <v>0</v>
      </c>
      <c r="H270" s="24">
        <f t="shared" si="6"/>
        <v>-1.7816017035815701</v>
      </c>
    </row>
    <row r="271" spans="1:8" x14ac:dyDescent="0.25">
      <c r="A271" s="22" t="s">
        <v>812</v>
      </c>
      <c r="B271" s="22" t="s">
        <v>472</v>
      </c>
      <c r="C271" s="22" t="s">
        <v>14</v>
      </c>
      <c r="D271" s="22" t="s">
        <v>54</v>
      </c>
      <c r="E271" s="22">
        <v>-2.46981318828615E-4</v>
      </c>
      <c r="F271" s="22" t="s">
        <v>8</v>
      </c>
      <c r="G271" s="22">
        <v>0</v>
      </c>
      <c r="H271" s="24">
        <f t="shared" si="6"/>
        <v>-2.46981318828615E-4</v>
      </c>
    </row>
    <row r="272" spans="1:8" x14ac:dyDescent="0.25">
      <c r="A272" s="22" t="s">
        <v>813</v>
      </c>
      <c r="B272" s="22" t="s">
        <v>814</v>
      </c>
      <c r="C272" s="22" t="s">
        <v>17</v>
      </c>
      <c r="D272" s="22" t="s">
        <v>2</v>
      </c>
      <c r="E272" s="28">
        <v>-7.97476623007229E-8</v>
      </c>
      <c r="F272" s="22" t="s">
        <v>8</v>
      </c>
      <c r="G272" s="22">
        <v>0</v>
      </c>
      <c r="H272" s="24">
        <f t="shared" si="6"/>
        <v>-7.97476623007229E-8</v>
      </c>
    </row>
    <row r="273" spans="1:8" x14ac:dyDescent="0.25">
      <c r="A273" s="22" t="s">
        <v>815</v>
      </c>
      <c r="B273" s="22" t="s">
        <v>816</v>
      </c>
      <c r="C273" s="22" t="s">
        <v>24</v>
      </c>
      <c r="D273" s="22" t="s">
        <v>208</v>
      </c>
      <c r="E273" s="28">
        <v>-1.6073953844929001E-8</v>
      </c>
      <c r="F273" s="22" t="s">
        <v>8</v>
      </c>
      <c r="G273" s="22">
        <v>0</v>
      </c>
      <c r="H273" s="24">
        <f t="shared" si="6"/>
        <v>-1.6073953844929001E-8</v>
      </c>
    </row>
    <row r="274" spans="1:8" x14ac:dyDescent="0.25">
      <c r="A274" s="22" t="s">
        <v>817</v>
      </c>
      <c r="B274" s="22" t="s">
        <v>699</v>
      </c>
      <c r="C274" s="22" t="s">
        <v>14</v>
      </c>
      <c r="D274" s="22" t="s">
        <v>54</v>
      </c>
      <c r="E274" s="22">
        <v>-8.8574439051681902E-4</v>
      </c>
      <c r="F274" s="22" t="s">
        <v>8</v>
      </c>
      <c r="G274" s="22">
        <v>0</v>
      </c>
      <c r="H274" s="24">
        <f t="shared" si="6"/>
        <v>-8.8574439051681902E-4</v>
      </c>
    </row>
    <row r="275" spans="1:8" x14ac:dyDescent="0.25">
      <c r="A275" s="22" t="s">
        <v>152</v>
      </c>
      <c r="B275" s="22" t="s">
        <v>153</v>
      </c>
      <c r="C275" s="22" t="s">
        <v>143</v>
      </c>
      <c r="D275" s="22" t="s">
        <v>144</v>
      </c>
      <c r="E275" s="22">
        <v>-18.072806706057602</v>
      </c>
      <c r="F275" s="22" t="s">
        <v>8</v>
      </c>
      <c r="G275" s="22">
        <v>0</v>
      </c>
      <c r="H275" s="24">
        <f t="shared" si="6"/>
        <v>-18.072806706057602</v>
      </c>
    </row>
    <row r="276" spans="1:8" x14ac:dyDescent="0.25">
      <c r="A276" s="22" t="s">
        <v>238</v>
      </c>
      <c r="B276" s="22" t="s">
        <v>239</v>
      </c>
      <c r="C276" s="22" t="s">
        <v>17</v>
      </c>
      <c r="D276" s="22" t="s">
        <v>2</v>
      </c>
      <c r="E276" s="28">
        <v>-4.3839843749992499E-7</v>
      </c>
      <c r="F276" s="22" t="s">
        <v>8</v>
      </c>
      <c r="G276" s="22">
        <v>0</v>
      </c>
      <c r="H276" s="24">
        <f t="shared" si="6"/>
        <v>-4.3839843749992499E-7</v>
      </c>
    </row>
    <row r="277" spans="1:8" x14ac:dyDescent="0.25">
      <c r="A277" s="22" t="s">
        <v>818</v>
      </c>
      <c r="B277" s="22" t="s">
        <v>819</v>
      </c>
      <c r="C277" s="22" t="s">
        <v>14</v>
      </c>
      <c r="D277" s="22" t="s">
        <v>188</v>
      </c>
      <c r="E277" s="28">
        <v>-4.5570761964794902E-5</v>
      </c>
      <c r="F277" s="22" t="s">
        <v>8</v>
      </c>
      <c r="G277" s="22">
        <v>0</v>
      </c>
      <c r="H277" s="24">
        <f t="shared" si="6"/>
        <v>-4.5570761964794902E-5</v>
      </c>
    </row>
    <row r="278" spans="1:8" x14ac:dyDescent="0.25">
      <c r="A278" s="22" t="s">
        <v>820</v>
      </c>
      <c r="B278" s="22" t="s">
        <v>759</v>
      </c>
      <c r="C278" s="22" t="s">
        <v>14</v>
      </c>
      <c r="D278" s="22" t="s">
        <v>54</v>
      </c>
      <c r="E278" s="22">
        <v>-1.54117124950975E-2</v>
      </c>
      <c r="F278" s="22" t="s">
        <v>8</v>
      </c>
      <c r="G278" s="22">
        <v>0</v>
      </c>
      <c r="H278" s="24">
        <f t="shared" si="6"/>
        <v>-1.54117124950975E-2</v>
      </c>
    </row>
    <row r="279" spans="1:8" x14ac:dyDescent="0.25">
      <c r="A279" s="22" t="s">
        <v>821</v>
      </c>
      <c r="B279" s="22" t="s">
        <v>822</v>
      </c>
      <c r="C279" s="22" t="s">
        <v>14</v>
      </c>
      <c r="D279" s="22" t="s">
        <v>51</v>
      </c>
      <c r="E279" s="28">
        <v>-8.9267468859095995E-5</v>
      </c>
      <c r="F279" s="22" t="s">
        <v>8</v>
      </c>
      <c r="G279" s="22">
        <v>0</v>
      </c>
      <c r="H279" s="24">
        <f t="shared" si="6"/>
        <v>-8.9267468859095995E-5</v>
      </c>
    </row>
    <row r="280" spans="1:8" x14ac:dyDescent="0.25">
      <c r="A280" s="22" t="s">
        <v>823</v>
      </c>
      <c r="B280" s="22" t="s">
        <v>824</v>
      </c>
      <c r="C280" s="22" t="s">
        <v>14</v>
      </c>
      <c r="D280" s="22" t="s">
        <v>54</v>
      </c>
      <c r="E280" s="22">
        <v>-0.118535987492487</v>
      </c>
      <c r="F280" s="22" t="s">
        <v>8</v>
      </c>
      <c r="G280" s="22">
        <v>0</v>
      </c>
      <c r="H280" s="24">
        <f t="shared" si="6"/>
        <v>-0.118535987492487</v>
      </c>
    </row>
    <row r="281" spans="1:8" x14ac:dyDescent="0.25">
      <c r="A281" s="22" t="s">
        <v>191</v>
      </c>
      <c r="B281" s="22" t="s">
        <v>192</v>
      </c>
      <c r="C281" s="22" t="s">
        <v>14</v>
      </c>
      <c r="D281" s="22" t="s">
        <v>193</v>
      </c>
      <c r="E281" s="22">
        <v>-8.7631945818609294E-2</v>
      </c>
      <c r="F281" s="22" t="s">
        <v>8</v>
      </c>
      <c r="G281" s="22">
        <v>0</v>
      </c>
      <c r="H281" s="24">
        <f t="shared" si="6"/>
        <v>-8.7631945818609294E-2</v>
      </c>
    </row>
    <row r="282" spans="1:8" x14ac:dyDescent="0.25">
      <c r="A282" s="22" t="s">
        <v>194</v>
      </c>
      <c r="B282" s="22" t="s">
        <v>195</v>
      </c>
      <c r="C282" s="22" t="s">
        <v>17</v>
      </c>
      <c r="D282" s="22" t="s">
        <v>2</v>
      </c>
      <c r="E282" s="28">
        <v>-5.9457350142034097E-6</v>
      </c>
      <c r="F282" s="22" t="s">
        <v>8</v>
      </c>
      <c r="G282" s="22">
        <v>0</v>
      </c>
      <c r="H282" s="24">
        <f t="shared" si="6"/>
        <v>-5.9457350142034097E-6</v>
      </c>
    </row>
    <row r="283" spans="1:8" x14ac:dyDescent="0.25">
      <c r="A283" s="22" t="s">
        <v>825</v>
      </c>
      <c r="B283" s="22" t="s">
        <v>826</v>
      </c>
      <c r="C283" s="22" t="s">
        <v>143</v>
      </c>
      <c r="D283" s="22" t="s">
        <v>144</v>
      </c>
      <c r="E283" s="22">
        <v>-1.3273164551444699E-3</v>
      </c>
      <c r="F283" s="22" t="s">
        <v>8</v>
      </c>
      <c r="G283" s="22">
        <v>0</v>
      </c>
      <c r="H283" s="24">
        <f t="shared" si="6"/>
        <v>-1.3273164551444699E-3</v>
      </c>
    </row>
    <row r="284" spans="1:8" x14ac:dyDescent="0.25">
      <c r="A284" s="22" t="s">
        <v>827</v>
      </c>
      <c r="B284" s="22" t="s">
        <v>828</v>
      </c>
      <c r="C284" s="22" t="s">
        <v>14</v>
      </c>
      <c r="D284" s="22" t="s">
        <v>54</v>
      </c>
      <c r="E284" s="28">
        <v>-3.4439706321816501E-7</v>
      </c>
      <c r="F284" s="22" t="s">
        <v>8</v>
      </c>
      <c r="G284" s="22">
        <v>0</v>
      </c>
      <c r="H284" s="24">
        <f t="shared" si="6"/>
        <v>-3.4439706321816501E-7</v>
      </c>
    </row>
    <row r="285" spans="1:8" x14ac:dyDescent="0.25">
      <c r="A285" s="22" t="s">
        <v>829</v>
      </c>
      <c r="B285" s="22" t="s">
        <v>830</v>
      </c>
      <c r="C285" s="22" t="s">
        <v>17</v>
      </c>
      <c r="D285" s="22" t="s">
        <v>2</v>
      </c>
      <c r="E285" s="22">
        <v>-4.6196461230003401</v>
      </c>
      <c r="F285" s="22" t="s">
        <v>8</v>
      </c>
      <c r="G285" s="22">
        <v>0</v>
      </c>
      <c r="H285" s="24">
        <f t="shared" si="6"/>
        <v>-4.6196461230003401</v>
      </c>
    </row>
    <row r="286" spans="1:8" x14ac:dyDescent="0.25">
      <c r="A286" s="22" t="s">
        <v>831</v>
      </c>
      <c r="B286" s="22" t="s">
        <v>531</v>
      </c>
      <c r="C286" s="22" t="s">
        <v>24</v>
      </c>
      <c r="D286" s="22" t="s">
        <v>208</v>
      </c>
      <c r="E286" s="22">
        <v>-1.52999924251493</v>
      </c>
      <c r="F286" s="22" t="s">
        <v>8</v>
      </c>
      <c r="G286" s="22">
        <v>0</v>
      </c>
      <c r="H286" s="24">
        <f t="shared" si="6"/>
        <v>-1.52999924251493</v>
      </c>
    </row>
    <row r="287" spans="1:8" x14ac:dyDescent="0.25">
      <c r="A287" s="22" t="s">
        <v>832</v>
      </c>
      <c r="B287" s="22" t="s">
        <v>833</v>
      </c>
      <c r="C287" s="22" t="s">
        <v>24</v>
      </c>
      <c r="D287" s="22" t="s">
        <v>98</v>
      </c>
      <c r="E287" s="22">
        <v>-9.5978962359170197</v>
      </c>
      <c r="F287" s="22" t="s">
        <v>8</v>
      </c>
      <c r="G287" s="22">
        <v>0</v>
      </c>
      <c r="H287" s="24">
        <f t="shared" si="6"/>
        <v>-9.5978962359170197</v>
      </c>
    </row>
    <row r="288" spans="1:8" x14ac:dyDescent="0.25">
      <c r="A288" s="22" t="s">
        <v>834</v>
      </c>
      <c r="B288" s="22" t="s">
        <v>546</v>
      </c>
      <c r="C288" s="22" t="s">
        <v>125</v>
      </c>
      <c r="D288" s="22" t="s">
        <v>126</v>
      </c>
      <c r="E288" s="22">
        <v>-1.09209024459694E-2</v>
      </c>
      <c r="F288" s="22" t="s">
        <v>8</v>
      </c>
      <c r="G288" s="22">
        <v>0</v>
      </c>
      <c r="H288" s="24">
        <f t="shared" si="6"/>
        <v>-1.09209024459694E-2</v>
      </c>
    </row>
    <row r="289" spans="1:8" x14ac:dyDescent="0.25">
      <c r="A289" s="22" t="s">
        <v>835</v>
      </c>
      <c r="B289" s="22" t="s">
        <v>429</v>
      </c>
      <c r="C289" s="22" t="s">
        <v>14</v>
      </c>
      <c r="D289" s="22" t="s">
        <v>54</v>
      </c>
      <c r="E289" s="22">
        <v>-7.3614892150787897E-2</v>
      </c>
      <c r="F289" s="22" t="s">
        <v>8</v>
      </c>
      <c r="G289" s="22">
        <v>0</v>
      </c>
      <c r="H289" s="24">
        <f t="shared" si="6"/>
        <v>-7.3614892150787897E-2</v>
      </c>
    </row>
    <row r="290" spans="1:8" x14ac:dyDescent="0.25">
      <c r="A290" s="22" t="s">
        <v>836</v>
      </c>
      <c r="B290" s="22" t="s">
        <v>837</v>
      </c>
      <c r="C290" s="22" t="s">
        <v>14</v>
      </c>
      <c r="D290" s="22" t="s">
        <v>54</v>
      </c>
      <c r="E290" s="22">
        <v>-3.0438486090189798</v>
      </c>
      <c r="F290" s="22" t="s">
        <v>8</v>
      </c>
      <c r="G290" s="22">
        <v>0</v>
      </c>
      <c r="H290" s="24">
        <f t="shared" si="6"/>
        <v>-3.0438486090189798</v>
      </c>
    </row>
    <row r="291" spans="1:8" x14ac:dyDescent="0.25">
      <c r="A291" s="22" t="s">
        <v>838</v>
      </c>
      <c r="B291" s="22" t="s">
        <v>542</v>
      </c>
      <c r="C291" s="22" t="s">
        <v>14</v>
      </c>
      <c r="D291" s="22" t="s">
        <v>54</v>
      </c>
      <c r="E291" s="22">
        <v>-3.1005898340342002E-2</v>
      </c>
      <c r="F291" s="22" t="s">
        <v>8</v>
      </c>
      <c r="G291" s="22">
        <v>0</v>
      </c>
      <c r="H291" s="24">
        <f t="shared" si="6"/>
        <v>-3.1005898340342002E-2</v>
      </c>
    </row>
    <row r="292" spans="1:8" x14ac:dyDescent="0.25">
      <c r="A292" s="22" t="s">
        <v>839</v>
      </c>
      <c r="B292" s="22" t="s">
        <v>840</v>
      </c>
      <c r="C292" s="22" t="s">
        <v>143</v>
      </c>
      <c r="D292" s="22" t="s">
        <v>144</v>
      </c>
      <c r="E292" s="22">
        <v>-0.97455409866362797</v>
      </c>
      <c r="F292" s="22" t="s">
        <v>8</v>
      </c>
      <c r="G292" s="22">
        <v>0</v>
      </c>
      <c r="H292" s="24">
        <f t="shared" si="6"/>
        <v>-0.97455409866362797</v>
      </c>
    </row>
    <row r="293" spans="1:8" x14ac:dyDescent="0.25">
      <c r="A293" s="22" t="s">
        <v>74</v>
      </c>
      <c r="B293" s="22" t="s">
        <v>61</v>
      </c>
      <c r="C293" s="22" t="s">
        <v>17</v>
      </c>
      <c r="D293" s="22" t="s">
        <v>2</v>
      </c>
      <c r="E293" s="28">
        <v>-1.1881410841560699E-6</v>
      </c>
      <c r="F293" s="22" t="s">
        <v>8</v>
      </c>
      <c r="G293" s="22">
        <v>0</v>
      </c>
      <c r="H293" s="24">
        <f t="shared" si="6"/>
        <v>-1.1881410841560699E-6</v>
      </c>
    </row>
    <row r="294" spans="1:8" x14ac:dyDescent="0.25">
      <c r="A294" s="22" t="s">
        <v>841</v>
      </c>
      <c r="B294" s="22" t="s">
        <v>800</v>
      </c>
      <c r="C294" s="22" t="s">
        <v>263</v>
      </c>
      <c r="D294" s="22" t="s">
        <v>279</v>
      </c>
      <c r="E294" s="22">
        <v>-1.8204402368476001E-4</v>
      </c>
      <c r="F294" s="22" t="s">
        <v>86</v>
      </c>
      <c r="G294" s="22">
        <v>404.8</v>
      </c>
      <c r="H294" s="24">
        <f t="shared" si="6"/>
        <v>-7.3691420787590861E-2</v>
      </c>
    </row>
    <row r="295" spans="1:8" x14ac:dyDescent="0.25">
      <c r="A295" s="22" t="s">
        <v>109</v>
      </c>
      <c r="B295" s="22" t="s">
        <v>97</v>
      </c>
      <c r="C295" s="22" t="s">
        <v>17</v>
      </c>
      <c r="D295" s="22" t="s">
        <v>2</v>
      </c>
      <c r="E295" s="22">
        <v>-0.26771449040671202</v>
      </c>
      <c r="F295" s="22" t="s">
        <v>8</v>
      </c>
      <c r="G295" s="22">
        <v>0</v>
      </c>
      <c r="H295" s="24">
        <f t="shared" si="6"/>
        <v>-0.26771449040671202</v>
      </c>
    </row>
    <row r="296" spans="1:8" x14ac:dyDescent="0.25">
      <c r="A296" s="22" t="s">
        <v>842</v>
      </c>
      <c r="B296" s="22" t="s">
        <v>272</v>
      </c>
      <c r="C296" s="22" t="s">
        <v>24</v>
      </c>
      <c r="D296" s="22" t="s">
        <v>208</v>
      </c>
      <c r="E296" s="22">
        <v>-0.48853912451596099</v>
      </c>
      <c r="F296" s="22" t="s">
        <v>8</v>
      </c>
      <c r="G296" s="22">
        <v>0</v>
      </c>
      <c r="H296" s="24">
        <f t="shared" si="6"/>
        <v>-0.48853912451596099</v>
      </c>
    </row>
    <row r="297" spans="1:8" x14ac:dyDescent="0.25">
      <c r="A297" s="22" t="s">
        <v>135</v>
      </c>
      <c r="B297" s="22" t="s">
        <v>136</v>
      </c>
      <c r="C297" s="22" t="s">
        <v>17</v>
      </c>
      <c r="D297" s="22" t="s">
        <v>4</v>
      </c>
      <c r="E297" s="22">
        <v>-11.636780781038899</v>
      </c>
      <c r="F297" s="22" t="s">
        <v>8</v>
      </c>
      <c r="G297" s="22">
        <v>0</v>
      </c>
      <c r="H297" s="24">
        <f t="shared" si="6"/>
        <v>-11.636780781038899</v>
      </c>
    </row>
    <row r="298" spans="1:8" x14ac:dyDescent="0.25">
      <c r="A298" s="22" t="s">
        <v>843</v>
      </c>
      <c r="B298" s="22" t="s">
        <v>844</v>
      </c>
      <c r="C298" s="22" t="s">
        <v>24</v>
      </c>
      <c r="D298" s="22" t="s">
        <v>3</v>
      </c>
      <c r="E298" s="22">
        <v>-2.8628291792370499E-4</v>
      </c>
      <c r="F298" s="22" t="s">
        <v>8</v>
      </c>
      <c r="G298" s="22">
        <v>0</v>
      </c>
      <c r="H298" s="24">
        <f t="shared" si="6"/>
        <v>-2.8628291792370499E-4</v>
      </c>
    </row>
    <row r="299" spans="1:8" x14ac:dyDescent="0.25">
      <c r="A299" s="22" t="s">
        <v>845</v>
      </c>
      <c r="B299" s="22" t="s">
        <v>846</v>
      </c>
      <c r="C299" s="22" t="s">
        <v>14</v>
      </c>
      <c r="D299" s="22" t="s">
        <v>54</v>
      </c>
      <c r="E299" s="22">
        <v>-1.7975028531912698E-2</v>
      </c>
      <c r="F299" s="22" t="s">
        <v>8</v>
      </c>
      <c r="G299" s="22">
        <v>0</v>
      </c>
      <c r="H299" s="24">
        <f t="shared" si="6"/>
        <v>-1.7975028531912698E-2</v>
      </c>
    </row>
    <row r="300" spans="1:8" x14ac:dyDescent="0.25">
      <c r="A300" s="22" t="s">
        <v>218</v>
      </c>
      <c r="B300" s="22" t="s">
        <v>210</v>
      </c>
      <c r="C300" s="22" t="s">
        <v>14</v>
      </c>
      <c r="D300" s="22" t="s">
        <v>193</v>
      </c>
      <c r="E300" s="22">
        <v>-2.16845884687841E-2</v>
      </c>
      <c r="F300" s="22" t="s">
        <v>8</v>
      </c>
      <c r="G300" s="22">
        <v>0</v>
      </c>
      <c r="H300" s="24">
        <f t="shared" si="6"/>
        <v>-2.16845884687841E-2</v>
      </c>
    </row>
    <row r="301" spans="1:8" x14ac:dyDescent="0.25">
      <c r="A301" s="22" t="s">
        <v>219</v>
      </c>
      <c r="B301" s="22" t="s">
        <v>210</v>
      </c>
      <c r="C301" s="22" t="s">
        <v>14</v>
      </c>
      <c r="D301" s="22" t="s">
        <v>193</v>
      </c>
      <c r="E301" s="22">
        <v>-2.4739882675886E-3</v>
      </c>
      <c r="F301" s="22" t="s">
        <v>8</v>
      </c>
      <c r="G301" s="22">
        <v>0</v>
      </c>
      <c r="H301" s="24">
        <f t="shared" si="6"/>
        <v>-2.4739882675886E-3</v>
      </c>
    </row>
    <row r="302" spans="1:8" x14ac:dyDescent="0.25">
      <c r="A302" s="22" t="s">
        <v>847</v>
      </c>
      <c r="B302" s="22" t="s">
        <v>848</v>
      </c>
      <c r="C302" s="22" t="s">
        <v>139</v>
      </c>
      <c r="D302" s="22" t="s">
        <v>140</v>
      </c>
      <c r="E302" s="22">
        <v>-2.5317039688296499E-3</v>
      </c>
      <c r="F302" s="22" t="s">
        <v>8</v>
      </c>
      <c r="G302" s="22">
        <v>0</v>
      </c>
      <c r="H302" s="24">
        <f t="shared" si="6"/>
        <v>-2.5317039688296499E-3</v>
      </c>
    </row>
    <row r="303" spans="1:8" x14ac:dyDescent="0.25">
      <c r="A303" s="22" t="s">
        <v>849</v>
      </c>
      <c r="B303" s="22" t="s">
        <v>850</v>
      </c>
      <c r="C303" s="22" t="s">
        <v>14</v>
      </c>
      <c r="D303" s="22" t="s">
        <v>54</v>
      </c>
      <c r="E303" s="22">
        <v>-7.4823236504947396E-3</v>
      </c>
      <c r="F303" s="22" t="s">
        <v>8</v>
      </c>
      <c r="G303" s="22">
        <v>0</v>
      </c>
      <c r="H303" s="24">
        <f t="shared" si="6"/>
        <v>-7.4823236504947396E-3</v>
      </c>
    </row>
    <row r="304" spans="1:8" x14ac:dyDescent="0.25">
      <c r="A304" s="22" t="s">
        <v>170</v>
      </c>
      <c r="B304" s="22" t="s">
        <v>171</v>
      </c>
      <c r="C304" s="22" t="s">
        <v>139</v>
      </c>
      <c r="D304" s="22" t="s">
        <v>165</v>
      </c>
      <c r="E304" s="22">
        <v>-2.03588065937867E-3</v>
      </c>
      <c r="F304" s="22" t="s">
        <v>174</v>
      </c>
      <c r="G304" s="22">
        <v>0</v>
      </c>
      <c r="H304" s="24">
        <f t="shared" si="6"/>
        <v>0</v>
      </c>
    </row>
    <row r="305" spans="1:8" x14ac:dyDescent="0.25">
      <c r="A305" s="22" t="s">
        <v>851</v>
      </c>
      <c r="B305" s="22" t="s">
        <v>852</v>
      </c>
      <c r="C305" s="22" t="s">
        <v>14</v>
      </c>
      <c r="D305" s="22" t="s">
        <v>54</v>
      </c>
      <c r="E305" s="28">
        <v>-5.8259272528552603E-7</v>
      </c>
      <c r="F305" s="22" t="s">
        <v>8</v>
      </c>
      <c r="G305" s="22">
        <v>0</v>
      </c>
      <c r="H305" s="24">
        <f t="shared" si="6"/>
        <v>-5.8259272528552603E-7</v>
      </c>
    </row>
    <row r="306" spans="1:8" x14ac:dyDescent="0.25">
      <c r="A306" s="22" t="s">
        <v>853</v>
      </c>
      <c r="B306" s="22" t="s">
        <v>854</v>
      </c>
      <c r="C306" s="22" t="s">
        <v>14</v>
      </c>
      <c r="D306" s="22" t="s">
        <v>115</v>
      </c>
      <c r="E306" s="22">
        <v>-0.51022163089379702</v>
      </c>
      <c r="F306" s="22" t="s">
        <v>8</v>
      </c>
      <c r="G306" s="22">
        <v>0</v>
      </c>
      <c r="H306" s="24">
        <f t="shared" si="6"/>
        <v>-0.51022163089379702</v>
      </c>
    </row>
    <row r="307" spans="1:8" x14ac:dyDescent="0.25">
      <c r="A307" s="22" t="s">
        <v>855</v>
      </c>
      <c r="B307" s="22" t="s">
        <v>856</v>
      </c>
      <c r="C307" s="22" t="s">
        <v>17</v>
      </c>
      <c r="D307" s="22" t="s">
        <v>4</v>
      </c>
      <c r="E307" s="22">
        <v>-6.8980741531520504</v>
      </c>
      <c r="F307" s="22" t="s">
        <v>8</v>
      </c>
      <c r="G307" s="22">
        <v>0</v>
      </c>
      <c r="H307" s="24">
        <f t="shared" si="6"/>
        <v>-6.8980741531520504</v>
      </c>
    </row>
    <row r="308" spans="1:8" x14ac:dyDescent="0.25">
      <c r="A308" s="22" t="s">
        <v>240</v>
      </c>
      <c r="B308" s="22" t="s">
        <v>241</v>
      </c>
      <c r="C308" s="22" t="s">
        <v>14</v>
      </c>
      <c r="D308" s="22" t="s">
        <v>1</v>
      </c>
      <c r="E308" s="22">
        <v>-1.7933273850657199E-3</v>
      </c>
      <c r="F308" s="22" t="s">
        <v>8</v>
      </c>
      <c r="G308" s="22">
        <v>0</v>
      </c>
      <c r="H308" s="24">
        <f t="shared" si="6"/>
        <v>-1.7933273850657199E-3</v>
      </c>
    </row>
    <row r="309" spans="1:8" x14ac:dyDescent="0.25">
      <c r="A309" s="22" t="s">
        <v>857</v>
      </c>
      <c r="B309" s="22" t="s">
        <v>730</v>
      </c>
      <c r="C309" s="22" t="s">
        <v>14</v>
      </c>
      <c r="D309" s="22" t="s">
        <v>51</v>
      </c>
      <c r="E309" s="22">
        <v>-1.5333689936229E-2</v>
      </c>
      <c r="F309" s="22" t="s">
        <v>8</v>
      </c>
      <c r="G309" s="22">
        <v>0</v>
      </c>
      <c r="H309" s="24">
        <f t="shared" si="6"/>
        <v>-1.5333689936229E-2</v>
      </c>
    </row>
    <row r="310" spans="1:8" x14ac:dyDescent="0.25">
      <c r="A310" s="22" t="s">
        <v>858</v>
      </c>
      <c r="B310" s="22" t="s">
        <v>859</v>
      </c>
      <c r="C310" s="22" t="s">
        <v>14</v>
      </c>
      <c r="D310" s="22" t="s">
        <v>115</v>
      </c>
      <c r="E310" s="22">
        <v>-2.4618416459868402E-3</v>
      </c>
      <c r="F310" s="22" t="s">
        <v>8</v>
      </c>
      <c r="G310" s="22">
        <v>0</v>
      </c>
      <c r="H310" s="24">
        <f t="shared" si="6"/>
        <v>-2.4618416459868402E-3</v>
      </c>
    </row>
    <row r="311" spans="1:8" x14ac:dyDescent="0.25">
      <c r="A311" s="22" t="s">
        <v>860</v>
      </c>
      <c r="B311" s="22" t="s">
        <v>734</v>
      </c>
      <c r="C311" s="22" t="s">
        <v>14</v>
      </c>
      <c r="D311" s="22" t="s">
        <v>54</v>
      </c>
      <c r="E311" s="22">
        <v>-1.38005091063524E-3</v>
      </c>
      <c r="F311" s="22" t="s">
        <v>8</v>
      </c>
      <c r="G311" s="22">
        <v>0</v>
      </c>
      <c r="H311" s="24">
        <f t="shared" si="6"/>
        <v>-1.38005091063524E-3</v>
      </c>
    </row>
    <row r="312" spans="1:8" x14ac:dyDescent="0.25">
      <c r="A312" s="22" t="s">
        <v>861</v>
      </c>
      <c r="B312" s="22" t="s">
        <v>767</v>
      </c>
      <c r="C312" s="22" t="s">
        <v>14</v>
      </c>
      <c r="D312" s="22" t="s">
        <v>54</v>
      </c>
      <c r="E312" s="28">
        <v>-1.04563547255282E-19</v>
      </c>
      <c r="F312" s="22" t="s">
        <v>8</v>
      </c>
      <c r="G312" s="22">
        <v>0</v>
      </c>
      <c r="H312" s="24">
        <f t="shared" si="6"/>
        <v>-1.04563547255282E-19</v>
      </c>
    </row>
    <row r="313" spans="1:8" x14ac:dyDescent="0.25">
      <c r="A313" s="22" t="s">
        <v>196</v>
      </c>
      <c r="B313" s="22" t="s">
        <v>197</v>
      </c>
      <c r="C313" s="22" t="s">
        <v>14</v>
      </c>
      <c r="D313" s="22" t="s">
        <v>1</v>
      </c>
      <c r="E313" s="22">
        <v>-0.81674107968605203</v>
      </c>
      <c r="F313" s="22" t="s">
        <v>8</v>
      </c>
      <c r="G313" s="22">
        <v>0</v>
      </c>
      <c r="H313" s="24">
        <f t="shared" si="6"/>
        <v>-0.81674107968605203</v>
      </c>
    </row>
    <row r="314" spans="1:8" x14ac:dyDescent="0.25">
      <c r="A314" s="22" t="s">
        <v>862</v>
      </c>
      <c r="B314" s="22" t="s">
        <v>863</v>
      </c>
      <c r="C314" s="22" t="s">
        <v>139</v>
      </c>
      <c r="D314" s="22" t="s">
        <v>165</v>
      </c>
      <c r="E314" s="28">
        <v>-5.3621485902535303E-7</v>
      </c>
      <c r="F314" s="22" t="s">
        <v>174</v>
      </c>
      <c r="G314" s="22">
        <v>0</v>
      </c>
      <c r="H314" s="24">
        <f t="shared" si="6"/>
        <v>0</v>
      </c>
    </row>
    <row r="315" spans="1:8" x14ac:dyDescent="0.25">
      <c r="A315" s="22" t="s">
        <v>864</v>
      </c>
      <c r="B315" s="22" t="s">
        <v>552</v>
      </c>
      <c r="C315" s="22" t="s">
        <v>14</v>
      </c>
      <c r="D315" s="22" t="s">
        <v>54</v>
      </c>
      <c r="E315" s="22">
        <v>-1.6929114039017999E-2</v>
      </c>
      <c r="F315" s="22" t="s">
        <v>8</v>
      </c>
      <c r="G315" s="22">
        <v>0</v>
      </c>
      <c r="H315" s="24">
        <f t="shared" si="6"/>
        <v>-1.6929114039017999E-2</v>
      </c>
    </row>
    <row r="316" spans="1:8" x14ac:dyDescent="0.25">
      <c r="A316" s="22" t="s">
        <v>865</v>
      </c>
      <c r="B316" s="22" t="s">
        <v>866</v>
      </c>
      <c r="C316" s="22" t="s">
        <v>24</v>
      </c>
      <c r="D316" s="22" t="s">
        <v>98</v>
      </c>
      <c r="E316" s="22">
        <v>-5.5967599657190198E-2</v>
      </c>
      <c r="F316" s="22" t="s">
        <v>8</v>
      </c>
      <c r="G316" s="22">
        <v>0</v>
      </c>
      <c r="H316" s="24">
        <f t="shared" si="6"/>
        <v>-5.5967599657190198E-2</v>
      </c>
    </row>
    <row r="317" spans="1:8" x14ac:dyDescent="0.25">
      <c r="A317" s="22" t="s">
        <v>867</v>
      </c>
      <c r="B317" s="22" t="s">
        <v>868</v>
      </c>
      <c r="C317" s="22" t="s">
        <v>14</v>
      </c>
      <c r="D317" s="22" t="s">
        <v>1</v>
      </c>
      <c r="E317" s="22">
        <v>-1.72963005931946</v>
      </c>
      <c r="F317" s="22" t="s">
        <v>8</v>
      </c>
      <c r="G317" s="22">
        <v>0</v>
      </c>
      <c r="H317" s="24">
        <f t="shared" si="6"/>
        <v>-1.72963005931946</v>
      </c>
    </row>
    <row r="318" spans="1:8" x14ac:dyDescent="0.25">
      <c r="A318" s="22" t="s">
        <v>869</v>
      </c>
      <c r="B318" s="22" t="s">
        <v>850</v>
      </c>
      <c r="C318" s="22" t="s">
        <v>14</v>
      </c>
      <c r="D318" s="22" t="s">
        <v>54</v>
      </c>
      <c r="E318" s="22">
        <v>-4.3979461574086699E-2</v>
      </c>
      <c r="F318" s="22" t="s">
        <v>8</v>
      </c>
      <c r="G318" s="22">
        <v>0</v>
      </c>
      <c r="H318" s="24">
        <f t="shared" si="6"/>
        <v>-4.3979461574086699E-2</v>
      </c>
    </row>
    <row r="319" spans="1:8" x14ac:dyDescent="0.25">
      <c r="A319" s="22" t="s">
        <v>870</v>
      </c>
      <c r="B319" s="22" t="s">
        <v>871</v>
      </c>
      <c r="C319" s="22" t="s">
        <v>143</v>
      </c>
      <c r="D319" s="22" t="s">
        <v>144</v>
      </c>
      <c r="E319" s="28">
        <v>-3.5463962408206602E-7</v>
      </c>
      <c r="F319" s="22" t="s">
        <v>8</v>
      </c>
      <c r="G319" s="22">
        <v>0</v>
      </c>
      <c r="H319" s="24">
        <f t="shared" si="6"/>
        <v>-3.5463962408206602E-7</v>
      </c>
    </row>
    <row r="320" spans="1:8" x14ac:dyDescent="0.25">
      <c r="A320" s="22" t="s">
        <v>872</v>
      </c>
      <c r="B320" s="22" t="s">
        <v>873</v>
      </c>
      <c r="C320" s="22" t="s">
        <v>139</v>
      </c>
      <c r="D320" s="22" t="s">
        <v>486</v>
      </c>
      <c r="E320" s="28">
        <v>-6.8675808229063102E-6</v>
      </c>
      <c r="F320" s="22" t="s">
        <v>7</v>
      </c>
      <c r="G320" s="22">
        <v>0</v>
      </c>
      <c r="H320" s="24">
        <f t="shared" si="6"/>
        <v>0</v>
      </c>
    </row>
    <row r="321" spans="1:8" x14ac:dyDescent="0.25">
      <c r="A321" s="22" t="s">
        <v>874</v>
      </c>
      <c r="B321" s="22" t="s">
        <v>875</v>
      </c>
      <c r="C321" s="22" t="s">
        <v>14</v>
      </c>
      <c r="D321" s="22" t="s">
        <v>54</v>
      </c>
      <c r="E321" s="28">
        <v>-1.4308858579541899E-7</v>
      </c>
      <c r="F321" s="22" t="s">
        <v>8</v>
      </c>
      <c r="G321" s="22">
        <v>0</v>
      </c>
      <c r="H321" s="24">
        <f t="shared" si="6"/>
        <v>-1.4308858579541899E-7</v>
      </c>
    </row>
    <row r="322" spans="1:8" x14ac:dyDescent="0.25">
      <c r="A322" s="22" t="s">
        <v>876</v>
      </c>
      <c r="B322" s="22" t="s">
        <v>877</v>
      </c>
      <c r="C322" s="22" t="s">
        <v>14</v>
      </c>
      <c r="D322" s="22" t="s">
        <v>54</v>
      </c>
      <c r="E322" s="22">
        <v>-2.0246867575895999E-3</v>
      </c>
      <c r="F322" s="22" t="s">
        <v>8</v>
      </c>
      <c r="G322" s="22">
        <v>0</v>
      </c>
      <c r="H322" s="24">
        <f t="shared" si="6"/>
        <v>-2.0246867575895999E-3</v>
      </c>
    </row>
    <row r="323" spans="1:8" x14ac:dyDescent="0.25">
      <c r="A323" s="22" t="s">
        <v>878</v>
      </c>
      <c r="B323" s="22" t="s">
        <v>879</v>
      </c>
      <c r="C323" s="22" t="s">
        <v>24</v>
      </c>
      <c r="D323" s="22" t="s">
        <v>120</v>
      </c>
      <c r="E323" s="22">
        <v>-42.076259997517703</v>
      </c>
      <c r="F323" s="22" t="s">
        <v>8</v>
      </c>
      <c r="G323" s="22">
        <v>0</v>
      </c>
      <c r="H323" s="24">
        <f t="shared" ref="H323:H386" si="7">1*(IF(F323=$I$8,E323,(E323*G323)))</f>
        <v>-42.076259997517703</v>
      </c>
    </row>
    <row r="324" spans="1:8" x14ac:dyDescent="0.25">
      <c r="A324" s="22" t="s">
        <v>880</v>
      </c>
      <c r="B324" s="22" t="s">
        <v>554</v>
      </c>
      <c r="C324" s="22" t="s">
        <v>14</v>
      </c>
      <c r="D324" s="22" t="s">
        <v>54</v>
      </c>
      <c r="E324" s="22">
        <v>-0.12186661828904199</v>
      </c>
      <c r="F324" s="22" t="s">
        <v>8</v>
      </c>
      <c r="G324" s="22">
        <v>0</v>
      </c>
      <c r="H324" s="24">
        <f t="shared" si="7"/>
        <v>-0.12186661828904199</v>
      </c>
    </row>
    <row r="325" spans="1:8" x14ac:dyDescent="0.25">
      <c r="A325" s="22" t="s">
        <v>881</v>
      </c>
      <c r="B325" s="22" t="s">
        <v>427</v>
      </c>
      <c r="C325" s="22" t="s">
        <v>24</v>
      </c>
      <c r="D325" s="22" t="s">
        <v>208</v>
      </c>
      <c r="E325" s="22">
        <v>-71.572011413870797</v>
      </c>
      <c r="F325" s="22" t="s">
        <v>8</v>
      </c>
      <c r="G325" s="22">
        <v>0</v>
      </c>
      <c r="H325" s="24">
        <f t="shared" si="7"/>
        <v>-71.572011413870797</v>
      </c>
    </row>
    <row r="326" spans="1:8" x14ac:dyDescent="0.25">
      <c r="A326" s="22" t="s">
        <v>882</v>
      </c>
      <c r="B326" s="22" t="s">
        <v>883</v>
      </c>
      <c r="C326" s="22" t="s">
        <v>17</v>
      </c>
      <c r="D326" s="22" t="s">
        <v>4</v>
      </c>
      <c r="E326" s="22">
        <v>-1.5357422045552301E-3</v>
      </c>
      <c r="F326" s="22" t="s">
        <v>8</v>
      </c>
      <c r="G326" s="22">
        <v>0</v>
      </c>
      <c r="H326" s="24">
        <f t="shared" si="7"/>
        <v>-1.5357422045552301E-3</v>
      </c>
    </row>
    <row r="327" spans="1:8" x14ac:dyDescent="0.25">
      <c r="A327" s="22" t="s">
        <v>884</v>
      </c>
      <c r="B327" s="22" t="s">
        <v>720</v>
      </c>
      <c r="C327" s="22" t="s">
        <v>14</v>
      </c>
      <c r="D327" s="22" t="s">
        <v>193</v>
      </c>
      <c r="E327" s="28">
        <v>-6.3079451983301199E-7</v>
      </c>
      <c r="F327" s="22" t="s">
        <v>8</v>
      </c>
      <c r="G327" s="22">
        <v>0</v>
      </c>
      <c r="H327" s="24">
        <f t="shared" si="7"/>
        <v>-6.3079451983301199E-7</v>
      </c>
    </row>
    <row r="328" spans="1:8" x14ac:dyDescent="0.25">
      <c r="A328" s="22" t="s">
        <v>137</v>
      </c>
      <c r="B328" s="22" t="s">
        <v>138</v>
      </c>
      <c r="C328" s="22" t="s">
        <v>139</v>
      </c>
      <c r="D328" s="22" t="s">
        <v>140</v>
      </c>
      <c r="E328" s="22">
        <v>-1.1568559218018E-2</v>
      </c>
      <c r="F328" s="22" t="s">
        <v>8</v>
      </c>
      <c r="G328" s="22">
        <v>0</v>
      </c>
      <c r="H328" s="24">
        <f t="shared" si="7"/>
        <v>-1.1568559218018E-2</v>
      </c>
    </row>
    <row r="329" spans="1:8" x14ac:dyDescent="0.25">
      <c r="A329" s="22" t="s">
        <v>885</v>
      </c>
      <c r="B329" s="22" t="s">
        <v>531</v>
      </c>
      <c r="C329" s="22" t="s">
        <v>24</v>
      </c>
      <c r="D329" s="22" t="s">
        <v>208</v>
      </c>
      <c r="E329" s="22">
        <v>-0.44620370318144398</v>
      </c>
      <c r="F329" s="22" t="s">
        <v>8</v>
      </c>
      <c r="G329" s="22">
        <v>0</v>
      </c>
      <c r="H329" s="24">
        <f t="shared" si="7"/>
        <v>-0.44620370318144398</v>
      </c>
    </row>
    <row r="330" spans="1:8" x14ac:dyDescent="0.25">
      <c r="A330" s="22" t="s">
        <v>141</v>
      </c>
      <c r="B330" s="22" t="s">
        <v>142</v>
      </c>
      <c r="C330" s="22" t="s">
        <v>143</v>
      </c>
      <c r="D330" s="22" t="s">
        <v>144</v>
      </c>
      <c r="E330" s="22">
        <v>-1.0000058622744701</v>
      </c>
      <c r="F330" s="22" t="s">
        <v>8</v>
      </c>
      <c r="G330" s="22">
        <v>0</v>
      </c>
      <c r="H330" s="24">
        <f t="shared" si="7"/>
        <v>-1.0000058622744701</v>
      </c>
    </row>
    <row r="331" spans="1:8" x14ac:dyDescent="0.25">
      <c r="A331" s="22" t="s">
        <v>265</v>
      </c>
      <c r="B331" s="22" t="s">
        <v>262</v>
      </c>
      <c r="C331" s="22" t="s">
        <v>263</v>
      </c>
      <c r="D331" s="22" t="s">
        <v>264</v>
      </c>
      <c r="E331" s="22">
        <v>-7.7454408669706803E-3</v>
      </c>
      <c r="F331" s="22" t="s">
        <v>86</v>
      </c>
      <c r="G331" s="22">
        <v>404.4</v>
      </c>
      <c r="H331" s="24">
        <f t="shared" si="7"/>
        <v>-3.1322562866029431</v>
      </c>
    </row>
    <row r="332" spans="1:8" x14ac:dyDescent="0.25">
      <c r="A332" s="22" t="s">
        <v>886</v>
      </c>
      <c r="B332" s="22" t="s">
        <v>687</v>
      </c>
      <c r="C332" s="22" t="s">
        <v>14</v>
      </c>
      <c r="D332" s="22" t="s">
        <v>188</v>
      </c>
      <c r="E332" s="22">
        <v>-0.32087490412742298</v>
      </c>
      <c r="F332" s="22" t="s">
        <v>8</v>
      </c>
      <c r="G332" s="22">
        <v>0</v>
      </c>
      <c r="H332" s="24">
        <f t="shared" si="7"/>
        <v>-0.32087490412742298</v>
      </c>
    </row>
    <row r="333" spans="1:8" x14ac:dyDescent="0.25">
      <c r="A333" s="22" t="s">
        <v>887</v>
      </c>
      <c r="B333" s="22" t="s">
        <v>427</v>
      </c>
      <c r="C333" s="22" t="s">
        <v>24</v>
      </c>
      <c r="D333" s="22" t="s">
        <v>208</v>
      </c>
      <c r="E333" s="22">
        <v>-0.43873231032582599</v>
      </c>
      <c r="F333" s="22" t="s">
        <v>8</v>
      </c>
      <c r="G333" s="22">
        <v>0</v>
      </c>
      <c r="H333" s="24">
        <f t="shared" si="7"/>
        <v>-0.43873231032582599</v>
      </c>
    </row>
    <row r="334" spans="1:8" x14ac:dyDescent="0.25">
      <c r="A334" s="22" t="s">
        <v>888</v>
      </c>
      <c r="B334" s="22" t="s">
        <v>889</v>
      </c>
      <c r="C334" s="22" t="s">
        <v>14</v>
      </c>
      <c r="D334" s="22" t="s">
        <v>1</v>
      </c>
      <c r="E334" s="28">
        <v>-8.8430022112345895E-5</v>
      </c>
      <c r="F334" s="22" t="s">
        <v>8</v>
      </c>
      <c r="G334" s="22">
        <v>0</v>
      </c>
      <c r="H334" s="24">
        <f t="shared" si="7"/>
        <v>-8.8430022112345895E-5</v>
      </c>
    </row>
    <row r="335" spans="1:8" x14ac:dyDescent="0.25">
      <c r="A335" s="22" t="s">
        <v>890</v>
      </c>
      <c r="B335" s="22" t="s">
        <v>437</v>
      </c>
      <c r="C335" s="22" t="s">
        <v>14</v>
      </c>
      <c r="D335" s="22" t="s">
        <v>54</v>
      </c>
      <c r="E335" s="28">
        <v>-6.3712021056501895E-5</v>
      </c>
      <c r="F335" s="22" t="s">
        <v>8</v>
      </c>
      <c r="G335" s="22">
        <v>0</v>
      </c>
      <c r="H335" s="24">
        <f t="shared" si="7"/>
        <v>-6.3712021056501895E-5</v>
      </c>
    </row>
    <row r="336" spans="1:8" x14ac:dyDescent="0.25">
      <c r="A336" s="22" t="s">
        <v>891</v>
      </c>
      <c r="B336" s="22" t="s">
        <v>892</v>
      </c>
      <c r="C336" s="22" t="s">
        <v>14</v>
      </c>
      <c r="D336" s="22" t="s">
        <v>115</v>
      </c>
      <c r="E336" s="22">
        <v>-0.330212662592346</v>
      </c>
      <c r="F336" s="22" t="s">
        <v>8</v>
      </c>
      <c r="G336" s="22">
        <v>0</v>
      </c>
      <c r="H336" s="24">
        <f t="shared" si="7"/>
        <v>-0.330212662592346</v>
      </c>
    </row>
    <row r="337" spans="1:8" x14ac:dyDescent="0.25">
      <c r="A337" s="22" t="s">
        <v>893</v>
      </c>
      <c r="B337" s="22" t="s">
        <v>877</v>
      </c>
      <c r="C337" s="22" t="s">
        <v>14</v>
      </c>
      <c r="D337" s="22" t="s">
        <v>54</v>
      </c>
      <c r="E337" s="22">
        <v>-4.0493857397043299E-3</v>
      </c>
      <c r="F337" s="22" t="s">
        <v>8</v>
      </c>
      <c r="G337" s="22">
        <v>0</v>
      </c>
      <c r="H337" s="24">
        <f t="shared" si="7"/>
        <v>-4.0493857397043299E-3</v>
      </c>
    </row>
    <row r="338" spans="1:8" x14ac:dyDescent="0.25">
      <c r="A338" s="22" t="s">
        <v>894</v>
      </c>
      <c r="B338" s="22" t="s">
        <v>663</v>
      </c>
      <c r="C338" s="22" t="s">
        <v>24</v>
      </c>
      <c r="D338" s="22" t="s">
        <v>120</v>
      </c>
      <c r="E338" s="22">
        <v>-1.24619401277902E-3</v>
      </c>
      <c r="F338" s="22" t="s">
        <v>86</v>
      </c>
      <c r="G338" s="22">
        <v>2080</v>
      </c>
      <c r="H338" s="24">
        <f t="shared" si="7"/>
        <v>-2.5920835465803616</v>
      </c>
    </row>
    <row r="339" spans="1:8" x14ac:dyDescent="0.25">
      <c r="A339" s="22" t="s">
        <v>895</v>
      </c>
      <c r="B339" s="22" t="s">
        <v>210</v>
      </c>
      <c r="C339" s="22" t="s">
        <v>14</v>
      </c>
      <c r="D339" s="22" t="s">
        <v>193</v>
      </c>
      <c r="E339" s="22">
        <v>-2.5424089038973102E-3</v>
      </c>
      <c r="F339" s="22" t="s">
        <v>8</v>
      </c>
      <c r="G339" s="22">
        <v>0</v>
      </c>
      <c r="H339" s="24">
        <f t="shared" si="7"/>
        <v>-2.5424089038973102E-3</v>
      </c>
    </row>
    <row r="340" spans="1:8" x14ac:dyDescent="0.25">
      <c r="A340" s="22" t="s">
        <v>154</v>
      </c>
      <c r="B340" s="22" t="s">
        <v>155</v>
      </c>
      <c r="C340" s="22" t="s">
        <v>17</v>
      </c>
      <c r="D340" s="22" t="s">
        <v>4</v>
      </c>
      <c r="E340" s="22">
        <v>-29.496263299567101</v>
      </c>
      <c r="F340" s="22" t="s">
        <v>8</v>
      </c>
      <c r="G340" s="22">
        <v>0</v>
      </c>
      <c r="H340" s="24">
        <f t="shared" si="7"/>
        <v>-29.496263299567101</v>
      </c>
    </row>
    <row r="341" spans="1:8" x14ac:dyDescent="0.25">
      <c r="A341" s="22" t="s">
        <v>129</v>
      </c>
      <c r="B341" s="22" t="s">
        <v>119</v>
      </c>
      <c r="C341" s="22" t="s">
        <v>24</v>
      </c>
      <c r="D341" s="22" t="s">
        <v>120</v>
      </c>
      <c r="E341" s="22">
        <v>-22.661906453982699</v>
      </c>
      <c r="F341" s="22" t="s">
        <v>8</v>
      </c>
      <c r="G341" s="22">
        <v>0</v>
      </c>
      <c r="H341" s="24">
        <f t="shared" si="7"/>
        <v>-22.661906453982699</v>
      </c>
    </row>
    <row r="342" spans="1:8" x14ac:dyDescent="0.25">
      <c r="A342" s="22" t="s">
        <v>31</v>
      </c>
      <c r="B342" s="22" t="s">
        <v>32</v>
      </c>
      <c r="C342" s="22" t="s">
        <v>14</v>
      </c>
      <c r="D342" s="22" t="s">
        <v>1</v>
      </c>
      <c r="E342" s="22">
        <v>-0.28838744768730801</v>
      </c>
      <c r="F342" s="22" t="s">
        <v>8</v>
      </c>
      <c r="G342" s="22">
        <v>0</v>
      </c>
      <c r="H342" s="24">
        <f t="shared" si="7"/>
        <v>-0.28838744768730801</v>
      </c>
    </row>
    <row r="343" spans="1:8" x14ac:dyDescent="0.25">
      <c r="A343" s="22" t="s">
        <v>896</v>
      </c>
      <c r="B343" s="22" t="s">
        <v>577</v>
      </c>
      <c r="C343" s="22" t="s">
        <v>24</v>
      </c>
      <c r="D343" s="22" t="s">
        <v>120</v>
      </c>
      <c r="E343" s="22">
        <v>-0.14675156568417699</v>
      </c>
      <c r="F343" s="22" t="s">
        <v>86</v>
      </c>
      <c r="G343" s="22">
        <v>2190</v>
      </c>
      <c r="H343" s="24">
        <f t="shared" si="7"/>
        <v>-321.38592884834759</v>
      </c>
    </row>
    <row r="344" spans="1:8" x14ac:dyDescent="0.25">
      <c r="A344" s="22" t="s">
        <v>897</v>
      </c>
      <c r="B344" s="22" t="s">
        <v>898</v>
      </c>
      <c r="C344" s="22" t="s">
        <v>139</v>
      </c>
      <c r="D344" s="22" t="s">
        <v>165</v>
      </c>
      <c r="E344" s="28">
        <v>-2.7695615270807601E-5</v>
      </c>
      <c r="F344" s="22" t="s">
        <v>8</v>
      </c>
      <c r="G344" s="22">
        <v>0</v>
      </c>
      <c r="H344" s="24">
        <f t="shared" si="7"/>
        <v>-2.7695615270807601E-5</v>
      </c>
    </row>
    <row r="345" spans="1:8" x14ac:dyDescent="0.25">
      <c r="A345" s="22" t="s">
        <v>899</v>
      </c>
      <c r="B345" s="22" t="s">
        <v>900</v>
      </c>
      <c r="C345" s="22" t="s">
        <v>143</v>
      </c>
      <c r="D345" s="22" t="s">
        <v>144</v>
      </c>
      <c r="E345" s="22">
        <v>-3.85484069745868</v>
      </c>
      <c r="F345" s="22" t="s">
        <v>8</v>
      </c>
      <c r="G345" s="22">
        <v>0</v>
      </c>
      <c r="H345" s="24">
        <f t="shared" si="7"/>
        <v>-3.85484069745868</v>
      </c>
    </row>
    <row r="346" spans="1:8" x14ac:dyDescent="0.25">
      <c r="A346" s="22" t="s">
        <v>901</v>
      </c>
      <c r="B346" s="22" t="s">
        <v>648</v>
      </c>
      <c r="C346" s="22" t="s">
        <v>14</v>
      </c>
      <c r="D346" s="22" t="s">
        <v>188</v>
      </c>
      <c r="E346" s="28">
        <v>-7.7783348837467096E-18</v>
      </c>
      <c r="F346" s="22" t="s">
        <v>8</v>
      </c>
      <c r="G346" s="22">
        <v>0</v>
      </c>
      <c r="H346" s="24">
        <f t="shared" si="7"/>
        <v>-7.7783348837467096E-18</v>
      </c>
    </row>
    <row r="347" spans="1:8" x14ac:dyDescent="0.25">
      <c r="A347" s="22" t="s">
        <v>902</v>
      </c>
      <c r="B347" s="22" t="s">
        <v>903</v>
      </c>
      <c r="C347" s="22" t="s">
        <v>143</v>
      </c>
      <c r="D347" s="22" t="s">
        <v>144</v>
      </c>
      <c r="E347" s="22">
        <v>-1.8827664310101799E-2</v>
      </c>
      <c r="F347" s="22" t="s">
        <v>8</v>
      </c>
      <c r="G347" s="22">
        <v>0</v>
      </c>
      <c r="H347" s="24">
        <f t="shared" si="7"/>
        <v>-1.8827664310101799E-2</v>
      </c>
    </row>
    <row r="348" spans="1:8" x14ac:dyDescent="0.25">
      <c r="A348" s="22" t="s">
        <v>198</v>
      </c>
      <c r="B348" s="22" t="s">
        <v>199</v>
      </c>
      <c r="C348" s="22" t="s">
        <v>17</v>
      </c>
      <c r="D348" s="22" t="s">
        <v>2</v>
      </c>
      <c r="E348" s="22">
        <v>-7.4574894205649599E-3</v>
      </c>
      <c r="F348" s="22" t="s">
        <v>8</v>
      </c>
      <c r="G348" s="22">
        <v>0</v>
      </c>
      <c r="H348" s="24">
        <f t="shared" si="7"/>
        <v>-7.4574894205649599E-3</v>
      </c>
    </row>
    <row r="349" spans="1:8" x14ac:dyDescent="0.25">
      <c r="A349" s="22" t="s">
        <v>904</v>
      </c>
      <c r="B349" s="22" t="s">
        <v>754</v>
      </c>
      <c r="C349" s="22" t="s">
        <v>14</v>
      </c>
      <c r="D349" s="22" t="s">
        <v>193</v>
      </c>
      <c r="E349" s="28">
        <v>-2.2665171786022901E-5</v>
      </c>
      <c r="F349" s="22" t="s">
        <v>8</v>
      </c>
      <c r="G349" s="22">
        <v>0</v>
      </c>
      <c r="H349" s="24">
        <f t="shared" si="7"/>
        <v>-2.2665171786022901E-5</v>
      </c>
    </row>
    <row r="350" spans="1:8" x14ac:dyDescent="0.25">
      <c r="A350" s="22" t="s">
        <v>76</v>
      </c>
      <c r="B350" s="22" t="s">
        <v>63</v>
      </c>
      <c r="C350" s="22" t="s">
        <v>14</v>
      </c>
      <c r="D350" s="22" t="s">
        <v>54</v>
      </c>
      <c r="E350" s="28">
        <v>-9.1677107667184494E-24</v>
      </c>
      <c r="F350" s="22" t="s">
        <v>86</v>
      </c>
      <c r="G350" s="22">
        <v>0</v>
      </c>
      <c r="H350" s="24">
        <f t="shared" si="7"/>
        <v>0</v>
      </c>
    </row>
    <row r="351" spans="1:8" x14ac:dyDescent="0.25">
      <c r="A351" s="22" t="s">
        <v>905</v>
      </c>
      <c r="B351" s="22" t="s">
        <v>788</v>
      </c>
      <c r="C351" s="22" t="s">
        <v>14</v>
      </c>
      <c r="D351" s="22" t="s">
        <v>54</v>
      </c>
      <c r="E351" s="22">
        <v>-3.5691272996314798E-2</v>
      </c>
      <c r="F351" s="22" t="s">
        <v>8</v>
      </c>
      <c r="G351" s="22">
        <v>0</v>
      </c>
      <c r="H351" s="24">
        <f t="shared" si="7"/>
        <v>-3.5691272996314798E-2</v>
      </c>
    </row>
    <row r="352" spans="1:8" x14ac:dyDescent="0.25">
      <c r="A352" s="22" t="s">
        <v>906</v>
      </c>
      <c r="B352" s="22" t="s">
        <v>907</v>
      </c>
      <c r="C352" s="22" t="s">
        <v>14</v>
      </c>
      <c r="D352" s="22" t="s">
        <v>54</v>
      </c>
      <c r="E352" s="22">
        <v>-3.7437406109472001E-3</v>
      </c>
      <c r="F352" s="22" t="s">
        <v>8</v>
      </c>
      <c r="G352" s="22">
        <v>0</v>
      </c>
      <c r="H352" s="24">
        <f t="shared" si="7"/>
        <v>-3.7437406109472001E-3</v>
      </c>
    </row>
    <row r="353" spans="1:8" x14ac:dyDescent="0.25">
      <c r="A353" s="22" t="s">
        <v>247</v>
      </c>
      <c r="B353" s="22" t="s">
        <v>248</v>
      </c>
      <c r="C353" s="22" t="s">
        <v>17</v>
      </c>
      <c r="D353" s="22" t="s">
        <v>2</v>
      </c>
      <c r="E353" s="22">
        <v>-7.3110020046928802E-3</v>
      </c>
      <c r="F353" s="22" t="s">
        <v>8</v>
      </c>
      <c r="G353" s="22">
        <v>0</v>
      </c>
      <c r="H353" s="24">
        <f t="shared" si="7"/>
        <v>-7.3110020046928802E-3</v>
      </c>
    </row>
    <row r="354" spans="1:8" x14ac:dyDescent="0.25">
      <c r="A354" s="22" t="s">
        <v>33</v>
      </c>
      <c r="B354" s="22" t="s">
        <v>23</v>
      </c>
      <c r="C354" s="22" t="s">
        <v>24</v>
      </c>
      <c r="D354" s="22" t="s">
        <v>3</v>
      </c>
      <c r="E354" s="22">
        <v>-12.146511959485199</v>
      </c>
      <c r="F354" s="22" t="s">
        <v>8</v>
      </c>
      <c r="G354" s="22">
        <v>0</v>
      </c>
      <c r="H354" s="24">
        <f t="shared" si="7"/>
        <v>-12.146511959485199</v>
      </c>
    </row>
    <row r="355" spans="1:8" x14ac:dyDescent="0.25">
      <c r="A355" s="22" t="s">
        <v>77</v>
      </c>
      <c r="B355" s="22" t="s">
        <v>78</v>
      </c>
      <c r="C355" s="22" t="s">
        <v>14</v>
      </c>
      <c r="D355" s="22" t="s">
        <v>54</v>
      </c>
      <c r="E355" s="22">
        <v>-0.88776097610665605</v>
      </c>
      <c r="F355" s="22" t="s">
        <v>8</v>
      </c>
      <c r="G355" s="22">
        <v>0</v>
      </c>
      <c r="H355" s="24">
        <f t="shared" si="7"/>
        <v>-0.88776097610665605</v>
      </c>
    </row>
    <row r="356" spans="1:8" x14ac:dyDescent="0.25">
      <c r="A356" s="22" t="s">
        <v>908</v>
      </c>
      <c r="B356" s="22" t="s">
        <v>693</v>
      </c>
      <c r="C356" s="22" t="s">
        <v>14</v>
      </c>
      <c r="D356" s="22" t="s">
        <v>1</v>
      </c>
      <c r="E356" s="22">
        <v>-1.7232448459097199E-4</v>
      </c>
      <c r="F356" s="22" t="s">
        <v>8</v>
      </c>
      <c r="G356" s="22">
        <v>0</v>
      </c>
      <c r="H356" s="24">
        <f t="shared" si="7"/>
        <v>-1.7232448459097199E-4</v>
      </c>
    </row>
    <row r="357" spans="1:8" x14ac:dyDescent="0.25">
      <c r="A357" s="22" t="s">
        <v>307</v>
      </c>
      <c r="B357" s="22" t="s">
        <v>308</v>
      </c>
      <c r="C357" s="22" t="s">
        <v>263</v>
      </c>
      <c r="D357" s="22" t="s">
        <v>264</v>
      </c>
      <c r="E357" s="22">
        <v>-2.12092529389209E-4</v>
      </c>
      <c r="F357" s="22" t="s">
        <v>86</v>
      </c>
      <c r="G357" s="22">
        <v>399.46</v>
      </c>
      <c r="H357" s="24">
        <f t="shared" si="7"/>
        <v>-8.4722481789813425E-2</v>
      </c>
    </row>
    <row r="358" spans="1:8" x14ac:dyDescent="0.25">
      <c r="A358" s="22" t="s">
        <v>220</v>
      </c>
      <c r="B358" s="22" t="s">
        <v>210</v>
      </c>
      <c r="C358" s="22" t="s">
        <v>14</v>
      </c>
      <c r="D358" s="22" t="s">
        <v>193</v>
      </c>
      <c r="E358" s="22">
        <v>-2.9478830825780799E-3</v>
      </c>
      <c r="F358" s="22" t="s">
        <v>8</v>
      </c>
      <c r="G358" s="22">
        <v>0</v>
      </c>
      <c r="H358" s="24">
        <f t="shared" si="7"/>
        <v>-2.9478830825780799E-3</v>
      </c>
    </row>
    <row r="359" spans="1:8" x14ac:dyDescent="0.25">
      <c r="A359" s="22" t="s">
        <v>909</v>
      </c>
      <c r="B359" s="22" t="s">
        <v>272</v>
      </c>
      <c r="C359" s="22" t="s">
        <v>24</v>
      </c>
      <c r="D359" s="22" t="s">
        <v>208</v>
      </c>
      <c r="E359" s="22">
        <v>-54.783577483459297</v>
      </c>
      <c r="F359" s="22" t="s">
        <v>8</v>
      </c>
      <c r="G359" s="22">
        <v>0</v>
      </c>
      <c r="H359" s="24">
        <f t="shared" si="7"/>
        <v>-54.783577483459297</v>
      </c>
    </row>
    <row r="360" spans="1:8" x14ac:dyDescent="0.25">
      <c r="A360" s="22" t="s">
        <v>910</v>
      </c>
      <c r="B360" s="22" t="s">
        <v>464</v>
      </c>
      <c r="C360" s="22" t="s">
        <v>14</v>
      </c>
      <c r="D360" s="22" t="s">
        <v>193</v>
      </c>
      <c r="E360" s="22">
        <v>-9.5820800101009804E-4</v>
      </c>
      <c r="F360" s="22" t="s">
        <v>8</v>
      </c>
      <c r="G360" s="22">
        <v>0</v>
      </c>
      <c r="H360" s="24">
        <f t="shared" si="7"/>
        <v>-9.5820800101009804E-4</v>
      </c>
    </row>
    <row r="361" spans="1:8" x14ac:dyDescent="0.25">
      <c r="A361" s="22" t="s">
        <v>911</v>
      </c>
      <c r="B361" s="22" t="s">
        <v>912</v>
      </c>
      <c r="C361" s="22" t="s">
        <v>143</v>
      </c>
      <c r="D361" s="22" t="s">
        <v>144</v>
      </c>
      <c r="E361" s="22">
        <v>-2.2686879922407401</v>
      </c>
      <c r="F361" s="22" t="s">
        <v>8</v>
      </c>
      <c r="G361" s="22">
        <v>0</v>
      </c>
      <c r="H361" s="24">
        <f t="shared" si="7"/>
        <v>-2.2686879922407401</v>
      </c>
    </row>
    <row r="362" spans="1:8" x14ac:dyDescent="0.25">
      <c r="A362" s="22" t="s">
        <v>913</v>
      </c>
      <c r="B362" s="22" t="s">
        <v>914</v>
      </c>
      <c r="C362" s="22" t="s">
        <v>14</v>
      </c>
      <c r="D362" s="22" t="s">
        <v>54</v>
      </c>
      <c r="E362" s="22">
        <v>-1.3618136899437999E-2</v>
      </c>
      <c r="F362" s="22" t="s">
        <v>8</v>
      </c>
      <c r="G362" s="22">
        <v>0</v>
      </c>
      <c r="H362" s="24">
        <f t="shared" si="7"/>
        <v>-1.3618136899437999E-2</v>
      </c>
    </row>
    <row r="363" spans="1:8" x14ac:dyDescent="0.25">
      <c r="A363" s="22" t="s">
        <v>915</v>
      </c>
      <c r="B363" s="22" t="s">
        <v>916</v>
      </c>
      <c r="C363" s="22" t="s">
        <v>14</v>
      </c>
      <c r="D363" s="22" t="s">
        <v>54</v>
      </c>
      <c r="E363" s="22">
        <v>-2.9323715399549801E-3</v>
      </c>
      <c r="F363" s="22" t="s">
        <v>8</v>
      </c>
      <c r="G363" s="22">
        <v>0</v>
      </c>
      <c r="H363" s="24">
        <f t="shared" si="7"/>
        <v>-2.9323715399549801E-3</v>
      </c>
    </row>
    <row r="364" spans="1:8" x14ac:dyDescent="0.25">
      <c r="A364" s="22" t="s">
        <v>145</v>
      </c>
      <c r="B364" s="22" t="s">
        <v>146</v>
      </c>
      <c r="C364" s="22" t="s">
        <v>17</v>
      </c>
      <c r="D364" s="22" t="s">
        <v>5</v>
      </c>
      <c r="E364" s="22">
        <v>-4.2704993488080399E-4</v>
      </c>
      <c r="F364" s="22" t="s">
        <v>8</v>
      </c>
      <c r="G364" s="22">
        <v>0</v>
      </c>
      <c r="H364" s="24">
        <f t="shared" si="7"/>
        <v>-4.2704993488080399E-4</v>
      </c>
    </row>
    <row r="365" spans="1:8" x14ac:dyDescent="0.25">
      <c r="A365" s="22" t="s">
        <v>917</v>
      </c>
      <c r="B365" s="22" t="s">
        <v>819</v>
      </c>
      <c r="C365" s="22" t="s">
        <v>14</v>
      </c>
      <c r="D365" s="22" t="s">
        <v>188</v>
      </c>
      <c r="E365" s="28">
        <v>-7.4434605340142396E-6</v>
      </c>
      <c r="F365" s="22" t="s">
        <v>8</v>
      </c>
      <c r="G365" s="22">
        <v>0</v>
      </c>
      <c r="H365" s="24">
        <f t="shared" si="7"/>
        <v>-7.4434605340142396E-6</v>
      </c>
    </row>
    <row r="366" spans="1:8" x14ac:dyDescent="0.25">
      <c r="A366" s="22" t="s">
        <v>352</v>
      </c>
      <c r="B366" s="22" t="s">
        <v>353</v>
      </c>
      <c r="C366" s="22" t="s">
        <v>24</v>
      </c>
      <c r="D366" s="22" t="s">
        <v>6</v>
      </c>
      <c r="E366" s="22">
        <v>-6.0534196309261497E-2</v>
      </c>
      <c r="F366" s="22" t="s">
        <v>8</v>
      </c>
      <c r="G366" s="22">
        <v>0</v>
      </c>
      <c r="H366" s="24">
        <f t="shared" si="7"/>
        <v>-6.0534196309261497E-2</v>
      </c>
    </row>
    <row r="367" spans="1:8" x14ac:dyDescent="0.25">
      <c r="A367" s="22" t="s">
        <v>918</v>
      </c>
      <c r="B367" s="22" t="s">
        <v>919</v>
      </c>
      <c r="C367" s="22" t="s">
        <v>17</v>
      </c>
      <c r="D367" s="22" t="s">
        <v>2</v>
      </c>
      <c r="E367" s="22">
        <v>-6.20202936909866E-3</v>
      </c>
      <c r="F367" s="22" t="s">
        <v>8</v>
      </c>
      <c r="G367" s="22">
        <v>0</v>
      </c>
      <c r="H367" s="24">
        <f t="shared" si="7"/>
        <v>-6.20202936909866E-3</v>
      </c>
    </row>
    <row r="368" spans="1:8" x14ac:dyDescent="0.25">
      <c r="A368" s="22" t="s">
        <v>920</v>
      </c>
      <c r="B368" s="22" t="s">
        <v>921</v>
      </c>
      <c r="C368" s="22" t="s">
        <v>24</v>
      </c>
      <c r="D368" s="22" t="s">
        <v>6</v>
      </c>
      <c r="E368" s="22">
        <v>-0.84519504850104099</v>
      </c>
      <c r="F368" s="22" t="s">
        <v>8</v>
      </c>
      <c r="G368" s="22">
        <v>0</v>
      </c>
      <c r="H368" s="24">
        <f t="shared" si="7"/>
        <v>-0.84519504850104099</v>
      </c>
    </row>
    <row r="369" spans="1:8" x14ac:dyDescent="0.25">
      <c r="A369" s="22" t="s">
        <v>922</v>
      </c>
      <c r="B369" s="22" t="s">
        <v>923</v>
      </c>
      <c r="C369" s="22" t="s">
        <v>143</v>
      </c>
      <c r="D369" s="22" t="s">
        <v>144</v>
      </c>
      <c r="E369" s="22">
        <v>-6.8197862364258199</v>
      </c>
      <c r="F369" s="22" t="s">
        <v>8</v>
      </c>
      <c r="G369" s="22">
        <v>0</v>
      </c>
      <c r="H369" s="24">
        <f t="shared" si="7"/>
        <v>-6.8197862364258199</v>
      </c>
    </row>
    <row r="370" spans="1:8" x14ac:dyDescent="0.25">
      <c r="A370" s="22" t="s">
        <v>924</v>
      </c>
      <c r="B370" s="22" t="s">
        <v>925</v>
      </c>
      <c r="C370" s="22" t="s">
        <v>14</v>
      </c>
      <c r="D370" s="22" t="s">
        <v>54</v>
      </c>
      <c r="E370" s="28">
        <v>-3.4664492971999598E-7</v>
      </c>
      <c r="F370" s="22" t="s">
        <v>8</v>
      </c>
      <c r="G370" s="22">
        <v>0</v>
      </c>
      <c r="H370" s="24">
        <f t="shared" si="7"/>
        <v>-3.4664492971999598E-7</v>
      </c>
    </row>
    <row r="371" spans="1:8" x14ac:dyDescent="0.25">
      <c r="A371" s="22" t="s">
        <v>926</v>
      </c>
      <c r="B371" s="22" t="s">
        <v>927</v>
      </c>
      <c r="C371" s="22" t="s">
        <v>17</v>
      </c>
      <c r="D371" s="22" t="s">
        <v>4</v>
      </c>
      <c r="E371" s="22">
        <v>-24.472118039714701</v>
      </c>
      <c r="F371" s="22" t="s">
        <v>8</v>
      </c>
      <c r="G371" s="22">
        <v>0</v>
      </c>
      <c r="H371" s="24">
        <f t="shared" si="7"/>
        <v>-24.472118039714701</v>
      </c>
    </row>
    <row r="372" spans="1:8" x14ac:dyDescent="0.25">
      <c r="A372" s="22" t="s">
        <v>928</v>
      </c>
      <c r="B372" s="22" t="s">
        <v>929</v>
      </c>
      <c r="C372" s="22" t="s">
        <v>24</v>
      </c>
      <c r="D372" s="22" t="s">
        <v>6</v>
      </c>
      <c r="E372" s="22">
        <v>-680.46463764791201</v>
      </c>
      <c r="F372" s="22" t="s">
        <v>8</v>
      </c>
      <c r="G372" s="22">
        <v>0</v>
      </c>
      <c r="H372" s="24">
        <f t="shared" si="7"/>
        <v>-680.46463764791201</v>
      </c>
    </row>
    <row r="373" spans="1:8" x14ac:dyDescent="0.25">
      <c r="A373" s="22" t="s">
        <v>79</v>
      </c>
      <c r="B373" s="22" t="s">
        <v>61</v>
      </c>
      <c r="C373" s="22" t="s">
        <v>17</v>
      </c>
      <c r="D373" s="22" t="s">
        <v>2</v>
      </c>
      <c r="E373" s="28">
        <v>-2.04621345061003E-6</v>
      </c>
      <c r="F373" s="22" t="s">
        <v>8</v>
      </c>
      <c r="G373" s="22">
        <v>0</v>
      </c>
      <c r="H373" s="24">
        <f t="shared" si="7"/>
        <v>-2.04621345061003E-6</v>
      </c>
    </row>
    <row r="374" spans="1:8" x14ac:dyDescent="0.25">
      <c r="A374" s="22" t="s">
        <v>930</v>
      </c>
      <c r="B374" s="22" t="s">
        <v>612</v>
      </c>
      <c r="C374" s="22" t="s">
        <v>14</v>
      </c>
      <c r="D374" s="22" t="s">
        <v>54</v>
      </c>
      <c r="E374" s="22">
        <v>-2.5302672610363799E-2</v>
      </c>
      <c r="F374" s="22" t="s">
        <v>8</v>
      </c>
      <c r="G374" s="22">
        <v>0</v>
      </c>
      <c r="H374" s="24">
        <f t="shared" si="7"/>
        <v>-2.5302672610363799E-2</v>
      </c>
    </row>
    <row r="375" spans="1:8" x14ac:dyDescent="0.25">
      <c r="A375" s="22" t="s">
        <v>931</v>
      </c>
      <c r="B375" s="22" t="s">
        <v>619</v>
      </c>
      <c r="C375" s="22" t="s">
        <v>14</v>
      </c>
      <c r="D375" s="22" t="s">
        <v>54</v>
      </c>
      <c r="E375" s="22">
        <v>-1.2508348839779899E-4</v>
      </c>
      <c r="F375" s="22" t="s">
        <v>8</v>
      </c>
      <c r="G375" s="22">
        <v>0</v>
      </c>
      <c r="H375" s="24">
        <f t="shared" si="7"/>
        <v>-1.2508348839779899E-4</v>
      </c>
    </row>
    <row r="376" spans="1:8" x14ac:dyDescent="0.25">
      <c r="A376" s="22" t="s">
        <v>932</v>
      </c>
      <c r="B376" s="22" t="s">
        <v>933</v>
      </c>
      <c r="C376" s="22" t="s">
        <v>14</v>
      </c>
      <c r="D376" s="22" t="s">
        <v>54</v>
      </c>
      <c r="E376" s="28">
        <v>-4.7105490003661197E-6</v>
      </c>
      <c r="F376" s="22" t="s">
        <v>8</v>
      </c>
      <c r="G376" s="22">
        <v>0</v>
      </c>
      <c r="H376" s="24">
        <f t="shared" si="7"/>
        <v>-4.7105490003661197E-6</v>
      </c>
    </row>
    <row r="377" spans="1:8" x14ac:dyDescent="0.25">
      <c r="A377" s="22" t="s">
        <v>934</v>
      </c>
      <c r="B377" s="22" t="s">
        <v>531</v>
      </c>
      <c r="C377" s="22" t="s">
        <v>24</v>
      </c>
      <c r="D377" s="22" t="s">
        <v>208</v>
      </c>
      <c r="E377" s="22">
        <v>-49.837858336015898</v>
      </c>
      <c r="F377" s="22" t="s">
        <v>8</v>
      </c>
      <c r="G377" s="22">
        <v>0</v>
      </c>
      <c r="H377" s="24">
        <f t="shared" si="7"/>
        <v>-49.837858336015898</v>
      </c>
    </row>
    <row r="378" spans="1:8" x14ac:dyDescent="0.25">
      <c r="A378" s="22" t="s">
        <v>935</v>
      </c>
      <c r="B378" s="22" t="s">
        <v>936</v>
      </c>
      <c r="C378" s="22" t="s">
        <v>14</v>
      </c>
      <c r="D378" s="22" t="s">
        <v>1</v>
      </c>
      <c r="E378" s="28">
        <v>-3.0810630219737702E-5</v>
      </c>
      <c r="F378" s="22" t="s">
        <v>8</v>
      </c>
      <c r="G378" s="22">
        <v>0</v>
      </c>
      <c r="H378" s="24">
        <f t="shared" si="7"/>
        <v>-3.0810630219737702E-5</v>
      </c>
    </row>
    <row r="379" spans="1:8" x14ac:dyDescent="0.25">
      <c r="A379" s="22" t="s">
        <v>937</v>
      </c>
      <c r="B379" s="22" t="s">
        <v>816</v>
      </c>
      <c r="C379" s="22" t="s">
        <v>24</v>
      </c>
      <c r="D379" s="22" t="s">
        <v>208</v>
      </c>
      <c r="E379" s="28">
        <v>-1.8936530741591901E-6</v>
      </c>
      <c r="F379" s="22" t="s">
        <v>8</v>
      </c>
      <c r="G379" s="22">
        <v>0</v>
      </c>
      <c r="H379" s="24">
        <f t="shared" si="7"/>
        <v>-1.8936530741591901E-6</v>
      </c>
    </row>
    <row r="380" spans="1:8" x14ac:dyDescent="0.25">
      <c r="A380" s="22" t="s">
        <v>130</v>
      </c>
      <c r="B380" s="22" t="s">
        <v>119</v>
      </c>
      <c r="C380" s="22" t="s">
        <v>24</v>
      </c>
      <c r="D380" s="22" t="s">
        <v>120</v>
      </c>
      <c r="E380" s="22">
        <v>-10.2645105703333</v>
      </c>
      <c r="F380" s="22" t="s">
        <v>8</v>
      </c>
      <c r="G380" s="22">
        <v>0</v>
      </c>
      <c r="H380" s="24">
        <f t="shared" si="7"/>
        <v>-10.2645105703333</v>
      </c>
    </row>
    <row r="381" spans="1:8" x14ac:dyDescent="0.25">
      <c r="A381" s="22" t="s">
        <v>938</v>
      </c>
      <c r="B381" s="22" t="s">
        <v>939</v>
      </c>
      <c r="C381" s="22" t="s">
        <v>139</v>
      </c>
      <c r="D381" s="22" t="s">
        <v>165</v>
      </c>
      <c r="E381" s="22">
        <v>-10.1068384504207</v>
      </c>
      <c r="F381" s="22" t="s">
        <v>174</v>
      </c>
      <c r="G381" s="22">
        <v>0</v>
      </c>
      <c r="H381" s="24">
        <f t="shared" si="7"/>
        <v>0</v>
      </c>
    </row>
    <row r="382" spans="1:8" x14ac:dyDescent="0.25">
      <c r="A382" s="22" t="s">
        <v>172</v>
      </c>
      <c r="B382" s="22" t="s">
        <v>167</v>
      </c>
      <c r="C382" s="22" t="s">
        <v>14</v>
      </c>
      <c r="D382" s="22" t="s">
        <v>1</v>
      </c>
      <c r="E382" s="22">
        <v>-2.9143069217642701E-3</v>
      </c>
      <c r="F382" s="22" t="s">
        <v>8</v>
      </c>
      <c r="G382" s="22">
        <v>0</v>
      </c>
      <c r="H382" s="24">
        <f t="shared" si="7"/>
        <v>-2.9143069217642701E-3</v>
      </c>
    </row>
    <row r="383" spans="1:8" x14ac:dyDescent="0.25">
      <c r="A383" s="22" t="s">
        <v>940</v>
      </c>
      <c r="B383" s="22" t="s">
        <v>941</v>
      </c>
      <c r="C383" s="22" t="s">
        <v>17</v>
      </c>
      <c r="D383" s="22" t="s">
        <v>2</v>
      </c>
      <c r="E383" s="22">
        <v>-0.30464440240391499</v>
      </c>
      <c r="F383" s="22" t="s">
        <v>8</v>
      </c>
      <c r="G383" s="22">
        <v>0</v>
      </c>
      <c r="H383" s="24">
        <f t="shared" si="7"/>
        <v>-0.30464440240391499</v>
      </c>
    </row>
    <row r="384" spans="1:8" x14ac:dyDescent="0.25">
      <c r="A384" s="22" t="s">
        <v>942</v>
      </c>
      <c r="B384" s="22" t="s">
        <v>943</v>
      </c>
      <c r="C384" s="22" t="s">
        <v>143</v>
      </c>
      <c r="D384" s="22" t="s">
        <v>144</v>
      </c>
      <c r="E384" s="22">
        <v>-0.38429836654299099</v>
      </c>
      <c r="F384" s="22" t="s">
        <v>8</v>
      </c>
      <c r="G384" s="22">
        <v>0</v>
      </c>
      <c r="H384" s="24">
        <f t="shared" si="7"/>
        <v>-0.38429836654299099</v>
      </c>
    </row>
    <row r="385" spans="1:8" x14ac:dyDescent="0.25">
      <c r="A385" s="22" t="s">
        <v>944</v>
      </c>
      <c r="B385" s="22" t="s">
        <v>458</v>
      </c>
      <c r="C385" s="22" t="s">
        <v>263</v>
      </c>
      <c r="D385" s="22" t="s">
        <v>279</v>
      </c>
      <c r="E385" s="28">
        <v>-5.1869689896007805E-7</v>
      </c>
      <c r="F385" s="22" t="s">
        <v>86</v>
      </c>
      <c r="G385" s="22">
        <v>614.4</v>
      </c>
      <c r="H385" s="24">
        <f t="shared" si="7"/>
        <v>-3.1868737472107194E-4</v>
      </c>
    </row>
    <row r="386" spans="1:8" x14ac:dyDescent="0.25">
      <c r="A386" s="22" t="s">
        <v>945</v>
      </c>
      <c r="B386" s="22" t="s">
        <v>443</v>
      </c>
      <c r="C386" s="22" t="s">
        <v>14</v>
      </c>
      <c r="D386" s="22" t="s">
        <v>193</v>
      </c>
      <c r="E386" s="22">
        <v>-7.2771865075495101E-2</v>
      </c>
      <c r="F386" s="22" t="s">
        <v>8</v>
      </c>
      <c r="G386" s="22">
        <v>0</v>
      </c>
      <c r="H386" s="24">
        <f t="shared" si="7"/>
        <v>-7.2771865075495101E-2</v>
      </c>
    </row>
    <row r="387" spans="1:8" x14ac:dyDescent="0.25">
      <c r="A387" s="22" t="s">
        <v>946</v>
      </c>
      <c r="B387" s="22" t="s">
        <v>947</v>
      </c>
      <c r="C387" s="22" t="s">
        <v>14</v>
      </c>
      <c r="D387" s="22" t="s">
        <v>54</v>
      </c>
      <c r="E387" s="22">
        <v>-8.7411287354677899E-4</v>
      </c>
      <c r="F387" s="22" t="s">
        <v>8</v>
      </c>
      <c r="G387" s="22">
        <v>0</v>
      </c>
      <c r="H387" s="24">
        <f t="shared" ref="H387:H450" si="8">1*(IF(F387=$I$8,E387,(E387*G387)))</f>
        <v>-8.7411287354677899E-4</v>
      </c>
    </row>
    <row r="388" spans="1:8" x14ac:dyDescent="0.25">
      <c r="A388" s="22" t="s">
        <v>948</v>
      </c>
      <c r="B388" s="22" t="s">
        <v>949</v>
      </c>
      <c r="C388" s="22" t="s">
        <v>14</v>
      </c>
      <c r="D388" s="22" t="s">
        <v>950</v>
      </c>
      <c r="E388" s="22">
        <v>-5.0330008774076796E-3</v>
      </c>
      <c r="F388" s="22" t="s">
        <v>8</v>
      </c>
      <c r="G388" s="22">
        <v>0</v>
      </c>
      <c r="H388" s="24">
        <f t="shared" si="8"/>
        <v>-5.0330008774076796E-3</v>
      </c>
    </row>
    <row r="389" spans="1:8" x14ac:dyDescent="0.25">
      <c r="A389" s="22" t="s">
        <v>951</v>
      </c>
      <c r="B389" s="22" t="s">
        <v>952</v>
      </c>
      <c r="C389" s="22" t="s">
        <v>14</v>
      </c>
      <c r="D389" s="22" t="s">
        <v>54</v>
      </c>
      <c r="E389" s="22">
        <v>-1.5867262476432799E-3</v>
      </c>
      <c r="F389" s="22" t="s">
        <v>8</v>
      </c>
      <c r="G389" s="22">
        <v>0</v>
      </c>
      <c r="H389" s="24">
        <f t="shared" si="8"/>
        <v>-1.5867262476432799E-3</v>
      </c>
    </row>
    <row r="390" spans="1:8" x14ac:dyDescent="0.25">
      <c r="A390" s="22" t="s">
        <v>953</v>
      </c>
      <c r="B390" s="22" t="s">
        <v>954</v>
      </c>
      <c r="C390" s="22" t="s">
        <v>14</v>
      </c>
      <c r="D390" s="22" t="s">
        <v>54</v>
      </c>
      <c r="E390" s="28">
        <v>-4.9893381386383503E-17</v>
      </c>
      <c r="F390" s="22" t="s">
        <v>8</v>
      </c>
      <c r="G390" s="22">
        <v>0</v>
      </c>
      <c r="H390" s="24">
        <f t="shared" si="8"/>
        <v>-4.9893381386383503E-17</v>
      </c>
    </row>
    <row r="391" spans="1:8" x14ac:dyDescent="0.25">
      <c r="A391" s="22" t="s">
        <v>955</v>
      </c>
      <c r="B391" s="22" t="s">
        <v>531</v>
      </c>
      <c r="C391" s="22" t="s">
        <v>24</v>
      </c>
      <c r="D391" s="22" t="s">
        <v>208</v>
      </c>
      <c r="E391" s="22">
        <v>-2.4164102902134301</v>
      </c>
      <c r="F391" s="22" t="s">
        <v>8</v>
      </c>
      <c r="G391" s="22">
        <v>0</v>
      </c>
      <c r="H391" s="24">
        <f t="shared" si="8"/>
        <v>-2.4164102902134301</v>
      </c>
    </row>
    <row r="392" spans="1:8" x14ac:dyDescent="0.25">
      <c r="A392" s="22" t="s">
        <v>956</v>
      </c>
      <c r="B392" s="22" t="s">
        <v>957</v>
      </c>
      <c r="C392" s="22" t="s">
        <v>14</v>
      </c>
      <c r="D392" s="22" t="s">
        <v>1</v>
      </c>
      <c r="E392" s="22">
        <v>-2.9102601839676701E-3</v>
      </c>
      <c r="F392" s="22" t="s">
        <v>8</v>
      </c>
      <c r="G392" s="22">
        <v>0</v>
      </c>
      <c r="H392" s="24">
        <f t="shared" si="8"/>
        <v>-2.9102601839676701E-3</v>
      </c>
    </row>
    <row r="393" spans="1:8" x14ac:dyDescent="0.25">
      <c r="A393" s="22" t="s">
        <v>958</v>
      </c>
      <c r="B393" s="22" t="s">
        <v>959</v>
      </c>
      <c r="C393" s="22" t="s">
        <v>24</v>
      </c>
      <c r="D393" s="22" t="s">
        <v>120</v>
      </c>
      <c r="E393" s="22">
        <v>-1.08140135285241E-2</v>
      </c>
      <c r="F393" s="22" t="s">
        <v>86</v>
      </c>
      <c r="G393" s="22">
        <v>2190</v>
      </c>
      <c r="H393" s="24">
        <f t="shared" si="8"/>
        <v>-23.682689627467781</v>
      </c>
    </row>
    <row r="394" spans="1:8" x14ac:dyDescent="0.25">
      <c r="A394" s="22" t="s">
        <v>960</v>
      </c>
      <c r="B394" s="22" t="s">
        <v>961</v>
      </c>
      <c r="C394" s="22" t="s">
        <v>14</v>
      </c>
      <c r="D394" s="22" t="s">
        <v>54</v>
      </c>
      <c r="E394" s="28">
        <v>-1.30242692037244E-6</v>
      </c>
      <c r="F394" s="22" t="s">
        <v>8</v>
      </c>
      <c r="G394" s="22">
        <v>0</v>
      </c>
      <c r="H394" s="24">
        <f t="shared" si="8"/>
        <v>-1.30242692037244E-6</v>
      </c>
    </row>
    <row r="395" spans="1:8" x14ac:dyDescent="0.25">
      <c r="A395" s="22" t="s">
        <v>962</v>
      </c>
      <c r="B395" s="22" t="s">
        <v>531</v>
      </c>
      <c r="C395" s="22" t="s">
        <v>24</v>
      </c>
      <c r="D395" s="22" t="s">
        <v>208</v>
      </c>
      <c r="E395" s="22">
        <v>-3.6879753990225899</v>
      </c>
      <c r="F395" s="22" t="s">
        <v>8</v>
      </c>
      <c r="G395" s="22">
        <v>0</v>
      </c>
      <c r="H395" s="24">
        <f t="shared" si="8"/>
        <v>-3.6879753990225899</v>
      </c>
    </row>
    <row r="396" spans="1:8" x14ac:dyDescent="0.25">
      <c r="A396" s="22" t="s">
        <v>277</v>
      </c>
      <c r="B396" s="22" t="s">
        <v>278</v>
      </c>
      <c r="C396" s="22" t="s">
        <v>17</v>
      </c>
      <c r="D396" s="22" t="s">
        <v>4</v>
      </c>
      <c r="E396" s="22">
        <v>-25.977541019601901</v>
      </c>
      <c r="F396" s="22" t="s">
        <v>8</v>
      </c>
      <c r="G396" s="22">
        <v>0</v>
      </c>
      <c r="H396" s="24">
        <f t="shared" si="8"/>
        <v>-25.977541019601901</v>
      </c>
    </row>
    <row r="397" spans="1:8" x14ac:dyDescent="0.25">
      <c r="A397" s="22" t="s">
        <v>963</v>
      </c>
      <c r="B397" s="22" t="s">
        <v>577</v>
      </c>
      <c r="C397" s="22" t="s">
        <v>24</v>
      </c>
      <c r="D397" s="22" t="s">
        <v>120</v>
      </c>
      <c r="E397" s="22">
        <v>-8.2474642611325907E-3</v>
      </c>
      <c r="F397" s="22" t="s">
        <v>86</v>
      </c>
      <c r="G397" s="22">
        <v>2190</v>
      </c>
      <c r="H397" s="24">
        <f t="shared" si="8"/>
        <v>-18.061946731880372</v>
      </c>
    </row>
    <row r="398" spans="1:8" x14ac:dyDescent="0.25">
      <c r="A398" s="22" t="s">
        <v>964</v>
      </c>
      <c r="B398" s="22" t="s">
        <v>571</v>
      </c>
      <c r="C398" s="22" t="s">
        <v>14</v>
      </c>
      <c r="D398" s="22" t="s">
        <v>54</v>
      </c>
      <c r="E398" s="22">
        <v>-0.23107870733897001</v>
      </c>
      <c r="F398" s="22" t="s">
        <v>8</v>
      </c>
      <c r="G398" s="22">
        <v>0</v>
      </c>
      <c r="H398" s="24">
        <f t="shared" si="8"/>
        <v>-0.23107870733897001</v>
      </c>
    </row>
    <row r="399" spans="1:8" x14ac:dyDescent="0.25">
      <c r="A399" s="22" t="s">
        <v>965</v>
      </c>
      <c r="B399" s="22" t="s">
        <v>583</v>
      </c>
      <c r="C399" s="22" t="s">
        <v>14</v>
      </c>
      <c r="D399" s="22" t="s">
        <v>54</v>
      </c>
      <c r="E399" s="28">
        <v>-3.7410277821906398E-19</v>
      </c>
      <c r="F399" s="22" t="s">
        <v>8</v>
      </c>
      <c r="G399" s="22">
        <v>0</v>
      </c>
      <c r="H399" s="24">
        <f t="shared" si="8"/>
        <v>-3.7410277821906398E-19</v>
      </c>
    </row>
    <row r="400" spans="1:8" x14ac:dyDescent="0.25">
      <c r="A400" s="22" t="s">
        <v>966</v>
      </c>
      <c r="B400" s="22" t="s">
        <v>967</v>
      </c>
      <c r="C400" s="22" t="s">
        <v>17</v>
      </c>
      <c r="D400" s="22" t="s">
        <v>4</v>
      </c>
      <c r="E400" s="22">
        <v>-81.9856471101766</v>
      </c>
      <c r="F400" s="22" t="s">
        <v>8</v>
      </c>
      <c r="G400" s="22">
        <v>0</v>
      </c>
      <c r="H400" s="24">
        <f t="shared" si="8"/>
        <v>-81.9856471101766</v>
      </c>
    </row>
    <row r="401" spans="1:8" x14ac:dyDescent="0.25">
      <c r="A401" s="22" t="s">
        <v>968</v>
      </c>
      <c r="B401" s="22" t="s">
        <v>969</v>
      </c>
      <c r="C401" s="22" t="s">
        <v>139</v>
      </c>
      <c r="D401" s="22" t="s">
        <v>165</v>
      </c>
      <c r="E401" s="22">
        <v>-0.42436856032901299</v>
      </c>
      <c r="F401" s="22" t="s">
        <v>174</v>
      </c>
      <c r="G401" s="22">
        <v>0</v>
      </c>
      <c r="H401" s="24">
        <f t="shared" si="8"/>
        <v>0</v>
      </c>
    </row>
    <row r="402" spans="1:8" x14ac:dyDescent="0.25">
      <c r="A402" s="22" t="s">
        <v>970</v>
      </c>
      <c r="B402" s="22" t="s">
        <v>498</v>
      </c>
      <c r="C402" s="22" t="s">
        <v>14</v>
      </c>
      <c r="D402" s="22" t="s">
        <v>54</v>
      </c>
      <c r="E402" s="22">
        <v>-3.9004333472361901E-4</v>
      </c>
      <c r="F402" s="22" t="s">
        <v>8</v>
      </c>
      <c r="G402" s="22">
        <v>0</v>
      </c>
      <c r="H402" s="24">
        <f t="shared" si="8"/>
        <v>-3.9004333472361901E-4</v>
      </c>
    </row>
    <row r="403" spans="1:8" x14ac:dyDescent="0.25">
      <c r="A403" s="22" t="s">
        <v>971</v>
      </c>
      <c r="B403" s="22" t="s">
        <v>565</v>
      </c>
      <c r="C403" s="22" t="s">
        <v>14</v>
      </c>
      <c r="D403" s="22" t="s">
        <v>54</v>
      </c>
      <c r="E403" s="22">
        <v>-1.31624091946162E-4</v>
      </c>
      <c r="F403" s="22" t="s">
        <v>8</v>
      </c>
      <c r="G403" s="22">
        <v>0</v>
      </c>
      <c r="H403" s="24">
        <f t="shared" si="8"/>
        <v>-1.31624091946162E-4</v>
      </c>
    </row>
    <row r="404" spans="1:8" x14ac:dyDescent="0.25">
      <c r="A404" s="22" t="s">
        <v>221</v>
      </c>
      <c r="B404" s="22" t="s">
        <v>210</v>
      </c>
      <c r="C404" s="22" t="s">
        <v>14</v>
      </c>
      <c r="D404" s="22" t="s">
        <v>193</v>
      </c>
      <c r="E404" s="22">
        <v>-1.6650389606377501E-3</v>
      </c>
      <c r="F404" s="22" t="s">
        <v>8</v>
      </c>
      <c r="G404" s="22">
        <v>0</v>
      </c>
      <c r="H404" s="24">
        <f t="shared" si="8"/>
        <v>-1.6650389606377501E-3</v>
      </c>
    </row>
    <row r="405" spans="1:8" x14ac:dyDescent="0.25">
      <c r="A405" s="22" t="s">
        <v>972</v>
      </c>
      <c r="B405" s="22" t="s">
        <v>548</v>
      </c>
      <c r="C405" s="22" t="s">
        <v>24</v>
      </c>
      <c r="D405" s="22" t="s">
        <v>208</v>
      </c>
      <c r="E405" s="28">
        <v>-3.8713206463298402E-18</v>
      </c>
      <c r="F405" s="22" t="s">
        <v>8</v>
      </c>
      <c r="G405" s="22">
        <v>0</v>
      </c>
      <c r="H405" s="24">
        <f t="shared" si="8"/>
        <v>-3.8713206463298402E-18</v>
      </c>
    </row>
    <row r="406" spans="1:8" x14ac:dyDescent="0.25">
      <c r="A406" s="22" t="s">
        <v>222</v>
      </c>
      <c r="B406" s="22" t="s">
        <v>207</v>
      </c>
      <c r="C406" s="22" t="s">
        <v>24</v>
      </c>
      <c r="D406" s="22" t="s">
        <v>208</v>
      </c>
      <c r="E406" s="22">
        <v>-1.14996951967972E-4</v>
      </c>
      <c r="F406" s="22" t="s">
        <v>8</v>
      </c>
      <c r="G406" s="22">
        <v>0</v>
      </c>
      <c r="H406" s="24">
        <f t="shared" si="8"/>
        <v>-1.14996951967972E-4</v>
      </c>
    </row>
    <row r="407" spans="1:8" x14ac:dyDescent="0.25">
      <c r="A407" s="22" t="s">
        <v>973</v>
      </c>
      <c r="B407" s="22" t="s">
        <v>974</v>
      </c>
      <c r="C407" s="22" t="s">
        <v>14</v>
      </c>
      <c r="D407" s="22" t="s">
        <v>54</v>
      </c>
      <c r="E407" s="28">
        <v>-4.1097549920806098E-6</v>
      </c>
      <c r="F407" s="22" t="s">
        <v>8</v>
      </c>
      <c r="G407" s="22">
        <v>0</v>
      </c>
      <c r="H407" s="24">
        <f t="shared" si="8"/>
        <v>-4.1097549920806098E-6</v>
      </c>
    </row>
    <row r="408" spans="1:8" x14ac:dyDescent="0.25">
      <c r="A408" s="22" t="s">
        <v>975</v>
      </c>
      <c r="B408" s="22" t="s">
        <v>976</v>
      </c>
      <c r="C408" s="22" t="s">
        <v>14</v>
      </c>
      <c r="D408" s="22" t="s">
        <v>950</v>
      </c>
      <c r="E408" s="22">
        <v>-1.18308447959784E-2</v>
      </c>
      <c r="F408" s="22" t="s">
        <v>8</v>
      </c>
      <c r="G408" s="22">
        <v>0</v>
      </c>
      <c r="H408" s="24">
        <f t="shared" si="8"/>
        <v>-1.18308447959784E-2</v>
      </c>
    </row>
    <row r="409" spans="1:8" x14ac:dyDescent="0.25">
      <c r="A409" s="22" t="s">
        <v>82</v>
      </c>
      <c r="B409" s="22" t="s">
        <v>58</v>
      </c>
      <c r="C409" s="22" t="s">
        <v>14</v>
      </c>
      <c r="D409" s="22" t="s">
        <v>54</v>
      </c>
      <c r="E409" s="22">
        <v>-4.96561476608713E-2</v>
      </c>
      <c r="F409" s="22" t="s">
        <v>8</v>
      </c>
      <c r="G409" s="22">
        <v>0</v>
      </c>
      <c r="H409" s="24">
        <f t="shared" si="8"/>
        <v>-4.96561476608713E-2</v>
      </c>
    </row>
    <row r="410" spans="1:8" x14ac:dyDescent="0.25">
      <c r="A410" s="22" t="s">
        <v>183</v>
      </c>
      <c r="B410" s="22" t="s">
        <v>184</v>
      </c>
      <c r="C410" s="22" t="s">
        <v>14</v>
      </c>
      <c r="D410" s="22" t="s">
        <v>1</v>
      </c>
      <c r="E410" s="22">
        <v>-3.09811585487261E-3</v>
      </c>
      <c r="F410" s="22" t="s">
        <v>8</v>
      </c>
      <c r="G410" s="22">
        <v>0</v>
      </c>
      <c r="H410" s="24">
        <f t="shared" si="8"/>
        <v>-3.09811585487261E-3</v>
      </c>
    </row>
    <row r="411" spans="1:8" x14ac:dyDescent="0.25">
      <c r="A411" s="22" t="s">
        <v>977</v>
      </c>
      <c r="B411" s="22" t="s">
        <v>978</v>
      </c>
      <c r="C411" s="22" t="s">
        <v>17</v>
      </c>
      <c r="D411" s="22" t="s">
        <v>2</v>
      </c>
      <c r="E411" s="22">
        <v>-1.17866210035814E-3</v>
      </c>
      <c r="F411" s="22" t="s">
        <v>8</v>
      </c>
      <c r="G411" s="22">
        <v>0</v>
      </c>
      <c r="H411" s="24">
        <f t="shared" si="8"/>
        <v>-1.17866210035814E-3</v>
      </c>
    </row>
    <row r="412" spans="1:8" x14ac:dyDescent="0.25">
      <c r="A412" s="22" t="s">
        <v>979</v>
      </c>
      <c r="B412" s="22" t="s">
        <v>980</v>
      </c>
      <c r="C412" s="22" t="s">
        <v>24</v>
      </c>
      <c r="D412" s="22" t="s">
        <v>6</v>
      </c>
      <c r="E412" s="22">
        <v>-1.68358225459981</v>
      </c>
      <c r="F412" s="22" t="s">
        <v>8</v>
      </c>
      <c r="G412" s="22">
        <v>0</v>
      </c>
      <c r="H412" s="24">
        <f t="shared" si="8"/>
        <v>-1.68358225459981</v>
      </c>
    </row>
    <row r="413" spans="1:8" x14ac:dyDescent="0.25">
      <c r="A413" s="22" t="s">
        <v>981</v>
      </c>
      <c r="B413" s="22" t="s">
        <v>982</v>
      </c>
      <c r="C413" s="22" t="s">
        <v>139</v>
      </c>
      <c r="D413" s="22" t="s">
        <v>140</v>
      </c>
      <c r="E413" s="22">
        <v>-0.36448312515410702</v>
      </c>
      <c r="F413" s="22" t="s">
        <v>8</v>
      </c>
      <c r="G413" s="22">
        <v>0</v>
      </c>
      <c r="H413" s="24">
        <f t="shared" si="8"/>
        <v>-0.36448312515410702</v>
      </c>
    </row>
    <row r="414" spans="1:8" x14ac:dyDescent="0.25">
      <c r="A414" s="22" t="s">
        <v>110</v>
      </c>
      <c r="B414" s="22" t="s">
        <v>99</v>
      </c>
      <c r="C414" s="22" t="s">
        <v>14</v>
      </c>
      <c r="D414" s="22" t="s">
        <v>1</v>
      </c>
      <c r="E414" s="22">
        <v>-1.7975661519894599</v>
      </c>
      <c r="F414" s="22" t="s">
        <v>8</v>
      </c>
      <c r="G414" s="22">
        <v>0</v>
      </c>
      <c r="H414" s="24">
        <f t="shared" si="8"/>
        <v>-1.7975661519894599</v>
      </c>
    </row>
    <row r="415" spans="1:8" x14ac:dyDescent="0.25">
      <c r="A415" s="22" t="s">
        <v>983</v>
      </c>
      <c r="B415" s="22" t="s">
        <v>984</v>
      </c>
      <c r="C415" s="22" t="s">
        <v>263</v>
      </c>
      <c r="D415" s="22" t="s">
        <v>279</v>
      </c>
      <c r="E415" s="22">
        <v>-1.6613159858354899E-4</v>
      </c>
      <c r="F415" s="22" t="s">
        <v>86</v>
      </c>
      <c r="G415" s="22">
        <v>450</v>
      </c>
      <c r="H415" s="24">
        <f t="shared" si="8"/>
        <v>-7.4759219362597051E-2</v>
      </c>
    </row>
    <row r="416" spans="1:8" x14ac:dyDescent="0.25">
      <c r="A416" s="22" t="s">
        <v>985</v>
      </c>
      <c r="B416" s="22" t="s">
        <v>782</v>
      </c>
      <c r="C416" s="22" t="s">
        <v>14</v>
      </c>
      <c r="D416" s="22" t="s">
        <v>1</v>
      </c>
      <c r="E416" s="22">
        <v>-1.93062066013669E-2</v>
      </c>
      <c r="F416" s="22" t="s">
        <v>8</v>
      </c>
      <c r="G416" s="22">
        <v>0</v>
      </c>
      <c r="H416" s="24">
        <f t="shared" si="8"/>
        <v>-1.93062066013669E-2</v>
      </c>
    </row>
    <row r="417" spans="1:8" x14ac:dyDescent="0.25">
      <c r="A417" s="22" t="s">
        <v>200</v>
      </c>
      <c r="B417" s="22" t="s">
        <v>187</v>
      </c>
      <c r="C417" s="22" t="s">
        <v>14</v>
      </c>
      <c r="D417" s="22" t="s">
        <v>188</v>
      </c>
      <c r="E417" s="22">
        <v>-1.39736027077261</v>
      </c>
      <c r="F417" s="22" t="s">
        <v>8</v>
      </c>
      <c r="G417" s="22">
        <v>0</v>
      </c>
      <c r="H417" s="24">
        <f t="shared" si="8"/>
        <v>-1.39736027077261</v>
      </c>
    </row>
    <row r="418" spans="1:8" x14ac:dyDescent="0.25">
      <c r="A418" s="22" t="s">
        <v>223</v>
      </c>
      <c r="B418" s="22" t="s">
        <v>224</v>
      </c>
      <c r="C418" s="22" t="s">
        <v>17</v>
      </c>
      <c r="D418" s="22" t="s">
        <v>4</v>
      </c>
      <c r="E418" s="22">
        <v>-4.0754961525539404</v>
      </c>
      <c r="F418" s="22" t="s">
        <v>8</v>
      </c>
      <c r="G418" s="22">
        <v>0</v>
      </c>
      <c r="H418" s="24">
        <f t="shared" si="8"/>
        <v>-4.0754961525539404</v>
      </c>
    </row>
    <row r="419" spans="1:8" x14ac:dyDescent="0.25">
      <c r="A419" s="22" t="s">
        <v>986</v>
      </c>
      <c r="B419" s="22" t="s">
        <v>987</v>
      </c>
      <c r="C419" s="22" t="s">
        <v>14</v>
      </c>
      <c r="D419" s="22" t="s">
        <v>54</v>
      </c>
      <c r="E419" s="22">
        <v>-2.9857397838982001E-3</v>
      </c>
      <c r="F419" s="22" t="s">
        <v>8</v>
      </c>
      <c r="G419" s="22">
        <v>0</v>
      </c>
      <c r="H419" s="24">
        <f t="shared" si="8"/>
        <v>-2.9857397838982001E-3</v>
      </c>
    </row>
    <row r="420" spans="1:8" x14ac:dyDescent="0.25">
      <c r="A420" s="22" t="s">
        <v>988</v>
      </c>
      <c r="B420" s="22" t="s">
        <v>989</v>
      </c>
      <c r="C420" s="22" t="s">
        <v>14</v>
      </c>
      <c r="D420" s="22" t="s">
        <v>54</v>
      </c>
      <c r="E420" s="22">
        <v>-5.1605378980956501E-4</v>
      </c>
      <c r="F420" s="22" t="s">
        <v>8</v>
      </c>
      <c r="G420" s="22">
        <v>0</v>
      </c>
      <c r="H420" s="24">
        <f t="shared" si="8"/>
        <v>-5.1605378980956501E-4</v>
      </c>
    </row>
    <row r="421" spans="1:8" x14ac:dyDescent="0.25">
      <c r="A421" s="22" t="s">
        <v>990</v>
      </c>
      <c r="B421" s="22" t="s">
        <v>991</v>
      </c>
      <c r="C421" s="22" t="s">
        <v>139</v>
      </c>
      <c r="D421" s="22" t="s">
        <v>165</v>
      </c>
      <c r="E421" s="28">
        <v>-1.32048434410888E-8</v>
      </c>
      <c r="F421" s="22" t="s">
        <v>86</v>
      </c>
      <c r="G421" s="22">
        <v>0</v>
      </c>
      <c r="H421" s="24">
        <f t="shared" si="8"/>
        <v>0</v>
      </c>
    </row>
    <row r="422" spans="1:8" x14ac:dyDescent="0.25">
      <c r="A422" s="22" t="s">
        <v>992</v>
      </c>
      <c r="B422" s="22" t="s">
        <v>993</v>
      </c>
      <c r="C422" s="22" t="s">
        <v>24</v>
      </c>
      <c r="D422" s="22" t="s">
        <v>3</v>
      </c>
      <c r="E422" s="28">
        <v>-3.46462314348124E-14</v>
      </c>
      <c r="F422" s="22" t="s">
        <v>8</v>
      </c>
      <c r="G422" s="22">
        <v>0</v>
      </c>
      <c r="H422" s="24">
        <f t="shared" si="8"/>
        <v>-3.46462314348124E-14</v>
      </c>
    </row>
    <row r="423" spans="1:8" x14ac:dyDescent="0.25">
      <c r="A423" s="22" t="s">
        <v>994</v>
      </c>
      <c r="B423" s="22" t="s">
        <v>995</v>
      </c>
      <c r="C423" s="22" t="s">
        <v>24</v>
      </c>
      <c r="D423" s="22" t="s">
        <v>3</v>
      </c>
      <c r="E423" s="22">
        <v>-0.122307145221589</v>
      </c>
      <c r="F423" s="22" t="s">
        <v>8</v>
      </c>
      <c r="G423" s="22">
        <v>0</v>
      </c>
      <c r="H423" s="24">
        <f t="shared" si="8"/>
        <v>-0.122307145221589</v>
      </c>
    </row>
    <row r="424" spans="1:8" x14ac:dyDescent="0.25">
      <c r="A424" s="22" t="s">
        <v>996</v>
      </c>
      <c r="B424" s="22" t="s">
        <v>997</v>
      </c>
      <c r="C424" s="22" t="s">
        <v>14</v>
      </c>
      <c r="D424" s="22" t="s">
        <v>950</v>
      </c>
      <c r="E424" s="28">
        <v>-1.3623228090908899E-6</v>
      </c>
      <c r="F424" s="22" t="s">
        <v>8</v>
      </c>
      <c r="G424" s="22">
        <v>0</v>
      </c>
      <c r="H424" s="24">
        <f t="shared" si="8"/>
        <v>-1.3623228090908899E-6</v>
      </c>
    </row>
    <row r="425" spans="1:8" x14ac:dyDescent="0.25">
      <c r="A425" s="22" t="s">
        <v>998</v>
      </c>
      <c r="B425" s="22" t="s">
        <v>695</v>
      </c>
      <c r="C425" s="22" t="s">
        <v>263</v>
      </c>
      <c r="D425" s="22" t="s">
        <v>264</v>
      </c>
      <c r="E425" s="28">
        <v>-7.7798757577288302E-6</v>
      </c>
      <c r="F425" s="22" t="s">
        <v>86</v>
      </c>
      <c r="G425" s="22">
        <v>709.09</v>
      </c>
      <c r="H425" s="24">
        <f t="shared" si="8"/>
        <v>-5.5166321010479361E-3</v>
      </c>
    </row>
    <row r="426" spans="1:8" x14ac:dyDescent="0.25">
      <c r="A426" s="22" t="s">
        <v>999</v>
      </c>
      <c r="B426" s="22" t="s">
        <v>1000</v>
      </c>
      <c r="C426" s="22" t="s">
        <v>24</v>
      </c>
      <c r="D426" s="22" t="s">
        <v>120</v>
      </c>
      <c r="E426" s="22">
        <v>-7.8157722689353292E-3</v>
      </c>
      <c r="F426" s="22" t="s">
        <v>86</v>
      </c>
      <c r="G426" s="22">
        <v>2205</v>
      </c>
      <c r="H426" s="24">
        <f t="shared" si="8"/>
        <v>-17.233777853002401</v>
      </c>
    </row>
    <row r="427" spans="1:8" x14ac:dyDescent="0.25">
      <c r="A427" s="22" t="s">
        <v>1001</v>
      </c>
      <c r="B427" s="22" t="s">
        <v>793</v>
      </c>
      <c r="C427" s="22" t="s">
        <v>14</v>
      </c>
      <c r="D427" s="22" t="s">
        <v>54</v>
      </c>
      <c r="E427" s="22">
        <v>-2.5060580958241201E-2</v>
      </c>
      <c r="F427" s="22" t="s">
        <v>8</v>
      </c>
      <c r="G427" s="22">
        <v>0</v>
      </c>
      <c r="H427" s="24">
        <f t="shared" si="8"/>
        <v>-2.5060580958241201E-2</v>
      </c>
    </row>
    <row r="428" spans="1:8" x14ac:dyDescent="0.25">
      <c r="A428" s="22" t="s">
        <v>1002</v>
      </c>
      <c r="B428" s="22" t="s">
        <v>852</v>
      </c>
      <c r="C428" s="22" t="s">
        <v>14</v>
      </c>
      <c r="D428" s="22" t="s">
        <v>54</v>
      </c>
      <c r="E428" s="28">
        <v>-2.8771810356775701E-7</v>
      </c>
      <c r="F428" s="22" t="s">
        <v>8</v>
      </c>
      <c r="G428" s="22">
        <v>0</v>
      </c>
      <c r="H428" s="24">
        <f t="shared" si="8"/>
        <v>-2.8771810356775701E-7</v>
      </c>
    </row>
    <row r="429" spans="1:8" x14ac:dyDescent="0.25">
      <c r="A429" s="22" t="s">
        <v>1003</v>
      </c>
      <c r="B429" s="22" t="s">
        <v>1004</v>
      </c>
      <c r="C429" s="22" t="s">
        <v>139</v>
      </c>
      <c r="D429" s="22" t="s">
        <v>140</v>
      </c>
      <c r="E429" s="22">
        <v>-2.03848013088491E-4</v>
      </c>
      <c r="F429" s="22" t="s">
        <v>8</v>
      </c>
      <c r="G429" s="22">
        <v>0</v>
      </c>
      <c r="H429" s="24">
        <f t="shared" si="8"/>
        <v>-2.03848013088491E-4</v>
      </c>
    </row>
    <row r="430" spans="1:8" x14ac:dyDescent="0.25">
      <c r="A430" s="22" t="s">
        <v>1005</v>
      </c>
      <c r="B430" s="22" t="s">
        <v>1006</v>
      </c>
      <c r="C430" s="22" t="s">
        <v>14</v>
      </c>
      <c r="D430" s="22" t="s">
        <v>54</v>
      </c>
      <c r="E430" s="28">
        <v>-3.71653466674556E-13</v>
      </c>
      <c r="F430" s="22" t="s">
        <v>8</v>
      </c>
      <c r="G430" s="22">
        <v>0</v>
      </c>
      <c r="H430" s="24">
        <f t="shared" si="8"/>
        <v>-3.71653466674556E-13</v>
      </c>
    </row>
    <row r="431" spans="1:8" x14ac:dyDescent="0.25">
      <c r="A431" s="22" t="s">
        <v>1007</v>
      </c>
      <c r="B431" s="22" t="s">
        <v>1008</v>
      </c>
      <c r="C431" s="22" t="s">
        <v>17</v>
      </c>
      <c r="D431" s="22" t="s">
        <v>2</v>
      </c>
      <c r="E431" s="22">
        <v>-7.9665655524357708E-3</v>
      </c>
      <c r="F431" s="22" t="s">
        <v>8</v>
      </c>
      <c r="G431" s="22">
        <v>0</v>
      </c>
      <c r="H431" s="24">
        <f t="shared" si="8"/>
        <v>-7.9665655524357708E-3</v>
      </c>
    </row>
    <row r="432" spans="1:8" x14ac:dyDescent="0.25">
      <c r="A432" s="22" t="s">
        <v>1009</v>
      </c>
      <c r="B432" s="22" t="s">
        <v>272</v>
      </c>
      <c r="C432" s="22" t="s">
        <v>24</v>
      </c>
      <c r="D432" s="22" t="s">
        <v>208</v>
      </c>
      <c r="E432" s="22">
        <v>-5.9426343382310902</v>
      </c>
      <c r="F432" s="22" t="s">
        <v>8</v>
      </c>
      <c r="G432" s="22">
        <v>0</v>
      </c>
      <c r="H432" s="24">
        <f t="shared" si="8"/>
        <v>-5.9426343382310902</v>
      </c>
    </row>
    <row r="433" spans="1:8" x14ac:dyDescent="0.25">
      <c r="A433" s="22" t="s">
        <v>1010</v>
      </c>
      <c r="B433" s="22" t="s">
        <v>1011</v>
      </c>
      <c r="C433" s="22" t="s">
        <v>14</v>
      </c>
      <c r="D433" s="22" t="s">
        <v>1</v>
      </c>
      <c r="E433" s="22">
        <v>-1.34979079867668E-2</v>
      </c>
      <c r="F433" s="22" t="s">
        <v>8</v>
      </c>
      <c r="G433" s="22">
        <v>0</v>
      </c>
      <c r="H433" s="24">
        <f t="shared" si="8"/>
        <v>-1.34979079867668E-2</v>
      </c>
    </row>
    <row r="434" spans="1:8" x14ac:dyDescent="0.25">
      <c r="A434" s="22" t="s">
        <v>1012</v>
      </c>
      <c r="B434" s="22" t="s">
        <v>1013</v>
      </c>
      <c r="C434" s="22" t="s">
        <v>14</v>
      </c>
      <c r="D434" s="22" t="s">
        <v>1</v>
      </c>
      <c r="E434" s="22">
        <v>-6.8758495799108497</v>
      </c>
      <c r="F434" s="22" t="s">
        <v>8</v>
      </c>
      <c r="G434" s="22">
        <v>0</v>
      </c>
      <c r="H434" s="24">
        <f t="shared" si="8"/>
        <v>-6.8758495799108497</v>
      </c>
    </row>
    <row r="435" spans="1:8" x14ac:dyDescent="0.25">
      <c r="A435" s="22" t="s">
        <v>1014</v>
      </c>
      <c r="B435" s="22" t="s">
        <v>531</v>
      </c>
      <c r="C435" s="22" t="s">
        <v>24</v>
      </c>
      <c r="D435" s="22" t="s">
        <v>208</v>
      </c>
      <c r="E435" s="22">
        <v>-11.4086751105513</v>
      </c>
      <c r="F435" s="22" t="s">
        <v>8</v>
      </c>
      <c r="G435" s="22">
        <v>0</v>
      </c>
      <c r="H435" s="24">
        <f t="shared" si="8"/>
        <v>-11.4086751105513</v>
      </c>
    </row>
    <row r="436" spans="1:8" x14ac:dyDescent="0.25">
      <c r="A436" s="22" t="s">
        <v>1015</v>
      </c>
      <c r="B436" s="22" t="s">
        <v>1016</v>
      </c>
      <c r="C436" s="22" t="s">
        <v>24</v>
      </c>
      <c r="D436" s="22" t="s">
        <v>3</v>
      </c>
      <c r="E436" s="28">
        <v>-3.26580194269022E-16</v>
      </c>
      <c r="F436" s="22" t="s">
        <v>8</v>
      </c>
      <c r="G436" s="22">
        <v>0</v>
      </c>
      <c r="H436" s="24">
        <f t="shared" si="8"/>
        <v>-3.26580194269022E-16</v>
      </c>
    </row>
    <row r="437" spans="1:8" x14ac:dyDescent="0.25">
      <c r="A437" s="22" t="s">
        <v>1017</v>
      </c>
      <c r="B437" s="22" t="s">
        <v>1018</v>
      </c>
      <c r="C437" s="22" t="s">
        <v>17</v>
      </c>
      <c r="D437" s="22" t="s">
        <v>4</v>
      </c>
      <c r="E437" s="22">
        <v>-0.24992065762082499</v>
      </c>
      <c r="F437" s="22" t="s">
        <v>8</v>
      </c>
      <c r="G437" s="22">
        <v>0</v>
      </c>
      <c r="H437" s="24">
        <f t="shared" si="8"/>
        <v>-0.24992065762082499</v>
      </c>
    </row>
    <row r="438" spans="1:8" x14ac:dyDescent="0.25">
      <c r="A438" s="22" t="s">
        <v>1019</v>
      </c>
      <c r="B438" s="22" t="s">
        <v>1020</v>
      </c>
      <c r="C438" s="22" t="s">
        <v>14</v>
      </c>
      <c r="D438" s="22" t="s">
        <v>115</v>
      </c>
      <c r="E438" s="22">
        <v>-3.8662111025385601E-3</v>
      </c>
      <c r="F438" s="22" t="s">
        <v>8</v>
      </c>
      <c r="G438" s="22">
        <v>0</v>
      </c>
      <c r="H438" s="24">
        <f t="shared" si="8"/>
        <v>-3.8662111025385601E-3</v>
      </c>
    </row>
    <row r="439" spans="1:8" x14ac:dyDescent="0.25">
      <c r="A439" s="22" t="s">
        <v>1021</v>
      </c>
      <c r="B439" s="22" t="s">
        <v>1022</v>
      </c>
      <c r="C439" s="22" t="s">
        <v>14</v>
      </c>
      <c r="D439" s="22" t="s">
        <v>54</v>
      </c>
      <c r="E439" s="28">
        <v>-4.7311875904467198E-18</v>
      </c>
      <c r="F439" s="22" t="s">
        <v>8</v>
      </c>
      <c r="G439" s="22">
        <v>0</v>
      </c>
      <c r="H439" s="24">
        <f t="shared" si="8"/>
        <v>-4.7311875904467198E-18</v>
      </c>
    </row>
    <row r="440" spans="1:8" x14ac:dyDescent="0.25">
      <c r="A440" s="22" t="s">
        <v>1023</v>
      </c>
      <c r="B440" s="22" t="s">
        <v>868</v>
      </c>
      <c r="C440" s="22" t="s">
        <v>14</v>
      </c>
      <c r="D440" s="22" t="s">
        <v>1</v>
      </c>
      <c r="E440" s="22">
        <v>-35.276249620889502</v>
      </c>
      <c r="F440" s="22" t="s">
        <v>8</v>
      </c>
      <c r="G440" s="22">
        <v>0</v>
      </c>
      <c r="H440" s="24">
        <f t="shared" si="8"/>
        <v>-35.276249620889502</v>
      </c>
    </row>
    <row r="441" spans="1:8" x14ac:dyDescent="0.25">
      <c r="A441" s="22" t="s">
        <v>1024</v>
      </c>
      <c r="B441" s="22" t="s">
        <v>1025</v>
      </c>
      <c r="C441" s="22" t="s">
        <v>139</v>
      </c>
      <c r="D441" s="22" t="s">
        <v>486</v>
      </c>
      <c r="E441" s="28">
        <v>-1.4168551979284001E-7</v>
      </c>
      <c r="F441" s="22" t="s">
        <v>7</v>
      </c>
      <c r="G441" s="22">
        <v>0</v>
      </c>
      <c r="H441" s="24">
        <f t="shared" si="8"/>
        <v>0</v>
      </c>
    </row>
    <row r="442" spans="1:8" x14ac:dyDescent="0.25">
      <c r="A442" s="22" t="s">
        <v>185</v>
      </c>
      <c r="B442" s="22" t="s">
        <v>184</v>
      </c>
      <c r="C442" s="22" t="s">
        <v>14</v>
      </c>
      <c r="D442" s="22" t="s">
        <v>1</v>
      </c>
      <c r="E442" s="22">
        <v>-1.5141546961553299E-2</v>
      </c>
      <c r="F442" s="22" t="s">
        <v>8</v>
      </c>
      <c r="G442" s="22">
        <v>0</v>
      </c>
      <c r="H442" s="24">
        <f t="shared" si="8"/>
        <v>-1.5141546961553299E-2</v>
      </c>
    </row>
    <row r="443" spans="1:8" x14ac:dyDescent="0.25">
      <c r="A443" s="22" t="s">
        <v>1026</v>
      </c>
      <c r="B443" s="22" t="s">
        <v>1027</v>
      </c>
      <c r="C443" s="22" t="s">
        <v>263</v>
      </c>
      <c r="D443" s="22" t="s">
        <v>279</v>
      </c>
      <c r="E443" s="22">
        <v>-0.14162791237062999</v>
      </c>
      <c r="F443" s="22" t="s">
        <v>8</v>
      </c>
      <c r="G443" s="22">
        <v>0</v>
      </c>
      <c r="H443" s="24">
        <f t="shared" si="8"/>
        <v>-0.14162791237062999</v>
      </c>
    </row>
    <row r="444" spans="1:8" x14ac:dyDescent="0.25">
      <c r="A444" s="22" t="s">
        <v>1028</v>
      </c>
      <c r="B444" s="22" t="s">
        <v>272</v>
      </c>
      <c r="C444" s="22" t="s">
        <v>24</v>
      </c>
      <c r="D444" s="22" t="s">
        <v>208</v>
      </c>
      <c r="E444" s="22">
        <v>-16.950901669531</v>
      </c>
      <c r="F444" s="22" t="s">
        <v>8</v>
      </c>
      <c r="G444" s="22">
        <v>0</v>
      </c>
      <c r="H444" s="24">
        <f t="shared" si="8"/>
        <v>-16.950901669531</v>
      </c>
    </row>
    <row r="445" spans="1:8" x14ac:dyDescent="0.25">
      <c r="A445" s="22" t="s">
        <v>1029</v>
      </c>
      <c r="B445" s="22" t="s">
        <v>1011</v>
      </c>
      <c r="C445" s="22" t="s">
        <v>14</v>
      </c>
      <c r="D445" s="22" t="s">
        <v>1</v>
      </c>
      <c r="E445" s="22">
        <v>-2.8431712879376401E-3</v>
      </c>
      <c r="F445" s="22" t="s">
        <v>8</v>
      </c>
      <c r="G445" s="22">
        <v>0</v>
      </c>
      <c r="H445" s="24">
        <f t="shared" si="8"/>
        <v>-2.8431712879376401E-3</v>
      </c>
    </row>
    <row r="446" spans="1:8" x14ac:dyDescent="0.25">
      <c r="A446" s="22" t="s">
        <v>201</v>
      </c>
      <c r="B446" s="22" t="s">
        <v>192</v>
      </c>
      <c r="C446" s="22" t="s">
        <v>14</v>
      </c>
      <c r="D446" s="22" t="s">
        <v>193</v>
      </c>
      <c r="E446" s="22">
        <v>-0.65953193599711502</v>
      </c>
      <c r="F446" s="22" t="s">
        <v>8</v>
      </c>
      <c r="G446" s="22">
        <v>0</v>
      </c>
      <c r="H446" s="24">
        <f t="shared" si="8"/>
        <v>-0.65953193599711502</v>
      </c>
    </row>
    <row r="447" spans="1:8" x14ac:dyDescent="0.25">
      <c r="A447" s="22" t="s">
        <v>225</v>
      </c>
      <c r="B447" s="22" t="s">
        <v>210</v>
      </c>
      <c r="C447" s="22" t="s">
        <v>14</v>
      </c>
      <c r="D447" s="22" t="s">
        <v>193</v>
      </c>
      <c r="E447" s="22">
        <v>-6.1523524438734196E-3</v>
      </c>
      <c r="F447" s="22" t="s">
        <v>8</v>
      </c>
      <c r="G447" s="22">
        <v>0</v>
      </c>
      <c r="H447" s="24">
        <f t="shared" si="8"/>
        <v>-6.1523524438734196E-3</v>
      </c>
    </row>
    <row r="448" spans="1:8" x14ac:dyDescent="0.25">
      <c r="A448" s="22" t="s">
        <v>1030</v>
      </c>
      <c r="B448" s="22" t="s">
        <v>1031</v>
      </c>
      <c r="C448" s="22" t="s">
        <v>14</v>
      </c>
      <c r="D448" s="22" t="s">
        <v>54</v>
      </c>
      <c r="E448" s="28">
        <v>-1.1061102116712501E-6</v>
      </c>
      <c r="F448" s="22" t="s">
        <v>8</v>
      </c>
      <c r="G448" s="22">
        <v>0</v>
      </c>
      <c r="H448" s="24">
        <f t="shared" si="8"/>
        <v>-1.1061102116712501E-6</v>
      </c>
    </row>
    <row r="449" spans="1:8" x14ac:dyDescent="0.25">
      <c r="A449" s="22" t="s">
        <v>1032</v>
      </c>
      <c r="B449" s="22" t="s">
        <v>1033</v>
      </c>
      <c r="C449" s="22" t="s">
        <v>14</v>
      </c>
      <c r="D449" s="22" t="s">
        <v>54</v>
      </c>
      <c r="E449" s="22">
        <v>-3.4862078416992002E-3</v>
      </c>
      <c r="F449" s="22" t="s">
        <v>8</v>
      </c>
      <c r="G449" s="22">
        <v>0</v>
      </c>
      <c r="H449" s="24">
        <f t="shared" si="8"/>
        <v>-3.4862078416992002E-3</v>
      </c>
    </row>
    <row r="450" spans="1:8" x14ac:dyDescent="0.25">
      <c r="A450" s="22" t="s">
        <v>1034</v>
      </c>
      <c r="B450" s="22" t="s">
        <v>1035</v>
      </c>
      <c r="C450" s="22" t="s">
        <v>17</v>
      </c>
      <c r="D450" s="22" t="s">
        <v>2</v>
      </c>
      <c r="E450" s="22">
        <v>-3.6033949792585198</v>
      </c>
      <c r="F450" s="22" t="s">
        <v>8</v>
      </c>
      <c r="G450" s="22">
        <v>0</v>
      </c>
      <c r="H450" s="24">
        <f t="shared" si="8"/>
        <v>-3.6033949792585198</v>
      </c>
    </row>
    <row r="451" spans="1:8" x14ac:dyDescent="0.25">
      <c r="A451" s="22" t="s">
        <v>1036</v>
      </c>
      <c r="B451" s="22" t="s">
        <v>1022</v>
      </c>
      <c r="C451" s="22" t="s">
        <v>14</v>
      </c>
      <c r="D451" s="22" t="s">
        <v>54</v>
      </c>
      <c r="E451" s="28">
        <v>-2.2519779084260901E-17</v>
      </c>
      <c r="F451" s="22" t="s">
        <v>8</v>
      </c>
      <c r="G451" s="22">
        <v>0</v>
      </c>
      <c r="H451" s="24">
        <f t="shared" ref="H451:H497" si="9">1*(IF(F451=$I$8,E451,(E451*G451)))</f>
        <v>-2.2519779084260901E-17</v>
      </c>
    </row>
    <row r="452" spans="1:8" x14ac:dyDescent="0.25">
      <c r="A452" s="22" t="s">
        <v>1037</v>
      </c>
      <c r="B452" s="22" t="s">
        <v>464</v>
      </c>
      <c r="C452" s="22" t="s">
        <v>14</v>
      </c>
      <c r="D452" s="22" t="s">
        <v>193</v>
      </c>
      <c r="E452" s="22">
        <v>-3.1728594725609599E-4</v>
      </c>
      <c r="F452" s="22" t="s">
        <v>8</v>
      </c>
      <c r="G452" s="22">
        <v>0</v>
      </c>
      <c r="H452" s="24">
        <f t="shared" si="9"/>
        <v>-3.1728594725609599E-4</v>
      </c>
    </row>
    <row r="453" spans="1:8" x14ac:dyDescent="0.25">
      <c r="A453" s="22" t="s">
        <v>1038</v>
      </c>
      <c r="B453" s="22" t="s">
        <v>947</v>
      </c>
      <c r="C453" s="22" t="s">
        <v>14</v>
      </c>
      <c r="D453" s="22" t="s">
        <v>54</v>
      </c>
      <c r="E453" s="22">
        <v>-1.7485533546001E-4</v>
      </c>
      <c r="F453" s="22" t="s">
        <v>8</v>
      </c>
      <c r="G453" s="22">
        <v>0</v>
      </c>
      <c r="H453" s="24">
        <f t="shared" si="9"/>
        <v>-1.7485533546001E-4</v>
      </c>
    </row>
    <row r="454" spans="1:8" x14ac:dyDescent="0.25">
      <c r="A454" s="22" t="s">
        <v>1039</v>
      </c>
      <c r="B454" s="22" t="s">
        <v>456</v>
      </c>
      <c r="C454" s="22" t="s">
        <v>263</v>
      </c>
      <c r="D454" s="22" t="s">
        <v>264</v>
      </c>
      <c r="E454" s="22">
        <v>-3.6677781369725599E-4</v>
      </c>
      <c r="F454" s="22" t="s">
        <v>86</v>
      </c>
      <c r="G454" s="22">
        <v>768.6</v>
      </c>
      <c r="H454" s="24">
        <f t="shared" si="9"/>
        <v>-0.28190542760771098</v>
      </c>
    </row>
    <row r="455" spans="1:8" x14ac:dyDescent="0.25">
      <c r="A455" s="22" t="s">
        <v>1040</v>
      </c>
      <c r="B455" s="22" t="s">
        <v>411</v>
      </c>
      <c r="C455" s="22" t="s">
        <v>14</v>
      </c>
      <c r="D455" s="22" t="s">
        <v>54</v>
      </c>
      <c r="E455" s="22">
        <v>-0.206547434931315</v>
      </c>
      <c r="F455" s="22" t="s">
        <v>8</v>
      </c>
      <c r="G455" s="22">
        <v>0</v>
      </c>
      <c r="H455" s="24">
        <f t="shared" si="9"/>
        <v>-0.206547434931315</v>
      </c>
    </row>
    <row r="456" spans="1:8" x14ac:dyDescent="0.25">
      <c r="A456" s="22" t="s">
        <v>1041</v>
      </c>
      <c r="B456" s="22" t="s">
        <v>1042</v>
      </c>
      <c r="C456" s="22" t="s">
        <v>139</v>
      </c>
      <c r="D456" s="22" t="s">
        <v>486</v>
      </c>
      <c r="E456" s="28">
        <v>-1.3610902192234599E-5</v>
      </c>
      <c r="F456" s="22" t="s">
        <v>7</v>
      </c>
      <c r="G456" s="22">
        <v>0</v>
      </c>
      <c r="H456" s="24">
        <f t="shared" si="9"/>
        <v>0</v>
      </c>
    </row>
    <row r="457" spans="1:8" x14ac:dyDescent="0.25">
      <c r="A457" s="22" t="s">
        <v>1043</v>
      </c>
      <c r="B457" s="22" t="s">
        <v>1044</v>
      </c>
      <c r="C457" s="22" t="s">
        <v>139</v>
      </c>
      <c r="D457" s="22" t="s">
        <v>1045</v>
      </c>
      <c r="E457" s="22">
        <v>-5.6308586704691202E-2</v>
      </c>
      <c r="F457" s="22" t="s">
        <v>8</v>
      </c>
      <c r="G457" s="22">
        <v>0</v>
      </c>
      <c r="H457" s="24">
        <f t="shared" si="9"/>
        <v>-5.6308586704691202E-2</v>
      </c>
    </row>
    <row r="458" spans="1:8" x14ac:dyDescent="0.25">
      <c r="A458" s="22" t="s">
        <v>226</v>
      </c>
      <c r="B458" s="22" t="s">
        <v>214</v>
      </c>
      <c r="C458" s="22" t="s">
        <v>14</v>
      </c>
      <c r="D458" s="22" t="s">
        <v>54</v>
      </c>
      <c r="E458" s="22">
        <v>-0.41177781775314798</v>
      </c>
      <c r="F458" s="22" t="s">
        <v>8</v>
      </c>
      <c r="G458" s="22">
        <v>0</v>
      </c>
      <c r="H458" s="24">
        <f t="shared" si="9"/>
        <v>-0.41177781775314798</v>
      </c>
    </row>
    <row r="459" spans="1:8" x14ac:dyDescent="0.25">
      <c r="A459" s="22" t="s">
        <v>227</v>
      </c>
      <c r="B459" s="22" t="s">
        <v>216</v>
      </c>
      <c r="C459" s="22" t="s">
        <v>14</v>
      </c>
      <c r="D459" s="22" t="s">
        <v>54</v>
      </c>
      <c r="E459" s="22">
        <v>-5.1616378797645597</v>
      </c>
      <c r="F459" s="22" t="s">
        <v>8</v>
      </c>
      <c r="G459" s="22">
        <v>0</v>
      </c>
      <c r="H459" s="24">
        <f t="shared" si="9"/>
        <v>-5.1616378797645597</v>
      </c>
    </row>
    <row r="460" spans="1:8" x14ac:dyDescent="0.25">
      <c r="A460" s="22" t="s">
        <v>1046</v>
      </c>
      <c r="B460" s="22" t="s">
        <v>608</v>
      </c>
      <c r="C460" s="22" t="s">
        <v>263</v>
      </c>
      <c r="D460" s="22" t="s">
        <v>264</v>
      </c>
      <c r="E460" s="22">
        <v>-3.0443820763876701E-2</v>
      </c>
      <c r="F460" s="22" t="s">
        <v>86</v>
      </c>
      <c r="G460" s="22">
        <v>599.29999999999995</v>
      </c>
      <c r="H460" s="24">
        <f t="shared" si="9"/>
        <v>-18.244981783791307</v>
      </c>
    </row>
    <row r="461" spans="1:8" x14ac:dyDescent="0.25">
      <c r="A461" s="22" t="s">
        <v>1047</v>
      </c>
      <c r="B461" s="22" t="s">
        <v>577</v>
      </c>
      <c r="C461" s="22" t="s">
        <v>24</v>
      </c>
      <c r="D461" s="22" t="s">
        <v>120</v>
      </c>
      <c r="E461" s="22">
        <v>-3.7558405343843998E-2</v>
      </c>
      <c r="F461" s="22" t="s">
        <v>86</v>
      </c>
      <c r="G461" s="22">
        <v>2190</v>
      </c>
      <c r="H461" s="24">
        <f t="shared" si="9"/>
        <v>-82.252907703018352</v>
      </c>
    </row>
    <row r="462" spans="1:8" x14ac:dyDescent="0.25">
      <c r="A462" s="22" t="s">
        <v>111</v>
      </c>
      <c r="B462" s="22" t="s">
        <v>96</v>
      </c>
      <c r="C462" s="22" t="s">
        <v>24</v>
      </c>
      <c r="D462" s="22" t="s">
        <v>3</v>
      </c>
      <c r="E462" s="22">
        <v>-3.0671677848649601</v>
      </c>
      <c r="F462" s="22" t="s">
        <v>8</v>
      </c>
      <c r="G462" s="22">
        <v>0</v>
      </c>
      <c r="H462" s="24">
        <f t="shared" si="9"/>
        <v>-3.0671677848649601</v>
      </c>
    </row>
    <row r="463" spans="1:8" x14ac:dyDescent="0.25">
      <c r="A463" s="22" t="s">
        <v>228</v>
      </c>
      <c r="B463" s="22" t="s">
        <v>224</v>
      </c>
      <c r="C463" s="22" t="s">
        <v>17</v>
      </c>
      <c r="D463" s="22" t="s">
        <v>4</v>
      </c>
      <c r="E463" s="22">
        <v>-0.43969634158493598</v>
      </c>
      <c r="F463" s="22" t="s">
        <v>8</v>
      </c>
      <c r="G463" s="22">
        <v>0</v>
      </c>
      <c r="H463" s="24">
        <f t="shared" si="9"/>
        <v>-0.43969634158493598</v>
      </c>
    </row>
    <row r="464" spans="1:8" x14ac:dyDescent="0.25">
      <c r="A464" s="22" t="s">
        <v>1048</v>
      </c>
      <c r="B464" s="22" t="s">
        <v>1049</v>
      </c>
      <c r="C464" s="22" t="s">
        <v>14</v>
      </c>
      <c r="D464" s="22" t="s">
        <v>1</v>
      </c>
      <c r="E464" s="28">
        <v>-6.1605034697838997E-6</v>
      </c>
      <c r="F464" s="22" t="s">
        <v>8</v>
      </c>
      <c r="G464" s="22">
        <v>0</v>
      </c>
      <c r="H464" s="24">
        <f t="shared" si="9"/>
        <v>-6.1605034697838997E-6</v>
      </c>
    </row>
    <row r="465" spans="1:8" x14ac:dyDescent="0.25">
      <c r="A465" s="22" t="s">
        <v>173</v>
      </c>
      <c r="B465" s="22" t="s">
        <v>160</v>
      </c>
      <c r="C465" s="22" t="s">
        <v>125</v>
      </c>
      <c r="D465" s="22" t="s">
        <v>161</v>
      </c>
      <c r="E465" s="22">
        <v>-4.8027551197586303E-2</v>
      </c>
      <c r="F465" s="22" t="s">
        <v>8</v>
      </c>
      <c r="G465" s="22">
        <v>0</v>
      </c>
      <c r="H465" s="24">
        <f t="shared" si="9"/>
        <v>-4.8027551197586303E-2</v>
      </c>
    </row>
    <row r="466" spans="1:8" x14ac:dyDescent="0.25">
      <c r="A466" s="22" t="s">
        <v>1050</v>
      </c>
      <c r="B466" s="22" t="s">
        <v>1051</v>
      </c>
      <c r="C466" s="22" t="s">
        <v>14</v>
      </c>
      <c r="D466" s="22" t="s">
        <v>54</v>
      </c>
      <c r="E466" s="22">
        <v>-3.4983741935277899E-4</v>
      </c>
      <c r="F466" s="22" t="s">
        <v>8</v>
      </c>
      <c r="G466" s="22">
        <v>0</v>
      </c>
      <c r="H466" s="24">
        <f t="shared" si="9"/>
        <v>-3.4983741935277899E-4</v>
      </c>
    </row>
    <row r="467" spans="1:8" x14ac:dyDescent="0.25">
      <c r="A467" s="22" t="s">
        <v>1052</v>
      </c>
      <c r="B467" s="22" t="s">
        <v>1053</v>
      </c>
      <c r="C467" s="22" t="s">
        <v>24</v>
      </c>
      <c r="D467" s="22" t="s">
        <v>120</v>
      </c>
      <c r="E467" s="22">
        <v>-6.85616965699384E-3</v>
      </c>
      <c r="F467" s="22" t="s">
        <v>86</v>
      </c>
      <c r="G467" s="22">
        <v>2290</v>
      </c>
      <c r="H467" s="24">
        <f t="shared" si="9"/>
        <v>-15.700628514515893</v>
      </c>
    </row>
    <row r="468" spans="1:8" x14ac:dyDescent="0.25">
      <c r="A468" s="22" t="s">
        <v>229</v>
      </c>
      <c r="B468" s="22" t="s">
        <v>210</v>
      </c>
      <c r="C468" s="22" t="s">
        <v>14</v>
      </c>
      <c r="D468" s="22" t="s">
        <v>193</v>
      </c>
      <c r="E468" s="22">
        <v>-2.4648318685050498E-3</v>
      </c>
      <c r="F468" s="22" t="s">
        <v>8</v>
      </c>
      <c r="G468" s="22">
        <v>0</v>
      </c>
      <c r="H468" s="24">
        <f t="shared" si="9"/>
        <v>-2.4648318685050498E-3</v>
      </c>
    </row>
    <row r="469" spans="1:8" x14ac:dyDescent="0.25">
      <c r="A469" s="22" t="s">
        <v>156</v>
      </c>
      <c r="B469" s="22" t="s">
        <v>157</v>
      </c>
      <c r="C469" s="22" t="s">
        <v>17</v>
      </c>
      <c r="D469" s="22" t="s">
        <v>2</v>
      </c>
      <c r="E469" s="22">
        <v>-29.5726357059654</v>
      </c>
      <c r="F469" s="22" t="s">
        <v>8</v>
      </c>
      <c r="G469" s="22">
        <v>0</v>
      </c>
      <c r="H469" s="24">
        <f t="shared" si="9"/>
        <v>-29.5726357059654</v>
      </c>
    </row>
    <row r="470" spans="1:8" x14ac:dyDescent="0.25">
      <c r="A470" s="22" t="s">
        <v>147</v>
      </c>
      <c r="B470" s="22" t="s">
        <v>148</v>
      </c>
      <c r="C470" s="22" t="s">
        <v>14</v>
      </c>
      <c r="D470" s="22" t="s">
        <v>1</v>
      </c>
      <c r="E470" s="22">
        <v>-1.7586698194241399</v>
      </c>
      <c r="F470" s="22" t="s">
        <v>8</v>
      </c>
      <c r="G470" s="22">
        <v>0</v>
      </c>
      <c r="H470" s="24">
        <f t="shared" si="9"/>
        <v>-1.7586698194241399</v>
      </c>
    </row>
    <row r="471" spans="1:8" x14ac:dyDescent="0.25">
      <c r="A471" s="22" t="s">
        <v>34</v>
      </c>
      <c r="B471" s="22" t="s">
        <v>35</v>
      </c>
      <c r="C471" s="22" t="s">
        <v>17</v>
      </c>
      <c r="D471" s="22" t="s">
        <v>2</v>
      </c>
      <c r="E471" s="22">
        <v>-1.7700464551841499</v>
      </c>
      <c r="F471" s="22" t="s">
        <v>8</v>
      </c>
      <c r="G471" s="22">
        <v>0</v>
      </c>
      <c r="H471" s="24">
        <f t="shared" si="9"/>
        <v>-1.7700464551841499</v>
      </c>
    </row>
    <row r="472" spans="1:8" x14ac:dyDescent="0.25">
      <c r="A472" s="22" t="s">
        <v>1054</v>
      </c>
      <c r="B472" s="22" t="s">
        <v>272</v>
      </c>
      <c r="C472" s="22" t="s">
        <v>24</v>
      </c>
      <c r="D472" s="22" t="s">
        <v>208</v>
      </c>
      <c r="E472" s="22">
        <v>-2.9134470696769101</v>
      </c>
      <c r="F472" s="22" t="s">
        <v>8</v>
      </c>
      <c r="G472" s="22">
        <v>0</v>
      </c>
      <c r="H472" s="24">
        <f t="shared" si="9"/>
        <v>-2.9134470696769101</v>
      </c>
    </row>
    <row r="473" spans="1:8" x14ac:dyDescent="0.25">
      <c r="A473" s="22" t="s">
        <v>1055</v>
      </c>
      <c r="B473" s="22" t="s">
        <v>1056</v>
      </c>
      <c r="C473" s="22" t="s">
        <v>24</v>
      </c>
      <c r="D473" s="22" t="s">
        <v>3</v>
      </c>
      <c r="E473" s="22">
        <v>-0.40601633729511499</v>
      </c>
      <c r="F473" s="22" t="s">
        <v>8</v>
      </c>
      <c r="G473" s="22">
        <v>0</v>
      </c>
      <c r="H473" s="24">
        <f t="shared" si="9"/>
        <v>-0.40601633729511499</v>
      </c>
    </row>
    <row r="474" spans="1:8" x14ac:dyDescent="0.25">
      <c r="A474" s="22" t="s">
        <v>1057</v>
      </c>
      <c r="B474" s="22" t="s">
        <v>1058</v>
      </c>
      <c r="C474" s="22" t="s">
        <v>17</v>
      </c>
      <c r="D474" s="22" t="s">
        <v>2</v>
      </c>
      <c r="E474" s="28">
        <v>-1.9273259294426101E-7</v>
      </c>
      <c r="F474" s="22" t="s">
        <v>8</v>
      </c>
      <c r="G474" s="22">
        <v>0</v>
      </c>
      <c r="H474" s="24">
        <f t="shared" si="9"/>
        <v>-1.9273259294426101E-7</v>
      </c>
    </row>
    <row r="475" spans="1:8" x14ac:dyDescent="0.25">
      <c r="A475" s="22" t="s">
        <v>1059</v>
      </c>
      <c r="B475" s="22" t="s">
        <v>1060</v>
      </c>
      <c r="C475" s="22" t="s">
        <v>14</v>
      </c>
      <c r="D475" s="22" t="s">
        <v>1061</v>
      </c>
      <c r="E475" s="22">
        <v>-0.67187854890745902</v>
      </c>
      <c r="F475" s="22" t="s">
        <v>8</v>
      </c>
      <c r="G475" s="22">
        <v>0</v>
      </c>
      <c r="H475" s="24">
        <f t="shared" si="9"/>
        <v>-0.67187854890745902</v>
      </c>
    </row>
    <row r="476" spans="1:8" x14ac:dyDescent="0.25">
      <c r="A476" s="22" t="s">
        <v>112</v>
      </c>
      <c r="B476" s="22" t="s">
        <v>95</v>
      </c>
      <c r="C476" s="22" t="s">
        <v>14</v>
      </c>
      <c r="D476" s="22" t="s">
        <v>1</v>
      </c>
      <c r="E476" s="22">
        <v>-3.3857076747256798E-4</v>
      </c>
      <c r="F476" s="22" t="s">
        <v>8</v>
      </c>
      <c r="G476" s="22">
        <v>0</v>
      </c>
      <c r="H476" s="24">
        <f t="shared" si="9"/>
        <v>-3.3857076747256798E-4</v>
      </c>
    </row>
    <row r="477" spans="1:8" x14ac:dyDescent="0.25">
      <c r="A477" s="22" t="s">
        <v>1062</v>
      </c>
      <c r="B477" s="22" t="s">
        <v>957</v>
      </c>
      <c r="C477" s="22" t="s">
        <v>14</v>
      </c>
      <c r="D477" s="22" t="s">
        <v>1</v>
      </c>
      <c r="E477" s="28">
        <v>-8.3537649513826103E-7</v>
      </c>
      <c r="F477" s="22" t="s">
        <v>8</v>
      </c>
      <c r="G477" s="22">
        <v>0</v>
      </c>
      <c r="H477" s="24">
        <f t="shared" si="9"/>
        <v>-8.3537649513826103E-7</v>
      </c>
    </row>
    <row r="478" spans="1:8" x14ac:dyDescent="0.25">
      <c r="A478" s="22" t="s">
        <v>1063</v>
      </c>
      <c r="B478" s="22" t="s">
        <v>1064</v>
      </c>
      <c r="C478" s="22" t="s">
        <v>24</v>
      </c>
      <c r="D478" s="22" t="s">
        <v>3</v>
      </c>
      <c r="E478" s="22">
        <v>-2.3223984210664898E-2</v>
      </c>
      <c r="F478" s="22" t="s">
        <v>8</v>
      </c>
      <c r="G478" s="22">
        <v>0</v>
      </c>
      <c r="H478" s="24">
        <f t="shared" si="9"/>
        <v>-2.3223984210664898E-2</v>
      </c>
    </row>
    <row r="479" spans="1:8" x14ac:dyDescent="0.25">
      <c r="A479" s="22" t="s">
        <v>1065</v>
      </c>
      <c r="B479" s="22" t="s">
        <v>464</v>
      </c>
      <c r="C479" s="22" t="s">
        <v>14</v>
      </c>
      <c r="D479" s="22" t="s">
        <v>193</v>
      </c>
      <c r="E479" s="22">
        <v>-1.0621121323841199E-2</v>
      </c>
      <c r="F479" s="22" t="s">
        <v>8</v>
      </c>
      <c r="G479" s="22">
        <v>0</v>
      </c>
      <c r="H479" s="24">
        <f t="shared" si="9"/>
        <v>-1.0621121323841199E-2</v>
      </c>
    </row>
    <row r="480" spans="1:8" x14ac:dyDescent="0.25">
      <c r="A480" s="22" t="s">
        <v>1066</v>
      </c>
      <c r="B480" s="22" t="s">
        <v>1067</v>
      </c>
      <c r="C480" s="22" t="s">
        <v>14</v>
      </c>
      <c r="D480" s="22" t="s">
        <v>54</v>
      </c>
      <c r="E480" s="22">
        <v>-4.1474134182414796E-3</v>
      </c>
      <c r="F480" s="22" t="s">
        <v>8</v>
      </c>
      <c r="G480" s="22">
        <v>0</v>
      </c>
      <c r="H480" s="24">
        <f t="shared" si="9"/>
        <v>-4.1474134182414796E-3</v>
      </c>
    </row>
    <row r="481" spans="1:8" x14ac:dyDescent="0.25">
      <c r="A481" s="22" t="s">
        <v>1068</v>
      </c>
      <c r="B481" s="22" t="s">
        <v>1069</v>
      </c>
      <c r="C481" s="22" t="s">
        <v>24</v>
      </c>
      <c r="D481" s="22" t="s">
        <v>208</v>
      </c>
      <c r="E481" s="28">
        <v>-2.2136146305721099E-10</v>
      </c>
      <c r="F481" s="22" t="s">
        <v>8</v>
      </c>
      <c r="G481" s="22">
        <v>0</v>
      </c>
      <c r="H481" s="24">
        <f t="shared" si="9"/>
        <v>-2.2136146305721099E-10</v>
      </c>
    </row>
    <row r="482" spans="1:8" x14ac:dyDescent="0.25">
      <c r="A482" s="22" t="s">
        <v>1070</v>
      </c>
      <c r="B482" s="22" t="s">
        <v>1071</v>
      </c>
      <c r="C482" s="22" t="s">
        <v>14</v>
      </c>
      <c r="D482" s="22" t="s">
        <v>536</v>
      </c>
      <c r="E482" s="22">
        <v>-3.5997440171800801E-2</v>
      </c>
      <c r="F482" s="22" t="s">
        <v>8</v>
      </c>
      <c r="G482" s="22">
        <v>0</v>
      </c>
      <c r="H482" s="24">
        <f t="shared" si="9"/>
        <v>-3.5997440171800801E-2</v>
      </c>
    </row>
    <row r="483" spans="1:8" x14ac:dyDescent="0.25">
      <c r="A483" s="22" t="s">
        <v>1072</v>
      </c>
      <c r="B483" s="22" t="s">
        <v>1073</v>
      </c>
      <c r="C483" s="22" t="s">
        <v>14</v>
      </c>
      <c r="D483" s="22" t="s">
        <v>115</v>
      </c>
      <c r="E483" s="22">
        <v>-1.34949128090387E-4</v>
      </c>
      <c r="F483" s="22" t="s">
        <v>8</v>
      </c>
      <c r="G483" s="22">
        <v>0</v>
      </c>
      <c r="H483" s="24">
        <f t="shared" si="9"/>
        <v>-1.34949128090387E-4</v>
      </c>
    </row>
    <row r="484" spans="1:8" x14ac:dyDescent="0.25">
      <c r="A484" s="22" t="s">
        <v>1074</v>
      </c>
      <c r="B484" s="22" t="s">
        <v>1006</v>
      </c>
      <c r="C484" s="22" t="s">
        <v>14</v>
      </c>
      <c r="D484" s="22" t="s">
        <v>54</v>
      </c>
      <c r="E484" s="28">
        <v>-1.6416764016444301E-12</v>
      </c>
      <c r="F484" s="22" t="s">
        <v>8</v>
      </c>
      <c r="G484" s="22">
        <v>0</v>
      </c>
      <c r="H484" s="24">
        <f t="shared" si="9"/>
        <v>-1.6416764016444301E-12</v>
      </c>
    </row>
    <row r="485" spans="1:8" x14ac:dyDescent="0.25">
      <c r="A485" s="22" t="s">
        <v>1075</v>
      </c>
      <c r="B485" s="22" t="s">
        <v>1076</v>
      </c>
      <c r="C485" s="22" t="s">
        <v>24</v>
      </c>
      <c r="D485" s="22" t="s">
        <v>483</v>
      </c>
      <c r="E485" s="22">
        <v>-4.5984013883945199E-2</v>
      </c>
      <c r="F485" s="22" t="s">
        <v>8</v>
      </c>
      <c r="G485" s="22">
        <v>0</v>
      </c>
      <c r="H485" s="24">
        <f t="shared" si="9"/>
        <v>-4.5984013883945199E-2</v>
      </c>
    </row>
    <row r="486" spans="1:8" x14ac:dyDescent="0.25">
      <c r="A486" s="22" t="s">
        <v>1077</v>
      </c>
      <c r="B486" s="22" t="s">
        <v>1078</v>
      </c>
      <c r="C486" s="22" t="s">
        <v>143</v>
      </c>
      <c r="D486" s="22" t="s">
        <v>144</v>
      </c>
      <c r="E486" s="28">
        <v>-1.64233164234725E-8</v>
      </c>
      <c r="F486" s="22" t="s">
        <v>8</v>
      </c>
      <c r="G486" s="22">
        <v>0</v>
      </c>
      <c r="H486" s="24">
        <f t="shared" si="9"/>
        <v>-1.64233164234725E-8</v>
      </c>
    </row>
    <row r="487" spans="1:8" x14ac:dyDescent="0.25">
      <c r="A487" s="22" t="s">
        <v>1079</v>
      </c>
      <c r="B487" s="22" t="s">
        <v>577</v>
      </c>
      <c r="C487" s="22" t="s">
        <v>24</v>
      </c>
      <c r="D487" s="22" t="s">
        <v>120</v>
      </c>
      <c r="E487" s="22">
        <v>-0.13905615821926101</v>
      </c>
      <c r="F487" s="22" t="s">
        <v>86</v>
      </c>
      <c r="G487" s="22">
        <v>2190</v>
      </c>
      <c r="H487" s="24">
        <f t="shared" si="9"/>
        <v>-304.53298650018161</v>
      </c>
    </row>
    <row r="488" spans="1:8" x14ac:dyDescent="0.25">
      <c r="A488" s="22" t="s">
        <v>230</v>
      </c>
      <c r="B488" s="22" t="s">
        <v>210</v>
      </c>
      <c r="C488" s="22" t="s">
        <v>14</v>
      </c>
      <c r="D488" s="22" t="s">
        <v>193</v>
      </c>
      <c r="E488" s="22">
        <v>-1.0138817740543499E-2</v>
      </c>
      <c r="F488" s="22" t="s">
        <v>8</v>
      </c>
      <c r="G488" s="22">
        <v>0</v>
      </c>
      <c r="H488" s="24">
        <f t="shared" si="9"/>
        <v>-1.0138817740543499E-2</v>
      </c>
    </row>
    <row r="489" spans="1:8" x14ac:dyDescent="0.25">
      <c r="A489" s="22" t="s">
        <v>1080</v>
      </c>
      <c r="B489" s="22" t="s">
        <v>984</v>
      </c>
      <c r="C489" s="22" t="s">
        <v>263</v>
      </c>
      <c r="D489" s="22" t="s">
        <v>279</v>
      </c>
      <c r="E489" s="22">
        <v>-1.1988862338498499E-2</v>
      </c>
      <c r="F489" s="22" t="s">
        <v>86</v>
      </c>
      <c r="G489" s="22">
        <v>450</v>
      </c>
      <c r="H489" s="24">
        <f t="shared" si="9"/>
        <v>-5.394988052324325</v>
      </c>
    </row>
    <row r="490" spans="1:8" x14ac:dyDescent="0.25">
      <c r="A490" s="22" t="s">
        <v>1081</v>
      </c>
      <c r="B490" s="22" t="s">
        <v>464</v>
      </c>
      <c r="C490" s="22" t="s">
        <v>14</v>
      </c>
      <c r="D490" s="22" t="s">
        <v>193</v>
      </c>
      <c r="E490" s="22">
        <v>-3.6910028151800902E-3</v>
      </c>
      <c r="F490" s="22" t="s">
        <v>8</v>
      </c>
      <c r="G490" s="22">
        <v>0</v>
      </c>
      <c r="H490" s="24">
        <f t="shared" si="9"/>
        <v>-3.6910028151800902E-3</v>
      </c>
    </row>
    <row r="491" spans="1:8" x14ac:dyDescent="0.25">
      <c r="A491" s="22" t="s">
        <v>1082</v>
      </c>
      <c r="B491" s="22" t="s">
        <v>720</v>
      </c>
      <c r="C491" s="22" t="s">
        <v>14</v>
      </c>
      <c r="D491" s="22" t="s">
        <v>193</v>
      </c>
      <c r="E491" s="28">
        <v>-5.3865367745999196E-7</v>
      </c>
      <c r="F491" s="22" t="s">
        <v>8</v>
      </c>
      <c r="G491" s="22">
        <v>0</v>
      </c>
      <c r="H491" s="24">
        <f t="shared" si="9"/>
        <v>-5.3865367745999196E-7</v>
      </c>
    </row>
    <row r="492" spans="1:8" x14ac:dyDescent="0.25">
      <c r="A492" s="22" t="s">
        <v>1083</v>
      </c>
      <c r="B492" s="22" t="s">
        <v>1084</v>
      </c>
      <c r="C492" s="22" t="s">
        <v>14</v>
      </c>
      <c r="D492" s="22" t="s">
        <v>54</v>
      </c>
      <c r="E492" s="28">
        <v>-3.3717229848706599E-7</v>
      </c>
      <c r="F492" s="22" t="s">
        <v>8</v>
      </c>
      <c r="G492" s="22">
        <v>0</v>
      </c>
      <c r="H492" s="24">
        <f t="shared" si="9"/>
        <v>-3.3717229848706599E-7</v>
      </c>
    </row>
    <row r="493" spans="1:8" x14ac:dyDescent="0.25">
      <c r="A493" s="22" t="s">
        <v>1085</v>
      </c>
      <c r="B493" s="22" t="s">
        <v>933</v>
      </c>
      <c r="C493" s="22" t="s">
        <v>14</v>
      </c>
      <c r="D493" s="22" t="s">
        <v>54</v>
      </c>
      <c r="E493" s="28">
        <v>-2.3171514332591198E-5</v>
      </c>
      <c r="F493" s="22" t="s">
        <v>8</v>
      </c>
      <c r="G493" s="22">
        <v>0</v>
      </c>
      <c r="H493" s="24">
        <f t="shared" si="9"/>
        <v>-2.3171514332591198E-5</v>
      </c>
    </row>
    <row r="494" spans="1:8" x14ac:dyDescent="0.25">
      <c r="A494" s="22" t="s">
        <v>1086</v>
      </c>
      <c r="B494" s="22" t="s">
        <v>778</v>
      </c>
      <c r="C494" s="22" t="s">
        <v>14</v>
      </c>
      <c r="D494" s="22" t="s">
        <v>115</v>
      </c>
      <c r="E494" s="28">
        <v>-1.4562832050661599E-5</v>
      </c>
      <c r="F494" s="22" t="s">
        <v>8</v>
      </c>
      <c r="G494" s="22">
        <v>0</v>
      </c>
      <c r="H494" s="24">
        <f t="shared" si="9"/>
        <v>-1.4562832050661599E-5</v>
      </c>
    </row>
    <row r="495" spans="1:8" x14ac:dyDescent="0.25">
      <c r="A495" s="22" t="s">
        <v>1087</v>
      </c>
      <c r="B495" s="22" t="s">
        <v>1088</v>
      </c>
      <c r="C495" s="22" t="s">
        <v>14</v>
      </c>
      <c r="D495" s="22" t="s">
        <v>54</v>
      </c>
      <c r="E495" s="22">
        <v>-0.167693973425382</v>
      </c>
      <c r="F495" s="22" t="s">
        <v>8</v>
      </c>
      <c r="G495" s="22">
        <v>0</v>
      </c>
      <c r="H495" s="24">
        <f t="shared" si="9"/>
        <v>-0.167693973425382</v>
      </c>
    </row>
    <row r="496" spans="1:8" x14ac:dyDescent="0.25">
      <c r="A496" s="22" t="s">
        <v>1089</v>
      </c>
      <c r="B496" s="22" t="s">
        <v>752</v>
      </c>
      <c r="C496" s="22" t="s">
        <v>14</v>
      </c>
      <c r="D496" s="22" t="s">
        <v>54</v>
      </c>
      <c r="E496" s="22">
        <v>-5.7625226428897804E-3</v>
      </c>
      <c r="F496" s="22" t="s">
        <v>8</v>
      </c>
      <c r="G496" s="22">
        <v>0</v>
      </c>
      <c r="H496" s="24">
        <f t="shared" si="9"/>
        <v>-5.7625226428897804E-3</v>
      </c>
    </row>
    <row r="497" spans="1:8" x14ac:dyDescent="0.25">
      <c r="A497" s="22" t="s">
        <v>1090</v>
      </c>
      <c r="B497" s="22" t="s">
        <v>791</v>
      </c>
      <c r="C497" s="22" t="s">
        <v>14</v>
      </c>
      <c r="D497" s="22" t="s">
        <v>188</v>
      </c>
      <c r="E497" s="22">
        <v>-0.68932947600839301</v>
      </c>
      <c r="F497" s="22" t="s">
        <v>8</v>
      </c>
      <c r="G497" s="22">
        <v>0</v>
      </c>
      <c r="H497" s="24">
        <f t="shared" si="9"/>
        <v>-0.68932947600839301</v>
      </c>
    </row>
  </sheetData>
  <pageMargins left="0.7" right="0.7" top="0.75" bottom="0.75" header="0.3" footer="0.3"/>
  <pageSetup paperSize="9"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CAE09-36BB-476A-A1BA-147386EE9503}">
  <dimension ref="A1:M501"/>
  <sheetViews>
    <sheetView workbookViewId="0">
      <selection activeCell="G2" sqref="G2"/>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-3.7394796067586299E-4</v>
      </c>
      <c r="F3" s="22" t="s">
        <v>8</v>
      </c>
      <c r="G3" s="22">
        <v>0</v>
      </c>
      <c r="H3" s="24">
        <f t="shared" ref="H3:H66" si="0">1*(IF(F3=$I$8,E3,(E3*G3)))</f>
        <v>-3.7394796067586299E-4</v>
      </c>
    </row>
    <row r="4" spans="1:13" x14ac:dyDescent="0.25">
      <c r="A4" s="22" t="s">
        <v>410</v>
      </c>
      <c r="B4" s="22" t="s">
        <v>411</v>
      </c>
      <c r="C4" s="22" t="s">
        <v>14</v>
      </c>
      <c r="D4" s="22" t="s">
        <v>54</v>
      </c>
      <c r="E4" s="22">
        <v>-2.7393734977256001E-2</v>
      </c>
      <c r="F4" s="22" t="s">
        <v>8</v>
      </c>
      <c r="G4" s="22">
        <v>0</v>
      </c>
      <c r="H4" s="24">
        <f t="shared" si="0"/>
        <v>-2.7393734977256001E-2</v>
      </c>
    </row>
    <row r="5" spans="1:13" x14ac:dyDescent="0.25">
      <c r="A5" s="22" t="s">
        <v>412</v>
      </c>
      <c r="B5" s="22" t="s">
        <v>413</v>
      </c>
      <c r="C5" s="22" t="s">
        <v>14</v>
      </c>
      <c r="D5" s="22" t="s">
        <v>1</v>
      </c>
      <c r="E5" s="28">
        <v>-8.7986667926007804E-5</v>
      </c>
      <c r="F5" s="22" t="s">
        <v>8</v>
      </c>
      <c r="G5" s="22">
        <v>0</v>
      </c>
      <c r="H5" s="24">
        <f t="shared" si="0"/>
        <v>-8.7986667926007804E-5</v>
      </c>
    </row>
    <row r="6" spans="1:13" x14ac:dyDescent="0.25">
      <c r="A6" s="22" t="s">
        <v>113</v>
      </c>
      <c r="B6" s="22" t="s">
        <v>114</v>
      </c>
      <c r="C6" s="22" t="s">
        <v>14</v>
      </c>
      <c r="D6" s="22" t="s">
        <v>115</v>
      </c>
      <c r="E6" s="28">
        <v>-2.26607660567179E-13</v>
      </c>
      <c r="F6" s="22" t="s">
        <v>8</v>
      </c>
      <c r="G6" s="22">
        <v>0</v>
      </c>
      <c r="H6" s="24">
        <f t="shared" si="0"/>
        <v>-2.26607660567179E-13</v>
      </c>
    </row>
    <row r="7" spans="1:13" x14ac:dyDescent="0.25">
      <c r="A7" s="22" t="s">
        <v>414</v>
      </c>
      <c r="B7" s="22" t="s">
        <v>415</v>
      </c>
      <c r="C7" s="22" t="s">
        <v>24</v>
      </c>
      <c r="D7" s="22" t="s">
        <v>120</v>
      </c>
      <c r="E7" s="28">
        <v>-7.0642064327423195E-5</v>
      </c>
      <c r="F7" s="22" t="s">
        <v>86</v>
      </c>
      <c r="G7" s="22">
        <v>2305</v>
      </c>
      <c r="H7" s="24">
        <f t="shared" si="0"/>
        <v>-0.16282995827471047</v>
      </c>
    </row>
    <row r="8" spans="1:13" x14ac:dyDescent="0.25">
      <c r="A8" s="22" t="s">
        <v>416</v>
      </c>
      <c r="B8" s="22" t="s">
        <v>417</v>
      </c>
      <c r="C8" s="22" t="s">
        <v>263</v>
      </c>
      <c r="D8" s="22" t="s">
        <v>279</v>
      </c>
      <c r="E8" s="28">
        <v>-1.41051547719089E-7</v>
      </c>
      <c r="F8" s="22" t="s">
        <v>86</v>
      </c>
      <c r="G8" s="22">
        <v>450</v>
      </c>
      <c r="H8" s="24">
        <f t="shared" si="0"/>
        <v>-6.3473196473590049E-5</v>
      </c>
      <c r="I8" s="22" t="s">
        <v>8</v>
      </c>
    </row>
    <row r="9" spans="1:13" x14ac:dyDescent="0.25">
      <c r="A9" s="22" t="s">
        <v>1091</v>
      </c>
      <c r="B9" s="22" t="s">
        <v>1092</v>
      </c>
      <c r="C9" s="22" t="s">
        <v>24</v>
      </c>
      <c r="D9" s="22" t="s">
        <v>208</v>
      </c>
      <c r="E9" s="28">
        <v>-2.79442233840777E-8</v>
      </c>
      <c r="F9" s="22" t="s">
        <v>8</v>
      </c>
      <c r="G9" s="22">
        <v>0</v>
      </c>
      <c r="H9" s="24">
        <f t="shared" si="0"/>
        <v>-2.79442233840777E-8</v>
      </c>
      <c r="J9" s="25"/>
      <c r="K9" s="25"/>
      <c r="L9" s="25" t="s">
        <v>37</v>
      </c>
      <c r="M9" s="25"/>
    </row>
    <row r="10" spans="1:13" x14ac:dyDescent="0.25">
      <c r="A10" s="22" t="s">
        <v>418</v>
      </c>
      <c r="B10" s="22" t="s">
        <v>419</v>
      </c>
      <c r="C10" s="22" t="s">
        <v>14</v>
      </c>
      <c r="D10" s="22" t="s">
        <v>1</v>
      </c>
      <c r="E10" s="22">
        <v>-4.4534319505184303E-3</v>
      </c>
      <c r="F10" s="22" t="s">
        <v>8</v>
      </c>
      <c r="G10" s="22">
        <v>0</v>
      </c>
      <c r="H10" s="24">
        <f t="shared" si="0"/>
        <v>-4.4534319505184303E-3</v>
      </c>
      <c r="J10" s="25">
        <v>16</v>
      </c>
      <c r="K10" s="25" t="s">
        <v>38</v>
      </c>
      <c r="L10" s="25">
        <f>+SUMIF($C$3:$C$3853,J10,$H$3:$H$3853)</f>
        <v>-8.172701907685445</v>
      </c>
      <c r="M10" s="25"/>
    </row>
    <row r="11" spans="1:13" x14ac:dyDescent="0.25">
      <c r="A11" s="22" t="s">
        <v>420</v>
      </c>
      <c r="B11" s="22" t="s">
        <v>421</v>
      </c>
      <c r="C11" s="22" t="s">
        <v>24</v>
      </c>
      <c r="D11" s="22" t="s">
        <v>120</v>
      </c>
      <c r="E11" s="22">
        <v>-5.4714103996411699E-4</v>
      </c>
      <c r="F11" s="22" t="s">
        <v>86</v>
      </c>
      <c r="G11" s="22">
        <v>2190</v>
      </c>
      <c r="H11" s="24">
        <f t="shared" si="0"/>
        <v>-1.1982388775214161</v>
      </c>
      <c r="J11" s="25">
        <v>17</v>
      </c>
      <c r="K11" s="25" t="s">
        <v>39</v>
      </c>
      <c r="L11" s="25">
        <f t="shared" ref="L11:L16" si="1">+SUMIF($C$3:$C$3853,J11,$H$3:$H$3853)</f>
        <v>-2.8898493691452646E-3</v>
      </c>
      <c r="M11" s="25"/>
    </row>
    <row r="12" spans="1:13" x14ac:dyDescent="0.25">
      <c r="A12" s="22" t="s">
        <v>422</v>
      </c>
      <c r="B12" s="22" t="s">
        <v>423</v>
      </c>
      <c r="C12" s="22" t="s">
        <v>139</v>
      </c>
      <c r="D12" s="22" t="s">
        <v>140</v>
      </c>
      <c r="E12" s="28">
        <v>-2.5063313330134002E-6</v>
      </c>
      <c r="F12" s="22" t="s">
        <v>8</v>
      </c>
      <c r="G12" s="22">
        <v>0</v>
      </c>
      <c r="H12" s="24">
        <f t="shared" si="0"/>
        <v>-2.5063313330134002E-6</v>
      </c>
      <c r="J12" s="25">
        <v>20</v>
      </c>
      <c r="K12" s="25" t="s">
        <v>40</v>
      </c>
      <c r="L12" s="25">
        <f t="shared" si="1"/>
        <v>-2.0190681668394448</v>
      </c>
      <c r="M12" s="25"/>
    </row>
    <row r="13" spans="1:13" x14ac:dyDescent="0.25">
      <c r="A13" s="22" t="s">
        <v>424</v>
      </c>
      <c r="B13" s="22" t="s">
        <v>425</v>
      </c>
      <c r="C13" s="22" t="s">
        <v>14</v>
      </c>
      <c r="D13" s="22" t="s">
        <v>54</v>
      </c>
      <c r="E13" s="28">
        <v>-3.8679136965612102E-12</v>
      </c>
      <c r="F13" s="22" t="s">
        <v>8</v>
      </c>
      <c r="G13" s="22">
        <v>0</v>
      </c>
      <c r="H13" s="24">
        <f t="shared" si="0"/>
        <v>-3.8679136965612102E-12</v>
      </c>
      <c r="J13" s="25">
        <v>22</v>
      </c>
      <c r="K13" s="25" t="s">
        <v>41</v>
      </c>
      <c r="L13" s="25">
        <f t="shared" si="1"/>
        <v>-0.3850324051586117</v>
      </c>
      <c r="M13" s="25"/>
    </row>
    <row r="14" spans="1:13" x14ac:dyDescent="0.25">
      <c r="A14" s="22" t="s">
        <v>426</v>
      </c>
      <c r="B14" s="22" t="s">
        <v>427</v>
      </c>
      <c r="C14" s="22" t="s">
        <v>24</v>
      </c>
      <c r="D14" s="22" t="s">
        <v>208</v>
      </c>
      <c r="E14" s="22">
        <v>-3.2511879306890199</v>
      </c>
      <c r="F14" s="22" t="s">
        <v>8</v>
      </c>
      <c r="G14" s="22">
        <v>0</v>
      </c>
      <c r="H14" s="24">
        <f t="shared" si="0"/>
        <v>-3.2511879306890199</v>
      </c>
      <c r="J14" s="25">
        <v>23</v>
      </c>
      <c r="K14" s="25" t="s">
        <v>42</v>
      </c>
      <c r="L14" s="25">
        <f t="shared" si="1"/>
        <v>-189.69108479310049</v>
      </c>
      <c r="M14" s="25"/>
    </row>
    <row r="15" spans="1:13" x14ac:dyDescent="0.25">
      <c r="A15" s="22" t="s">
        <v>428</v>
      </c>
      <c r="B15" s="22" t="s">
        <v>429</v>
      </c>
      <c r="C15" s="22" t="s">
        <v>14</v>
      </c>
      <c r="D15" s="22" t="s">
        <v>54</v>
      </c>
      <c r="E15" s="28">
        <v>-4.5528335111743901E-20</v>
      </c>
      <c r="F15" s="22" t="s">
        <v>8</v>
      </c>
      <c r="G15" s="22">
        <v>0</v>
      </c>
      <c r="H15" s="24">
        <f t="shared" si="0"/>
        <v>-4.5528335111743901E-20</v>
      </c>
      <c r="J15" s="25">
        <v>24</v>
      </c>
      <c r="K15" s="25" t="s">
        <v>43</v>
      </c>
      <c r="L15" s="25">
        <f t="shared" si="1"/>
        <v>-33.797046371479915</v>
      </c>
      <c r="M15" s="25"/>
    </row>
    <row r="16" spans="1:13" x14ac:dyDescent="0.25">
      <c r="A16" s="22" t="s">
        <v>430</v>
      </c>
      <c r="B16" s="22" t="s">
        <v>431</v>
      </c>
      <c r="C16" s="22" t="s">
        <v>143</v>
      </c>
      <c r="D16" s="22" t="s">
        <v>144</v>
      </c>
      <c r="E16" s="28">
        <v>-1.29218151076461E-10</v>
      </c>
      <c r="F16" s="22" t="s">
        <v>8</v>
      </c>
      <c r="G16" s="22">
        <v>0</v>
      </c>
      <c r="H16" s="24">
        <f t="shared" si="0"/>
        <v>-1.29218151076461E-10</v>
      </c>
      <c r="J16" s="25">
        <v>25</v>
      </c>
      <c r="K16" s="25" t="s">
        <v>44</v>
      </c>
      <c r="L16" s="25">
        <f t="shared" si="1"/>
        <v>-3.0793097123606086E-2</v>
      </c>
      <c r="M16" s="25"/>
    </row>
    <row r="17" spans="1:13" x14ac:dyDescent="0.25">
      <c r="A17" s="22" t="s">
        <v>432</v>
      </c>
      <c r="B17" s="22" t="s">
        <v>433</v>
      </c>
      <c r="C17" s="22" t="s">
        <v>17</v>
      </c>
      <c r="D17" s="22" t="s">
        <v>4</v>
      </c>
      <c r="E17" s="22">
        <v>-6.2458412547379702E-2</v>
      </c>
      <c r="F17" s="22" t="s">
        <v>8</v>
      </c>
      <c r="G17" s="22">
        <v>0</v>
      </c>
      <c r="H17" s="24">
        <f t="shared" si="0"/>
        <v>-6.2458412547379702E-2</v>
      </c>
      <c r="J17" s="25"/>
      <c r="K17" s="25" t="s">
        <v>45</v>
      </c>
      <c r="L17" s="25">
        <f>+SUM(L10:L16)</f>
        <v>-234.09861659075665</v>
      </c>
      <c r="M17" s="25"/>
    </row>
    <row r="18" spans="1:13" x14ac:dyDescent="0.25">
      <c r="A18" s="22" t="s">
        <v>434</v>
      </c>
      <c r="B18" s="22" t="s">
        <v>435</v>
      </c>
      <c r="C18" s="22" t="s">
        <v>14</v>
      </c>
      <c r="D18" s="22" t="s">
        <v>1</v>
      </c>
      <c r="E18" s="28">
        <v>-1.6301187070192801E-5</v>
      </c>
      <c r="F18" s="22" t="s">
        <v>8</v>
      </c>
      <c r="G18" s="22">
        <v>0</v>
      </c>
      <c r="H18" s="24">
        <f t="shared" si="0"/>
        <v>-1.6301187070192801E-5</v>
      </c>
    </row>
    <row r="19" spans="1:13" x14ac:dyDescent="0.25">
      <c r="A19" s="22" t="s">
        <v>12</v>
      </c>
      <c r="B19" s="22" t="s">
        <v>13</v>
      </c>
      <c r="C19" s="22" t="s">
        <v>14</v>
      </c>
      <c r="D19" s="22" t="s">
        <v>1</v>
      </c>
      <c r="E19" s="22">
        <v>-1.5988582055146802E-2</v>
      </c>
      <c r="F19" s="22" t="s">
        <v>8</v>
      </c>
      <c r="G19" s="22">
        <v>0</v>
      </c>
      <c r="H19" s="24">
        <f t="shared" si="0"/>
        <v>-1.5988582055146802E-2</v>
      </c>
    </row>
    <row r="20" spans="1:13" x14ac:dyDescent="0.25">
      <c r="A20" s="22" t="s">
        <v>436</v>
      </c>
      <c r="B20" s="22" t="s">
        <v>437</v>
      </c>
      <c r="C20" s="22" t="s">
        <v>14</v>
      </c>
      <c r="D20" s="22" t="s">
        <v>54</v>
      </c>
      <c r="E20" s="28">
        <v>-9.9757996784478392E-7</v>
      </c>
      <c r="F20" s="22" t="s">
        <v>8</v>
      </c>
      <c r="G20" s="22">
        <v>0</v>
      </c>
      <c r="H20" s="24">
        <f t="shared" si="0"/>
        <v>-9.9757996784478392E-7</v>
      </c>
    </row>
    <row r="21" spans="1:13" x14ac:dyDescent="0.25">
      <c r="A21" s="22" t="s">
        <v>15</v>
      </c>
      <c r="B21" s="22" t="s">
        <v>16</v>
      </c>
      <c r="C21" s="22" t="s">
        <v>17</v>
      </c>
      <c r="D21" s="22" t="s">
        <v>2</v>
      </c>
      <c r="E21" s="22">
        <v>-2.7360442954670799E-2</v>
      </c>
      <c r="F21" s="22" t="s">
        <v>8</v>
      </c>
      <c r="G21" s="22">
        <v>0</v>
      </c>
      <c r="H21" s="24">
        <f t="shared" si="0"/>
        <v>-2.7360442954670799E-2</v>
      </c>
    </row>
    <row r="22" spans="1:13" x14ac:dyDescent="0.25">
      <c r="A22" s="22" t="s">
        <v>438</v>
      </c>
      <c r="B22" s="22" t="s">
        <v>439</v>
      </c>
      <c r="C22" s="22" t="s">
        <v>17</v>
      </c>
      <c r="D22" s="22" t="s">
        <v>2</v>
      </c>
      <c r="E22" s="22">
        <v>-1.41516170063113E-3</v>
      </c>
      <c r="F22" s="22" t="s">
        <v>8</v>
      </c>
      <c r="G22" s="22">
        <v>0</v>
      </c>
      <c r="H22" s="24">
        <f t="shared" si="0"/>
        <v>-1.41516170063113E-3</v>
      </c>
    </row>
    <row r="23" spans="1:13" x14ac:dyDescent="0.25">
      <c r="A23" s="22" t="s">
        <v>202</v>
      </c>
      <c r="B23" s="22" t="s">
        <v>203</v>
      </c>
      <c r="C23" s="22" t="s">
        <v>14</v>
      </c>
      <c r="D23" s="22" t="s">
        <v>54</v>
      </c>
      <c r="E23" s="28">
        <v>-2.2102275236500701E-5</v>
      </c>
      <c r="F23" s="22" t="s">
        <v>8</v>
      </c>
      <c r="G23" s="22">
        <v>0</v>
      </c>
      <c r="H23" s="24">
        <f t="shared" si="0"/>
        <v>-2.2102275236500701E-5</v>
      </c>
    </row>
    <row r="24" spans="1:13" x14ac:dyDescent="0.25">
      <c r="A24" s="22" t="s">
        <v>159</v>
      </c>
      <c r="B24" s="22" t="s">
        <v>160</v>
      </c>
      <c r="C24" s="22" t="s">
        <v>125</v>
      </c>
      <c r="D24" s="22" t="s">
        <v>161</v>
      </c>
      <c r="E24" s="28">
        <v>-9.5403703135597308E-7</v>
      </c>
      <c r="F24" s="22" t="s">
        <v>8</v>
      </c>
      <c r="G24" s="22">
        <v>0</v>
      </c>
      <c r="H24" s="24">
        <f t="shared" si="0"/>
        <v>-9.5403703135597308E-7</v>
      </c>
    </row>
    <row r="25" spans="1:13" x14ac:dyDescent="0.25">
      <c r="A25" s="22" t="s">
        <v>440</v>
      </c>
      <c r="B25" s="22" t="s">
        <v>441</v>
      </c>
      <c r="C25" s="22" t="s">
        <v>14</v>
      </c>
      <c r="D25" s="22" t="s">
        <v>115</v>
      </c>
      <c r="E25" s="28">
        <v>-3.3252665594413699E-6</v>
      </c>
      <c r="F25" s="22" t="s">
        <v>8</v>
      </c>
      <c r="G25" s="22">
        <v>0</v>
      </c>
      <c r="H25" s="24">
        <f t="shared" si="0"/>
        <v>-3.3252665594413699E-6</v>
      </c>
    </row>
    <row r="26" spans="1:13" x14ac:dyDescent="0.25">
      <c r="A26" s="22" t="s">
        <v>442</v>
      </c>
      <c r="B26" s="22" t="s">
        <v>443</v>
      </c>
      <c r="C26" s="22" t="s">
        <v>14</v>
      </c>
      <c r="D26" s="22" t="s">
        <v>193</v>
      </c>
      <c r="E26" s="22">
        <v>-5.4334276037153696E-3</v>
      </c>
      <c r="F26" s="22" t="s">
        <v>8</v>
      </c>
      <c r="G26" s="22">
        <v>0</v>
      </c>
      <c r="H26" s="24">
        <f t="shared" si="0"/>
        <v>-5.4334276037153696E-3</v>
      </c>
    </row>
    <row r="27" spans="1:13" x14ac:dyDescent="0.25">
      <c r="A27" s="22" t="s">
        <v>444</v>
      </c>
      <c r="B27" s="22" t="s">
        <v>445</v>
      </c>
      <c r="C27" s="22" t="s">
        <v>14</v>
      </c>
      <c r="D27" s="22" t="s">
        <v>115</v>
      </c>
      <c r="E27" s="28">
        <v>-6.7276511716130698E-19</v>
      </c>
      <c r="F27" s="22" t="s">
        <v>8</v>
      </c>
      <c r="G27" s="22">
        <v>0</v>
      </c>
      <c r="H27" s="24">
        <f t="shared" si="0"/>
        <v>-6.7276511716130698E-19</v>
      </c>
    </row>
    <row r="28" spans="1:13" x14ac:dyDescent="0.25">
      <c r="A28" s="22" t="s">
        <v>455</v>
      </c>
      <c r="B28" s="22" t="s">
        <v>456</v>
      </c>
      <c r="C28" s="22" t="s">
        <v>263</v>
      </c>
      <c r="D28" s="22" t="s">
        <v>264</v>
      </c>
      <c r="E28" s="28">
        <v>-1.25829513490588E-5</v>
      </c>
      <c r="F28" s="22" t="s">
        <v>86</v>
      </c>
      <c r="G28" s="22">
        <v>768.6</v>
      </c>
      <c r="H28" s="24">
        <f t="shared" si="0"/>
        <v>-9.6712564068865935E-3</v>
      </c>
    </row>
    <row r="29" spans="1:13" x14ac:dyDescent="0.25">
      <c r="A29" s="22" t="s">
        <v>457</v>
      </c>
      <c r="B29" s="22" t="s">
        <v>458</v>
      </c>
      <c r="C29" s="22" t="s">
        <v>263</v>
      </c>
      <c r="D29" s="22" t="s">
        <v>279</v>
      </c>
      <c r="E29" s="28">
        <v>-3.8366495302100296E-9</v>
      </c>
      <c r="F29" s="22" t="s">
        <v>86</v>
      </c>
      <c r="G29" s="22">
        <v>614.4</v>
      </c>
      <c r="H29" s="24">
        <f t="shared" si="0"/>
        <v>-2.357237471361042E-6</v>
      </c>
    </row>
    <row r="30" spans="1:13" x14ac:dyDescent="0.25">
      <c r="A30" s="22" t="s">
        <v>18</v>
      </c>
      <c r="B30" s="22" t="s">
        <v>19</v>
      </c>
      <c r="C30" s="22" t="s">
        <v>17</v>
      </c>
      <c r="D30" s="22" t="s">
        <v>2</v>
      </c>
      <c r="E30" s="22">
        <v>-1.0975165885954301</v>
      </c>
      <c r="F30" s="22" t="s">
        <v>8</v>
      </c>
      <c r="G30" s="22">
        <v>0</v>
      </c>
      <c r="H30" s="24">
        <f t="shared" si="0"/>
        <v>-1.0975165885954301</v>
      </c>
    </row>
    <row r="31" spans="1:13" x14ac:dyDescent="0.25">
      <c r="A31" s="22" t="s">
        <v>459</v>
      </c>
      <c r="B31" s="22" t="s">
        <v>460</v>
      </c>
      <c r="C31" s="22" t="s">
        <v>139</v>
      </c>
      <c r="D31" s="22" t="s">
        <v>165</v>
      </c>
      <c r="E31" s="28">
        <v>-9.7977425577293093E-6</v>
      </c>
      <c r="F31" s="22" t="s">
        <v>8</v>
      </c>
      <c r="G31" s="22">
        <v>0</v>
      </c>
      <c r="H31" s="24">
        <f t="shared" si="0"/>
        <v>-9.7977425577293093E-6</v>
      </c>
    </row>
    <row r="32" spans="1:13" x14ac:dyDescent="0.25">
      <c r="A32" s="22" t="s">
        <v>20</v>
      </c>
      <c r="B32" s="22" t="s">
        <v>21</v>
      </c>
      <c r="C32" s="22" t="s">
        <v>14</v>
      </c>
      <c r="D32" s="22" t="s">
        <v>1</v>
      </c>
      <c r="E32" s="28">
        <v>-1.0392408583038801E-10</v>
      </c>
      <c r="F32" s="22" t="s">
        <v>8</v>
      </c>
      <c r="G32" s="22">
        <v>0</v>
      </c>
      <c r="H32" s="24">
        <f t="shared" si="0"/>
        <v>-1.0392408583038801E-10</v>
      </c>
    </row>
    <row r="33" spans="1:8" x14ac:dyDescent="0.25">
      <c r="A33" s="22" t="s">
        <v>204</v>
      </c>
      <c r="B33" s="22" t="s">
        <v>205</v>
      </c>
      <c r="C33" s="22" t="s">
        <v>14</v>
      </c>
      <c r="D33" s="22" t="s">
        <v>54</v>
      </c>
      <c r="E33" s="28">
        <v>-5.7756995891334597E-8</v>
      </c>
      <c r="F33" s="22" t="s">
        <v>8</v>
      </c>
      <c r="G33" s="22">
        <v>0</v>
      </c>
      <c r="H33" s="24">
        <f t="shared" si="0"/>
        <v>-5.7756995891334597E-8</v>
      </c>
    </row>
    <row r="34" spans="1:8" x14ac:dyDescent="0.25">
      <c r="A34" s="22" t="s">
        <v>461</v>
      </c>
      <c r="B34" s="22" t="s">
        <v>462</v>
      </c>
      <c r="C34" s="22" t="s">
        <v>139</v>
      </c>
      <c r="D34" s="22" t="s">
        <v>165</v>
      </c>
      <c r="E34" s="28">
        <v>-1.5511428497081299E-9</v>
      </c>
      <c r="F34" s="22" t="s">
        <v>174</v>
      </c>
      <c r="G34" s="22">
        <v>0</v>
      </c>
      <c r="H34" s="24">
        <f t="shared" si="0"/>
        <v>0</v>
      </c>
    </row>
    <row r="35" spans="1:8" x14ac:dyDescent="0.25">
      <c r="A35" s="22" t="s">
        <v>463</v>
      </c>
      <c r="B35" s="22" t="s">
        <v>464</v>
      </c>
      <c r="C35" s="22" t="s">
        <v>14</v>
      </c>
      <c r="D35" s="22" t="s">
        <v>193</v>
      </c>
      <c r="E35" s="28">
        <v>-1.6949977763806901E-5</v>
      </c>
      <c r="F35" s="22" t="s">
        <v>8</v>
      </c>
      <c r="G35" s="22">
        <v>0</v>
      </c>
      <c r="H35" s="24">
        <f t="shared" si="0"/>
        <v>-1.6949977763806901E-5</v>
      </c>
    </row>
    <row r="36" spans="1:8" x14ac:dyDescent="0.25">
      <c r="A36" s="22" t="s">
        <v>465</v>
      </c>
      <c r="B36" s="22" t="s">
        <v>466</v>
      </c>
      <c r="C36" s="22" t="s">
        <v>14</v>
      </c>
      <c r="D36" s="22" t="s">
        <v>54</v>
      </c>
      <c r="E36" s="28">
        <v>-1.58429366008865E-5</v>
      </c>
      <c r="F36" s="22" t="s">
        <v>8</v>
      </c>
      <c r="G36" s="22">
        <v>0</v>
      </c>
      <c r="H36" s="24">
        <f t="shared" si="0"/>
        <v>-1.58429366008865E-5</v>
      </c>
    </row>
    <row r="37" spans="1:8" x14ac:dyDescent="0.25">
      <c r="A37" s="22" t="s">
        <v>467</v>
      </c>
      <c r="B37" s="22" t="s">
        <v>468</v>
      </c>
      <c r="C37" s="22" t="s">
        <v>14</v>
      </c>
      <c r="D37" s="22" t="s">
        <v>54</v>
      </c>
      <c r="E37" s="22">
        <v>-4.1936074070786696E-3</v>
      </c>
      <c r="F37" s="22" t="s">
        <v>8</v>
      </c>
      <c r="G37" s="22">
        <v>0</v>
      </c>
      <c r="H37" s="24">
        <f t="shared" si="0"/>
        <v>-4.1936074070786696E-3</v>
      </c>
    </row>
    <row r="38" spans="1:8" x14ac:dyDescent="0.25">
      <c r="A38" s="22" t="s">
        <v>469</v>
      </c>
      <c r="B38" s="22" t="s">
        <v>470</v>
      </c>
      <c r="C38" s="22" t="s">
        <v>139</v>
      </c>
      <c r="D38" s="22" t="s">
        <v>165</v>
      </c>
      <c r="E38" s="28">
        <v>-2.97915471003609E-6</v>
      </c>
      <c r="F38" s="22" t="s">
        <v>8</v>
      </c>
      <c r="G38" s="22">
        <v>0</v>
      </c>
      <c r="H38" s="24">
        <f t="shared" si="0"/>
        <v>-2.97915471003609E-6</v>
      </c>
    </row>
    <row r="39" spans="1:8" x14ac:dyDescent="0.25">
      <c r="A39" s="22" t="s">
        <v>471</v>
      </c>
      <c r="B39" s="22" t="s">
        <v>472</v>
      </c>
      <c r="C39" s="22" t="s">
        <v>14</v>
      </c>
      <c r="D39" s="22" t="s">
        <v>54</v>
      </c>
      <c r="E39" s="28">
        <v>-1.66900422035043E-5</v>
      </c>
      <c r="F39" s="22" t="s">
        <v>8</v>
      </c>
      <c r="G39" s="22">
        <v>0</v>
      </c>
      <c r="H39" s="24">
        <f t="shared" si="0"/>
        <v>-1.66900422035043E-5</v>
      </c>
    </row>
    <row r="40" spans="1:8" x14ac:dyDescent="0.25">
      <c r="A40" s="22" t="s">
        <v>473</v>
      </c>
      <c r="B40" s="22" t="s">
        <v>474</v>
      </c>
      <c r="C40" s="22" t="s">
        <v>14</v>
      </c>
      <c r="D40" s="22" t="s">
        <v>115</v>
      </c>
      <c r="E40" s="28">
        <v>-2.8941253351646099E-6</v>
      </c>
      <c r="F40" s="22" t="s">
        <v>8</v>
      </c>
      <c r="G40" s="22">
        <v>0</v>
      </c>
      <c r="H40" s="24">
        <f t="shared" si="0"/>
        <v>-2.8941253351646099E-6</v>
      </c>
    </row>
    <row r="41" spans="1:8" x14ac:dyDescent="0.25">
      <c r="A41" s="22" t="s">
        <v>22</v>
      </c>
      <c r="B41" s="22" t="s">
        <v>23</v>
      </c>
      <c r="C41" s="22" t="s">
        <v>24</v>
      </c>
      <c r="D41" s="22" t="s">
        <v>3</v>
      </c>
      <c r="E41" s="22">
        <v>-1.0780269747126999E-2</v>
      </c>
      <c r="F41" s="22" t="s">
        <v>8</v>
      </c>
      <c r="G41" s="22">
        <v>0</v>
      </c>
      <c r="H41" s="24">
        <f t="shared" si="0"/>
        <v>-1.0780269747126999E-2</v>
      </c>
    </row>
    <row r="42" spans="1:8" x14ac:dyDescent="0.25">
      <c r="A42" s="22" t="s">
        <v>475</v>
      </c>
      <c r="B42" s="22" t="s">
        <v>476</v>
      </c>
      <c r="C42" s="22" t="s">
        <v>17</v>
      </c>
      <c r="D42" s="22" t="s">
        <v>2</v>
      </c>
      <c r="E42" s="22">
        <v>-9.1609838658160501E-4</v>
      </c>
      <c r="F42" s="22" t="s">
        <v>8</v>
      </c>
      <c r="G42" s="22">
        <v>0</v>
      </c>
      <c r="H42" s="24">
        <f t="shared" si="0"/>
        <v>-9.1609838658160501E-4</v>
      </c>
    </row>
    <row r="43" spans="1:8" x14ac:dyDescent="0.25">
      <c r="A43" s="22" t="s">
        <v>477</v>
      </c>
      <c r="B43" s="22" t="s">
        <v>478</v>
      </c>
      <c r="C43" s="22" t="s">
        <v>14</v>
      </c>
      <c r="D43" s="22" t="s">
        <v>54</v>
      </c>
      <c r="E43" s="28">
        <v>-4.5500435303165897E-8</v>
      </c>
      <c r="F43" s="22" t="s">
        <v>8</v>
      </c>
      <c r="G43" s="22">
        <v>0</v>
      </c>
      <c r="H43" s="24">
        <f t="shared" si="0"/>
        <v>-4.5500435303165897E-8</v>
      </c>
    </row>
    <row r="44" spans="1:8" x14ac:dyDescent="0.25">
      <c r="A44" s="22" t="s">
        <v>206</v>
      </c>
      <c r="B44" s="22" t="s">
        <v>207</v>
      </c>
      <c r="C44" s="22" t="s">
        <v>24</v>
      </c>
      <c r="D44" s="22" t="s">
        <v>208</v>
      </c>
      <c r="E44" s="28">
        <v>-3.58890638708016E-5</v>
      </c>
      <c r="F44" s="22" t="s">
        <v>8</v>
      </c>
      <c r="G44" s="22">
        <v>0</v>
      </c>
      <c r="H44" s="24">
        <f t="shared" si="0"/>
        <v>-3.58890638708016E-5</v>
      </c>
    </row>
    <row r="45" spans="1:8" x14ac:dyDescent="0.25">
      <c r="A45" s="22" t="s">
        <v>479</v>
      </c>
      <c r="B45" s="22" t="s">
        <v>480</v>
      </c>
      <c r="C45" s="22" t="s">
        <v>14</v>
      </c>
      <c r="D45" s="22" t="s">
        <v>54</v>
      </c>
      <c r="E45" s="28">
        <v>-5.8675040512663795E-10</v>
      </c>
      <c r="F45" s="22" t="s">
        <v>8</v>
      </c>
      <c r="G45" s="22">
        <v>0</v>
      </c>
      <c r="H45" s="24">
        <f t="shared" si="0"/>
        <v>-5.8675040512663795E-10</v>
      </c>
    </row>
    <row r="46" spans="1:8" x14ac:dyDescent="0.25">
      <c r="A46" s="22" t="s">
        <v>481</v>
      </c>
      <c r="B46" s="22" t="s">
        <v>482</v>
      </c>
      <c r="C46" s="22" t="s">
        <v>24</v>
      </c>
      <c r="D46" s="22" t="s">
        <v>483</v>
      </c>
      <c r="E46" s="22">
        <v>-1.22701118484351E-2</v>
      </c>
      <c r="F46" s="22" t="s">
        <v>8</v>
      </c>
      <c r="G46" s="22">
        <v>0</v>
      </c>
      <c r="H46" s="24">
        <f t="shared" si="0"/>
        <v>-1.22701118484351E-2</v>
      </c>
    </row>
    <row r="47" spans="1:8" x14ac:dyDescent="0.25">
      <c r="A47" s="22" t="s">
        <v>484</v>
      </c>
      <c r="B47" s="22" t="s">
        <v>485</v>
      </c>
      <c r="C47" s="22" t="s">
        <v>139</v>
      </c>
      <c r="D47" s="22" t="s">
        <v>486</v>
      </c>
      <c r="E47" s="28">
        <v>-3.3116831336444902E-8</v>
      </c>
      <c r="F47" s="22" t="s">
        <v>7</v>
      </c>
      <c r="G47" s="22">
        <v>0</v>
      </c>
      <c r="H47" s="24">
        <f t="shared" si="0"/>
        <v>0</v>
      </c>
    </row>
    <row r="48" spans="1:8" x14ac:dyDescent="0.25">
      <c r="A48" s="22" t="s">
        <v>487</v>
      </c>
      <c r="B48" s="22" t="s">
        <v>488</v>
      </c>
      <c r="C48" s="22" t="s">
        <v>17</v>
      </c>
      <c r="D48" s="22" t="s">
        <v>2</v>
      </c>
      <c r="E48" s="28">
        <v>-6.3235730465820806E-5</v>
      </c>
      <c r="F48" s="22" t="s">
        <v>8</v>
      </c>
      <c r="G48" s="22">
        <v>0</v>
      </c>
      <c r="H48" s="24">
        <f t="shared" si="0"/>
        <v>-6.3235730465820806E-5</v>
      </c>
    </row>
    <row r="49" spans="1:8" x14ac:dyDescent="0.25">
      <c r="A49" s="22" t="s">
        <v>116</v>
      </c>
      <c r="B49" s="22" t="s">
        <v>117</v>
      </c>
      <c r="C49" s="22" t="s">
        <v>14</v>
      </c>
      <c r="D49" s="22" t="s">
        <v>1</v>
      </c>
      <c r="E49" s="22">
        <v>-0.11407510550010699</v>
      </c>
      <c r="F49" s="22" t="s">
        <v>8</v>
      </c>
      <c r="G49" s="22">
        <v>0</v>
      </c>
      <c r="H49" s="24">
        <f t="shared" si="0"/>
        <v>-0.11407510550010699</v>
      </c>
    </row>
    <row r="50" spans="1:8" x14ac:dyDescent="0.25">
      <c r="A50" s="22" t="s">
        <v>55</v>
      </c>
      <c r="B50" s="22" t="s">
        <v>56</v>
      </c>
      <c r="C50" s="22" t="s">
        <v>14</v>
      </c>
      <c r="D50" s="22" t="s">
        <v>1</v>
      </c>
      <c r="E50" s="22">
        <v>-8.9092310780160694E-2</v>
      </c>
      <c r="F50" s="22" t="s">
        <v>8</v>
      </c>
      <c r="G50" s="22">
        <v>0</v>
      </c>
      <c r="H50" s="24">
        <f t="shared" si="0"/>
        <v>-8.9092310780160694E-2</v>
      </c>
    </row>
    <row r="51" spans="1:8" x14ac:dyDescent="0.25">
      <c r="A51" s="22" t="s">
        <v>489</v>
      </c>
      <c r="B51" s="22" t="s">
        <v>490</v>
      </c>
      <c r="C51" s="22" t="s">
        <v>14</v>
      </c>
      <c r="D51" s="22" t="s">
        <v>1</v>
      </c>
      <c r="E51" s="28">
        <v>-4.2022290055837902E-17</v>
      </c>
      <c r="F51" s="22" t="s">
        <v>8</v>
      </c>
      <c r="G51" s="22">
        <v>0</v>
      </c>
      <c r="H51" s="24">
        <f t="shared" si="0"/>
        <v>-4.2022290055837902E-17</v>
      </c>
    </row>
    <row r="52" spans="1:8" x14ac:dyDescent="0.25">
      <c r="A52" s="22" t="s">
        <v>186</v>
      </c>
      <c r="B52" s="22" t="s">
        <v>187</v>
      </c>
      <c r="C52" s="22" t="s">
        <v>14</v>
      </c>
      <c r="D52" s="22" t="s">
        <v>188</v>
      </c>
      <c r="E52" s="22">
        <v>-4.8911303229098504E-3</v>
      </c>
      <c r="F52" s="22" t="s">
        <v>8</v>
      </c>
      <c r="G52" s="22">
        <v>0</v>
      </c>
      <c r="H52" s="24">
        <f t="shared" si="0"/>
        <v>-4.8911303229098504E-3</v>
      </c>
    </row>
    <row r="53" spans="1:8" x14ac:dyDescent="0.25">
      <c r="A53" s="22" t="s">
        <v>491</v>
      </c>
      <c r="B53" s="22" t="s">
        <v>492</v>
      </c>
      <c r="C53" s="22" t="s">
        <v>14</v>
      </c>
      <c r="D53" s="22" t="s">
        <v>54</v>
      </c>
      <c r="E53" s="28">
        <v>-7.0334953724487301E-7</v>
      </c>
      <c r="F53" s="22" t="s">
        <v>8</v>
      </c>
      <c r="G53" s="22">
        <v>0</v>
      </c>
      <c r="H53" s="24">
        <f t="shared" si="0"/>
        <v>-7.0334953724487301E-7</v>
      </c>
    </row>
    <row r="54" spans="1:8" x14ac:dyDescent="0.25">
      <c r="A54" s="22" t="s">
        <v>493</v>
      </c>
      <c r="B54" s="22" t="s">
        <v>494</v>
      </c>
      <c r="C54" s="22" t="s">
        <v>139</v>
      </c>
      <c r="D54" s="22" t="s">
        <v>486</v>
      </c>
      <c r="E54" s="28">
        <v>-1.39805591122872E-8</v>
      </c>
      <c r="F54" s="22" t="s">
        <v>7</v>
      </c>
      <c r="G54" s="22">
        <v>0</v>
      </c>
      <c r="H54" s="24">
        <f t="shared" si="0"/>
        <v>0</v>
      </c>
    </row>
    <row r="55" spans="1:8" x14ac:dyDescent="0.25">
      <c r="A55" s="22" t="s">
        <v>118</v>
      </c>
      <c r="B55" s="22" t="s">
        <v>119</v>
      </c>
      <c r="C55" s="22" t="s">
        <v>24</v>
      </c>
      <c r="D55" s="22" t="s">
        <v>120</v>
      </c>
      <c r="E55" s="28">
        <v>-4.3658047985754401E-9</v>
      </c>
      <c r="F55" s="22" t="s">
        <v>8</v>
      </c>
      <c r="G55" s="22">
        <v>0</v>
      </c>
      <c r="H55" s="24">
        <f t="shared" si="0"/>
        <v>-4.3658047985754401E-9</v>
      </c>
    </row>
    <row r="56" spans="1:8" x14ac:dyDescent="0.25">
      <c r="A56" s="22" t="s">
        <v>495</v>
      </c>
      <c r="B56" s="22" t="s">
        <v>496</v>
      </c>
      <c r="C56" s="22" t="s">
        <v>14</v>
      </c>
      <c r="D56" s="22" t="s">
        <v>54</v>
      </c>
      <c r="E56" s="28">
        <v>-5.7224526708148198E-6</v>
      </c>
      <c r="F56" s="22" t="s">
        <v>8</v>
      </c>
      <c r="G56" s="22">
        <v>0</v>
      </c>
      <c r="H56" s="24">
        <f t="shared" si="0"/>
        <v>-5.7224526708148198E-6</v>
      </c>
    </row>
    <row r="57" spans="1:8" x14ac:dyDescent="0.25">
      <c r="A57" s="22" t="s">
        <v>497</v>
      </c>
      <c r="B57" s="22" t="s">
        <v>498</v>
      </c>
      <c r="C57" s="22" t="s">
        <v>14</v>
      </c>
      <c r="D57" s="22" t="s">
        <v>54</v>
      </c>
      <c r="E57" s="28">
        <v>-1.9616618082720199E-10</v>
      </c>
      <c r="F57" s="22" t="s">
        <v>8</v>
      </c>
      <c r="G57" s="22">
        <v>0</v>
      </c>
      <c r="H57" s="24">
        <f t="shared" si="0"/>
        <v>-1.9616618082720199E-10</v>
      </c>
    </row>
    <row r="58" spans="1:8" x14ac:dyDescent="0.25">
      <c r="A58" s="22" t="s">
        <v>499</v>
      </c>
      <c r="B58" s="22" t="s">
        <v>464</v>
      </c>
      <c r="C58" s="22" t="s">
        <v>14</v>
      </c>
      <c r="D58" s="22" t="s">
        <v>193</v>
      </c>
      <c r="E58" s="28">
        <v>-3.35839196051233E-5</v>
      </c>
      <c r="F58" s="22" t="s">
        <v>8</v>
      </c>
      <c r="G58" s="22">
        <v>0</v>
      </c>
      <c r="H58" s="24">
        <f t="shared" si="0"/>
        <v>-3.35839196051233E-5</v>
      </c>
    </row>
    <row r="59" spans="1:8" x14ac:dyDescent="0.25">
      <c r="A59" s="22" t="s">
        <v>500</v>
      </c>
      <c r="B59" s="22" t="s">
        <v>501</v>
      </c>
      <c r="C59" s="22" t="s">
        <v>139</v>
      </c>
      <c r="D59" s="22" t="s">
        <v>165</v>
      </c>
      <c r="E59" s="22">
        <v>-1.30956363825672E-3</v>
      </c>
      <c r="F59" s="22" t="s">
        <v>174</v>
      </c>
      <c r="G59" s="22">
        <v>0</v>
      </c>
      <c r="H59" s="24">
        <f t="shared" si="0"/>
        <v>0</v>
      </c>
    </row>
    <row r="60" spans="1:8" x14ac:dyDescent="0.25">
      <c r="A60" s="22" t="s">
        <v>502</v>
      </c>
      <c r="B60" s="22" t="s">
        <v>503</v>
      </c>
      <c r="C60" s="22" t="s">
        <v>17</v>
      </c>
      <c r="D60" s="22" t="s">
        <v>4</v>
      </c>
      <c r="E60" s="28">
        <v>-9.0613784556406199E-13</v>
      </c>
      <c r="F60" s="22" t="s">
        <v>8</v>
      </c>
      <c r="G60" s="22">
        <v>0</v>
      </c>
      <c r="H60" s="24">
        <f t="shared" si="0"/>
        <v>-9.0613784556406199E-13</v>
      </c>
    </row>
    <row r="61" spans="1:8" x14ac:dyDescent="0.25">
      <c r="A61" s="22" t="s">
        <v>162</v>
      </c>
      <c r="B61" s="22" t="s">
        <v>160</v>
      </c>
      <c r="C61" s="22" t="s">
        <v>125</v>
      </c>
      <c r="D61" s="22" t="s">
        <v>161</v>
      </c>
      <c r="E61" s="28">
        <v>-2.96764299890127E-5</v>
      </c>
      <c r="F61" s="22" t="s">
        <v>8</v>
      </c>
      <c r="G61" s="22">
        <v>0</v>
      </c>
      <c r="H61" s="24">
        <f t="shared" si="0"/>
        <v>-2.96764299890127E-5</v>
      </c>
    </row>
    <row r="62" spans="1:8" x14ac:dyDescent="0.25">
      <c r="A62" s="22" t="s">
        <v>504</v>
      </c>
      <c r="B62" s="22" t="s">
        <v>505</v>
      </c>
      <c r="C62" s="22" t="s">
        <v>17</v>
      </c>
      <c r="D62" s="22" t="s">
        <v>2</v>
      </c>
      <c r="E62" s="28">
        <v>-1.19166953309323E-5</v>
      </c>
      <c r="F62" s="22" t="s">
        <v>8</v>
      </c>
      <c r="G62" s="22">
        <v>0</v>
      </c>
      <c r="H62" s="24">
        <f t="shared" si="0"/>
        <v>-1.19166953309323E-5</v>
      </c>
    </row>
    <row r="63" spans="1:8" x14ac:dyDescent="0.25">
      <c r="A63" s="22" t="s">
        <v>506</v>
      </c>
      <c r="B63" s="22" t="s">
        <v>421</v>
      </c>
      <c r="C63" s="22" t="s">
        <v>24</v>
      </c>
      <c r="D63" s="22" t="s">
        <v>120</v>
      </c>
      <c r="E63" s="22">
        <v>-1.9949322801689501E-3</v>
      </c>
      <c r="F63" s="22" t="s">
        <v>86</v>
      </c>
      <c r="G63" s="22">
        <v>2190</v>
      </c>
      <c r="H63" s="24">
        <f t="shared" si="0"/>
        <v>-4.3689016935700007</v>
      </c>
    </row>
    <row r="64" spans="1:8" x14ac:dyDescent="0.25">
      <c r="A64" s="22" t="s">
        <v>507</v>
      </c>
      <c r="B64" s="22" t="s">
        <v>508</v>
      </c>
      <c r="C64" s="22" t="s">
        <v>17</v>
      </c>
      <c r="D64" s="22" t="s">
        <v>2</v>
      </c>
      <c r="E64" s="22">
        <v>-4.9805345831917102E-3</v>
      </c>
      <c r="F64" s="22" t="s">
        <v>8</v>
      </c>
      <c r="G64" s="22">
        <v>0</v>
      </c>
      <c r="H64" s="24">
        <f t="shared" si="0"/>
        <v>-4.9805345831917102E-3</v>
      </c>
    </row>
    <row r="65" spans="1:8" x14ac:dyDescent="0.25">
      <c r="A65" s="22" t="s">
        <v>57</v>
      </c>
      <c r="B65" s="22" t="s">
        <v>58</v>
      </c>
      <c r="C65" s="22" t="s">
        <v>14</v>
      </c>
      <c r="D65" s="22" t="s">
        <v>54</v>
      </c>
      <c r="E65" s="22">
        <v>-1.37212067315758E-2</v>
      </c>
      <c r="F65" s="22" t="s">
        <v>8</v>
      </c>
      <c r="G65" s="22">
        <v>0</v>
      </c>
      <c r="H65" s="24">
        <f t="shared" si="0"/>
        <v>-1.37212067315758E-2</v>
      </c>
    </row>
    <row r="66" spans="1:8" x14ac:dyDescent="0.25">
      <c r="A66" s="22" t="s">
        <v>1093</v>
      </c>
      <c r="B66" s="22" t="s">
        <v>1094</v>
      </c>
      <c r="C66" s="22" t="s">
        <v>139</v>
      </c>
      <c r="D66" s="22" t="s">
        <v>140</v>
      </c>
      <c r="E66" s="28">
        <v>-5.27414713372981E-21</v>
      </c>
      <c r="F66" s="22" t="s">
        <v>8</v>
      </c>
      <c r="G66" s="22">
        <v>0</v>
      </c>
      <c r="H66" s="24">
        <f t="shared" si="0"/>
        <v>-5.27414713372981E-21</v>
      </c>
    </row>
    <row r="67" spans="1:8" x14ac:dyDescent="0.25">
      <c r="A67" s="22" t="s">
        <v>509</v>
      </c>
      <c r="B67" s="22" t="s">
        <v>510</v>
      </c>
      <c r="C67" s="22" t="s">
        <v>14</v>
      </c>
      <c r="D67" s="22" t="s">
        <v>54</v>
      </c>
      <c r="E67" s="28">
        <v>-7.6059313422289296E-7</v>
      </c>
      <c r="F67" s="22" t="s">
        <v>8</v>
      </c>
      <c r="G67" s="22">
        <v>0</v>
      </c>
      <c r="H67" s="24">
        <f t="shared" ref="H67:H130" si="2">1*(IF(F67=$I$8,E67,(E67*G67)))</f>
        <v>-7.6059313422289296E-7</v>
      </c>
    </row>
    <row r="68" spans="1:8" x14ac:dyDescent="0.25">
      <c r="A68" s="22" t="s">
        <v>511</v>
      </c>
      <c r="B68" s="22" t="s">
        <v>512</v>
      </c>
      <c r="C68" s="22" t="s">
        <v>14</v>
      </c>
      <c r="D68" s="22" t="s">
        <v>54</v>
      </c>
      <c r="E68" s="28">
        <v>-2.4225023877316499E-9</v>
      </c>
      <c r="F68" s="22" t="s">
        <v>8</v>
      </c>
      <c r="G68" s="22">
        <v>0</v>
      </c>
      <c r="H68" s="24">
        <f t="shared" si="2"/>
        <v>-2.4225023877316499E-9</v>
      </c>
    </row>
    <row r="69" spans="1:8" x14ac:dyDescent="0.25">
      <c r="A69" s="22" t="s">
        <v>513</v>
      </c>
      <c r="B69" s="22" t="s">
        <v>514</v>
      </c>
      <c r="C69" s="22" t="s">
        <v>14</v>
      </c>
      <c r="D69" s="22" t="s">
        <v>1</v>
      </c>
      <c r="E69" s="28">
        <v>-3.29200431178024E-15</v>
      </c>
      <c r="F69" s="22" t="s">
        <v>8</v>
      </c>
      <c r="G69" s="22">
        <v>0</v>
      </c>
      <c r="H69" s="24">
        <f t="shared" si="2"/>
        <v>-3.29200431178024E-15</v>
      </c>
    </row>
    <row r="70" spans="1:8" x14ac:dyDescent="0.25">
      <c r="A70" s="22" t="s">
        <v>515</v>
      </c>
      <c r="B70" s="22" t="s">
        <v>516</v>
      </c>
      <c r="C70" s="22" t="s">
        <v>17</v>
      </c>
      <c r="D70" s="22" t="s">
        <v>2</v>
      </c>
      <c r="E70" s="28">
        <v>-5.32533081011822E-20</v>
      </c>
      <c r="F70" s="22" t="s">
        <v>8</v>
      </c>
      <c r="G70" s="22">
        <v>0</v>
      </c>
      <c r="H70" s="24">
        <f t="shared" si="2"/>
        <v>-5.32533081011822E-20</v>
      </c>
    </row>
    <row r="71" spans="1:8" x14ac:dyDescent="0.25">
      <c r="A71" s="22" t="s">
        <v>517</v>
      </c>
      <c r="B71" s="22" t="s">
        <v>518</v>
      </c>
      <c r="C71" s="22" t="s">
        <v>24</v>
      </c>
      <c r="D71" s="22" t="s">
        <v>3</v>
      </c>
      <c r="E71" s="22">
        <v>-6.0638298819888701E-4</v>
      </c>
      <c r="F71" s="22" t="s">
        <v>8</v>
      </c>
      <c r="G71" s="22">
        <v>0</v>
      </c>
      <c r="H71" s="24">
        <f t="shared" si="2"/>
        <v>-6.0638298819888701E-4</v>
      </c>
    </row>
    <row r="72" spans="1:8" x14ac:dyDescent="0.25">
      <c r="A72" s="22" t="s">
        <v>519</v>
      </c>
      <c r="B72" s="22" t="s">
        <v>520</v>
      </c>
      <c r="C72" s="22" t="s">
        <v>139</v>
      </c>
      <c r="D72" s="22" t="s">
        <v>486</v>
      </c>
      <c r="E72" s="28">
        <v>-3.9406580703645897E-12</v>
      </c>
      <c r="F72" s="22" t="s">
        <v>7</v>
      </c>
      <c r="G72" s="22">
        <v>0</v>
      </c>
      <c r="H72" s="24">
        <f t="shared" si="2"/>
        <v>0</v>
      </c>
    </row>
    <row r="73" spans="1:8" x14ac:dyDescent="0.25">
      <c r="A73" s="22" t="s">
        <v>521</v>
      </c>
      <c r="B73" s="22" t="s">
        <v>522</v>
      </c>
      <c r="C73" s="22" t="s">
        <v>139</v>
      </c>
      <c r="D73" s="22" t="s">
        <v>486</v>
      </c>
      <c r="E73" s="28">
        <v>-3.7653876555509597E-12</v>
      </c>
      <c r="F73" s="22" t="s">
        <v>7</v>
      </c>
      <c r="G73" s="22">
        <v>0</v>
      </c>
      <c r="H73" s="24">
        <f t="shared" si="2"/>
        <v>0</v>
      </c>
    </row>
    <row r="74" spans="1:8" x14ac:dyDescent="0.25">
      <c r="A74" s="22" t="s">
        <v>523</v>
      </c>
      <c r="B74" s="22" t="s">
        <v>524</v>
      </c>
      <c r="C74" s="22" t="s">
        <v>24</v>
      </c>
      <c r="D74" s="22" t="s">
        <v>6</v>
      </c>
      <c r="E74" s="22">
        <v>-4.6878797908236398E-4</v>
      </c>
      <c r="F74" s="22" t="s">
        <v>8</v>
      </c>
      <c r="G74" s="22">
        <v>0</v>
      </c>
      <c r="H74" s="24">
        <f t="shared" si="2"/>
        <v>-4.6878797908236398E-4</v>
      </c>
    </row>
    <row r="75" spans="1:8" x14ac:dyDescent="0.25">
      <c r="A75" s="22" t="s">
        <v>525</v>
      </c>
      <c r="B75" s="22" t="s">
        <v>435</v>
      </c>
      <c r="C75" s="22" t="s">
        <v>14</v>
      </c>
      <c r="D75" s="22" t="s">
        <v>1</v>
      </c>
      <c r="E75" s="22">
        <v>-1.72754515580681E-3</v>
      </c>
      <c r="F75" s="22" t="s">
        <v>8</v>
      </c>
      <c r="G75" s="22">
        <v>0</v>
      </c>
      <c r="H75" s="24">
        <f t="shared" si="2"/>
        <v>-1.72754515580681E-3</v>
      </c>
    </row>
    <row r="76" spans="1:8" x14ac:dyDescent="0.25">
      <c r="A76" s="22" t="s">
        <v>526</v>
      </c>
      <c r="B76" s="22" t="s">
        <v>527</v>
      </c>
      <c r="C76" s="22" t="s">
        <v>263</v>
      </c>
      <c r="D76" s="22" t="s">
        <v>264</v>
      </c>
      <c r="E76" s="28">
        <v>-7.3307201238389901E-9</v>
      </c>
      <c r="F76" s="22" t="s">
        <v>86</v>
      </c>
      <c r="G76" s="22">
        <v>1176.8</v>
      </c>
      <c r="H76" s="24">
        <f t="shared" si="2"/>
        <v>-8.6267914417337236E-6</v>
      </c>
    </row>
    <row r="77" spans="1:8" x14ac:dyDescent="0.25">
      <c r="A77" s="22" t="s">
        <v>528</v>
      </c>
      <c r="B77" s="22" t="s">
        <v>529</v>
      </c>
      <c r="C77" s="22" t="s">
        <v>14</v>
      </c>
      <c r="D77" s="22" t="s">
        <v>188</v>
      </c>
      <c r="E77" s="28">
        <v>-1.66635744920399E-18</v>
      </c>
      <c r="F77" s="22" t="s">
        <v>8</v>
      </c>
      <c r="G77" s="22">
        <v>0</v>
      </c>
      <c r="H77" s="24">
        <f t="shared" si="2"/>
        <v>-1.66635744920399E-18</v>
      </c>
    </row>
    <row r="78" spans="1:8" x14ac:dyDescent="0.25">
      <c r="A78" s="22" t="s">
        <v>530</v>
      </c>
      <c r="B78" s="22" t="s">
        <v>531</v>
      </c>
      <c r="C78" s="22" t="s">
        <v>24</v>
      </c>
      <c r="D78" s="22" t="s">
        <v>208</v>
      </c>
      <c r="E78" s="22">
        <v>-3.4884552258880098E-3</v>
      </c>
      <c r="F78" s="22" t="s">
        <v>8</v>
      </c>
      <c r="G78" s="22">
        <v>0</v>
      </c>
      <c r="H78" s="24">
        <f t="shared" si="2"/>
        <v>-3.4884552258880098E-3</v>
      </c>
    </row>
    <row r="79" spans="1:8" x14ac:dyDescent="0.25">
      <c r="A79" s="22" t="s">
        <v>532</v>
      </c>
      <c r="B79" s="22" t="s">
        <v>533</v>
      </c>
      <c r="C79" s="22" t="s">
        <v>14</v>
      </c>
      <c r="D79" s="22" t="s">
        <v>54</v>
      </c>
      <c r="E79" s="22">
        <v>-1.99021677594159E-4</v>
      </c>
      <c r="F79" s="22" t="s">
        <v>8</v>
      </c>
      <c r="G79" s="22">
        <v>0</v>
      </c>
      <c r="H79" s="24">
        <f t="shared" si="2"/>
        <v>-1.99021677594159E-4</v>
      </c>
    </row>
    <row r="80" spans="1:8" x14ac:dyDescent="0.25">
      <c r="A80" s="22" t="s">
        <v>534</v>
      </c>
      <c r="B80" s="22" t="s">
        <v>535</v>
      </c>
      <c r="C80" s="22" t="s">
        <v>14</v>
      </c>
      <c r="D80" s="22" t="s">
        <v>536</v>
      </c>
      <c r="E80" s="28">
        <v>-2.6911321770942702E-6</v>
      </c>
      <c r="F80" s="22" t="s">
        <v>8</v>
      </c>
      <c r="G80" s="22">
        <v>0</v>
      </c>
      <c r="H80" s="24">
        <f t="shared" si="2"/>
        <v>-2.6911321770942702E-6</v>
      </c>
    </row>
    <row r="81" spans="1:8" x14ac:dyDescent="0.25">
      <c r="A81" s="22" t="s">
        <v>282</v>
      </c>
      <c r="B81" s="22" t="s">
        <v>283</v>
      </c>
      <c r="C81" s="22" t="s">
        <v>24</v>
      </c>
      <c r="D81" s="22" t="s">
        <v>98</v>
      </c>
      <c r="E81" s="22">
        <v>-15.8570480100461</v>
      </c>
      <c r="F81" s="22" t="s">
        <v>8</v>
      </c>
      <c r="G81" s="22">
        <v>0</v>
      </c>
      <c r="H81" s="24">
        <f t="shared" si="2"/>
        <v>-15.8570480100461</v>
      </c>
    </row>
    <row r="82" spans="1:8" x14ac:dyDescent="0.25">
      <c r="A82" s="22" t="s">
        <v>537</v>
      </c>
      <c r="B82" s="22" t="s">
        <v>538</v>
      </c>
      <c r="C82" s="22" t="s">
        <v>14</v>
      </c>
      <c r="D82" s="22" t="s">
        <v>54</v>
      </c>
      <c r="E82" s="28">
        <v>-2.3119833113408401E-9</v>
      </c>
      <c r="F82" s="22" t="s">
        <v>8</v>
      </c>
      <c r="G82" s="22">
        <v>0</v>
      </c>
      <c r="H82" s="24">
        <f t="shared" si="2"/>
        <v>-2.3119833113408401E-9</v>
      </c>
    </row>
    <row r="83" spans="1:8" x14ac:dyDescent="0.25">
      <c r="A83" s="22" t="s">
        <v>539</v>
      </c>
      <c r="B83" s="22" t="s">
        <v>540</v>
      </c>
      <c r="C83" s="22" t="s">
        <v>263</v>
      </c>
      <c r="D83" s="22" t="s">
        <v>279</v>
      </c>
      <c r="E83" s="22">
        <v>-2.8289920288840299E-3</v>
      </c>
      <c r="F83" s="22" t="s">
        <v>86</v>
      </c>
      <c r="G83" s="22">
        <v>450</v>
      </c>
      <c r="H83" s="24">
        <f t="shared" si="2"/>
        <v>-1.2730464129978134</v>
      </c>
    </row>
    <row r="84" spans="1:8" x14ac:dyDescent="0.25">
      <c r="A84" s="22" t="s">
        <v>541</v>
      </c>
      <c r="B84" s="22" t="s">
        <v>542</v>
      </c>
      <c r="C84" s="22" t="s">
        <v>14</v>
      </c>
      <c r="D84" s="22" t="s">
        <v>54</v>
      </c>
      <c r="E84" s="22">
        <v>-4.9321541477018397E-3</v>
      </c>
      <c r="F84" s="22" t="s">
        <v>8</v>
      </c>
      <c r="G84" s="22">
        <v>0</v>
      </c>
      <c r="H84" s="24">
        <f t="shared" si="2"/>
        <v>-4.9321541477018397E-3</v>
      </c>
    </row>
    <row r="85" spans="1:8" x14ac:dyDescent="0.25">
      <c r="A85" s="22" t="s">
        <v>543</v>
      </c>
      <c r="B85" s="22" t="s">
        <v>544</v>
      </c>
      <c r="C85" s="22" t="s">
        <v>139</v>
      </c>
      <c r="D85" s="22" t="s">
        <v>140</v>
      </c>
      <c r="E85" s="22">
        <v>-3.0658158686597201E-2</v>
      </c>
      <c r="F85" s="22" t="s">
        <v>8</v>
      </c>
      <c r="G85" s="22">
        <v>0</v>
      </c>
      <c r="H85" s="24">
        <f t="shared" si="2"/>
        <v>-3.0658158686597201E-2</v>
      </c>
    </row>
    <row r="86" spans="1:8" x14ac:dyDescent="0.25">
      <c r="A86" s="22" t="s">
        <v>545</v>
      </c>
      <c r="B86" s="22" t="s">
        <v>546</v>
      </c>
      <c r="C86" s="22" t="s">
        <v>125</v>
      </c>
      <c r="D86" s="22" t="s">
        <v>126</v>
      </c>
      <c r="E86" s="22">
        <v>-2.2542763148151799E-3</v>
      </c>
      <c r="F86" s="22" t="s">
        <v>8</v>
      </c>
      <c r="G86" s="22">
        <v>0</v>
      </c>
      <c r="H86" s="24">
        <f t="shared" si="2"/>
        <v>-2.2542763148151799E-3</v>
      </c>
    </row>
    <row r="87" spans="1:8" x14ac:dyDescent="0.25">
      <c r="A87" s="22" t="s">
        <v>547</v>
      </c>
      <c r="B87" s="22" t="s">
        <v>548</v>
      </c>
      <c r="C87" s="22" t="s">
        <v>24</v>
      </c>
      <c r="D87" s="22" t="s">
        <v>208</v>
      </c>
      <c r="E87" s="28">
        <v>-1.18775146601328E-17</v>
      </c>
      <c r="F87" s="22" t="s">
        <v>8</v>
      </c>
      <c r="G87" s="22">
        <v>0</v>
      </c>
      <c r="H87" s="24">
        <f t="shared" si="2"/>
        <v>-1.18775146601328E-17</v>
      </c>
    </row>
    <row r="88" spans="1:8" x14ac:dyDescent="0.25">
      <c r="A88" s="22" t="s">
        <v>189</v>
      </c>
      <c r="B88" s="22" t="s">
        <v>190</v>
      </c>
      <c r="C88" s="22" t="s">
        <v>17</v>
      </c>
      <c r="D88" s="22" t="s">
        <v>4</v>
      </c>
      <c r="E88" s="22">
        <v>-15.6677267910538</v>
      </c>
      <c r="F88" s="22" t="s">
        <v>8</v>
      </c>
      <c r="G88" s="22">
        <v>0</v>
      </c>
      <c r="H88" s="24">
        <f t="shared" si="2"/>
        <v>-15.6677267910538</v>
      </c>
    </row>
    <row r="89" spans="1:8" x14ac:dyDescent="0.25">
      <c r="A89" s="22" t="s">
        <v>549</v>
      </c>
      <c r="B89" s="22" t="s">
        <v>550</v>
      </c>
      <c r="C89" s="22" t="s">
        <v>14</v>
      </c>
      <c r="D89" s="22" t="s">
        <v>54</v>
      </c>
      <c r="E89" s="28">
        <v>-3.9403196039123899E-9</v>
      </c>
      <c r="F89" s="22" t="s">
        <v>8</v>
      </c>
      <c r="G89" s="22">
        <v>0</v>
      </c>
      <c r="H89" s="24">
        <f t="shared" si="2"/>
        <v>-3.9403196039123899E-9</v>
      </c>
    </row>
    <row r="90" spans="1:8" x14ac:dyDescent="0.25">
      <c r="A90" s="22" t="s">
        <v>551</v>
      </c>
      <c r="B90" s="22" t="s">
        <v>552</v>
      </c>
      <c r="C90" s="22" t="s">
        <v>14</v>
      </c>
      <c r="D90" s="22" t="s">
        <v>54</v>
      </c>
      <c r="E90" s="28">
        <v>-9.7111407607889199E-5</v>
      </c>
      <c r="F90" s="22" t="s">
        <v>8</v>
      </c>
      <c r="G90" s="22">
        <v>0</v>
      </c>
      <c r="H90" s="24">
        <f t="shared" si="2"/>
        <v>-9.7111407607889199E-5</v>
      </c>
    </row>
    <row r="91" spans="1:8" x14ac:dyDescent="0.25">
      <c r="A91" s="22" t="s">
        <v>553</v>
      </c>
      <c r="B91" s="22" t="s">
        <v>554</v>
      </c>
      <c r="C91" s="22" t="s">
        <v>14</v>
      </c>
      <c r="D91" s="22" t="s">
        <v>54</v>
      </c>
      <c r="E91" s="22">
        <v>-9.22465328918379E-4</v>
      </c>
      <c r="F91" s="22" t="s">
        <v>8</v>
      </c>
      <c r="G91" s="22">
        <v>0</v>
      </c>
      <c r="H91" s="24">
        <f t="shared" si="2"/>
        <v>-9.22465328918379E-4</v>
      </c>
    </row>
    <row r="92" spans="1:8" x14ac:dyDescent="0.25">
      <c r="A92" s="22" t="s">
        <v>555</v>
      </c>
      <c r="B92" s="22" t="s">
        <v>556</v>
      </c>
      <c r="C92" s="22" t="s">
        <v>143</v>
      </c>
      <c r="D92" s="22" t="s">
        <v>144</v>
      </c>
      <c r="E92" s="28">
        <v>-2.2440405654838501E-10</v>
      </c>
      <c r="F92" s="22" t="s">
        <v>8</v>
      </c>
      <c r="G92" s="22">
        <v>0</v>
      </c>
      <c r="H92" s="24">
        <f t="shared" si="2"/>
        <v>-2.2440405654838501E-10</v>
      </c>
    </row>
    <row r="93" spans="1:8" x14ac:dyDescent="0.25">
      <c r="A93" s="22" t="s">
        <v>557</v>
      </c>
      <c r="B93" s="22" t="s">
        <v>558</v>
      </c>
      <c r="C93" s="22" t="s">
        <v>14</v>
      </c>
      <c r="D93" s="22" t="s">
        <v>54</v>
      </c>
      <c r="E93" s="22">
        <v>-2.6186477772196099E-4</v>
      </c>
      <c r="F93" s="22" t="s">
        <v>8</v>
      </c>
      <c r="G93" s="22">
        <v>0</v>
      </c>
      <c r="H93" s="24">
        <f t="shared" si="2"/>
        <v>-2.6186477772196099E-4</v>
      </c>
    </row>
    <row r="94" spans="1:8" x14ac:dyDescent="0.25">
      <c r="A94" s="22" t="s">
        <v>559</v>
      </c>
      <c r="B94" s="22" t="s">
        <v>560</v>
      </c>
      <c r="C94" s="22" t="s">
        <v>139</v>
      </c>
      <c r="D94" s="22" t="s">
        <v>140</v>
      </c>
      <c r="E94" s="28">
        <v>-1.37909705262039E-7</v>
      </c>
      <c r="F94" s="22" t="s">
        <v>8</v>
      </c>
      <c r="G94" s="22">
        <v>0</v>
      </c>
      <c r="H94" s="24">
        <f t="shared" si="2"/>
        <v>-1.37909705262039E-7</v>
      </c>
    </row>
    <row r="95" spans="1:8" x14ac:dyDescent="0.25">
      <c r="A95" s="22" t="s">
        <v>561</v>
      </c>
      <c r="B95" s="22" t="s">
        <v>562</v>
      </c>
      <c r="C95" s="22" t="s">
        <v>139</v>
      </c>
      <c r="D95" s="22" t="s">
        <v>165</v>
      </c>
      <c r="E95" s="28">
        <v>-4.8669813890318304E-13</v>
      </c>
      <c r="F95" s="22" t="s">
        <v>174</v>
      </c>
      <c r="G95" s="22">
        <v>0</v>
      </c>
      <c r="H95" s="24">
        <f t="shared" si="2"/>
        <v>0</v>
      </c>
    </row>
    <row r="96" spans="1:8" x14ac:dyDescent="0.25">
      <c r="A96" s="22" t="s">
        <v>563</v>
      </c>
      <c r="B96" s="22" t="s">
        <v>421</v>
      </c>
      <c r="C96" s="22" t="s">
        <v>24</v>
      </c>
      <c r="D96" s="22" t="s">
        <v>120</v>
      </c>
      <c r="E96" s="22">
        <v>-1.91364608972737E-3</v>
      </c>
      <c r="F96" s="22" t="s">
        <v>86</v>
      </c>
      <c r="G96" s="22">
        <v>2190</v>
      </c>
      <c r="H96" s="24">
        <f t="shared" si="2"/>
        <v>-4.1908849365029406</v>
      </c>
    </row>
    <row r="97" spans="1:8" x14ac:dyDescent="0.25">
      <c r="A97" s="22" t="s">
        <v>564</v>
      </c>
      <c r="B97" s="22" t="s">
        <v>565</v>
      </c>
      <c r="C97" s="22" t="s">
        <v>14</v>
      </c>
      <c r="D97" s="22" t="s">
        <v>54</v>
      </c>
      <c r="E97" s="28">
        <v>-5.6019775292045602E-6</v>
      </c>
      <c r="F97" s="22" t="s">
        <v>8</v>
      </c>
      <c r="G97" s="22">
        <v>0</v>
      </c>
      <c r="H97" s="24">
        <f t="shared" si="2"/>
        <v>-5.6019775292045602E-6</v>
      </c>
    </row>
    <row r="98" spans="1:8" x14ac:dyDescent="0.25">
      <c r="A98" s="22" t="s">
        <v>566</v>
      </c>
      <c r="B98" s="22" t="s">
        <v>567</v>
      </c>
      <c r="C98" s="22" t="s">
        <v>14</v>
      </c>
      <c r="D98" s="22" t="s">
        <v>54</v>
      </c>
      <c r="E98" s="22">
        <v>-2.7386479108217098E-4</v>
      </c>
      <c r="F98" s="22" t="s">
        <v>8</v>
      </c>
      <c r="G98" s="22">
        <v>0</v>
      </c>
      <c r="H98" s="24">
        <f t="shared" si="2"/>
        <v>-2.7386479108217098E-4</v>
      </c>
    </row>
    <row r="99" spans="1:8" x14ac:dyDescent="0.25">
      <c r="A99" s="22" t="s">
        <v>568</v>
      </c>
      <c r="B99" s="22" t="s">
        <v>569</v>
      </c>
      <c r="C99" s="22" t="s">
        <v>143</v>
      </c>
      <c r="D99" s="22" t="s">
        <v>144</v>
      </c>
      <c r="E99" s="28">
        <v>-5.01094120109581E-8</v>
      </c>
      <c r="F99" s="22" t="s">
        <v>8</v>
      </c>
      <c r="G99" s="22">
        <v>0</v>
      </c>
      <c r="H99" s="24">
        <f t="shared" si="2"/>
        <v>-5.01094120109581E-8</v>
      </c>
    </row>
    <row r="100" spans="1:8" x14ac:dyDescent="0.25">
      <c r="A100" s="22" t="s">
        <v>570</v>
      </c>
      <c r="B100" s="22" t="s">
        <v>571</v>
      </c>
      <c r="C100" s="22" t="s">
        <v>14</v>
      </c>
      <c r="D100" s="22" t="s">
        <v>54</v>
      </c>
      <c r="E100" s="22">
        <v>-4.20798876853798E-3</v>
      </c>
      <c r="F100" s="22" t="s">
        <v>8</v>
      </c>
      <c r="G100" s="22">
        <v>0</v>
      </c>
      <c r="H100" s="24">
        <f t="shared" si="2"/>
        <v>-4.20798876853798E-3</v>
      </c>
    </row>
    <row r="101" spans="1:8" x14ac:dyDescent="0.25">
      <c r="A101" s="22" t="s">
        <v>572</v>
      </c>
      <c r="B101" s="22" t="s">
        <v>573</v>
      </c>
      <c r="C101" s="22" t="s">
        <v>17</v>
      </c>
      <c r="D101" s="22" t="s">
        <v>2</v>
      </c>
      <c r="E101" s="22">
        <v>-1.52216075564723E-2</v>
      </c>
      <c r="F101" s="22" t="s">
        <v>8</v>
      </c>
      <c r="G101" s="22">
        <v>0</v>
      </c>
      <c r="H101" s="24">
        <f t="shared" si="2"/>
        <v>-1.52216075564723E-2</v>
      </c>
    </row>
    <row r="102" spans="1:8" x14ac:dyDescent="0.25">
      <c r="A102" s="22" t="s">
        <v>574</v>
      </c>
      <c r="B102" s="22" t="s">
        <v>421</v>
      </c>
      <c r="C102" s="22" t="s">
        <v>24</v>
      </c>
      <c r="D102" s="22" t="s">
        <v>120</v>
      </c>
      <c r="E102" s="22">
        <v>-7.0027037754895295E-4</v>
      </c>
      <c r="F102" s="22" t="s">
        <v>86</v>
      </c>
      <c r="G102" s="22">
        <v>2190</v>
      </c>
      <c r="H102" s="24">
        <f t="shared" si="2"/>
        <v>-1.533592126832207</v>
      </c>
    </row>
    <row r="103" spans="1:8" x14ac:dyDescent="0.25">
      <c r="A103" s="22" t="s">
        <v>575</v>
      </c>
      <c r="B103" s="22" t="s">
        <v>510</v>
      </c>
      <c r="C103" s="22" t="s">
        <v>14</v>
      </c>
      <c r="D103" s="22" t="s">
        <v>54</v>
      </c>
      <c r="E103" s="28">
        <v>-1.7240414885063798E-5</v>
      </c>
      <c r="F103" s="22" t="s">
        <v>8</v>
      </c>
      <c r="G103" s="22">
        <v>0</v>
      </c>
      <c r="H103" s="24">
        <f t="shared" si="2"/>
        <v>-1.7240414885063798E-5</v>
      </c>
    </row>
    <row r="104" spans="1:8" x14ac:dyDescent="0.25">
      <c r="A104" s="22" t="s">
        <v>576</v>
      </c>
      <c r="B104" s="22" t="s">
        <v>577</v>
      </c>
      <c r="C104" s="22" t="s">
        <v>24</v>
      </c>
      <c r="D104" s="22" t="s">
        <v>120</v>
      </c>
      <c r="E104" s="22">
        <v>-8.6823213870627404E-4</v>
      </c>
      <c r="F104" s="22" t="s">
        <v>86</v>
      </c>
      <c r="G104" s="22">
        <v>2190</v>
      </c>
      <c r="H104" s="24">
        <f t="shared" si="2"/>
        <v>-1.9014283837667401</v>
      </c>
    </row>
    <row r="105" spans="1:8" x14ac:dyDescent="0.25">
      <c r="A105" s="22" t="s">
        <v>578</v>
      </c>
      <c r="B105" s="22" t="s">
        <v>425</v>
      </c>
      <c r="C105" s="22" t="s">
        <v>14</v>
      </c>
      <c r="D105" s="22" t="s">
        <v>54</v>
      </c>
      <c r="E105" s="28">
        <v>-1.8361475364135401E-11</v>
      </c>
      <c r="F105" s="22" t="s">
        <v>8</v>
      </c>
      <c r="G105" s="22">
        <v>0</v>
      </c>
      <c r="H105" s="24">
        <f t="shared" si="2"/>
        <v>-1.8361475364135401E-11</v>
      </c>
    </row>
    <row r="106" spans="1:8" x14ac:dyDescent="0.25">
      <c r="A106" s="22" t="s">
        <v>579</v>
      </c>
      <c r="B106" s="22" t="s">
        <v>488</v>
      </c>
      <c r="C106" s="22" t="s">
        <v>17</v>
      </c>
      <c r="D106" s="22" t="s">
        <v>2</v>
      </c>
      <c r="E106" s="22">
        <v>-3.35990783032717E-4</v>
      </c>
      <c r="F106" s="22" t="s">
        <v>8</v>
      </c>
      <c r="G106" s="22">
        <v>0</v>
      </c>
      <c r="H106" s="24">
        <f t="shared" si="2"/>
        <v>-3.35990783032717E-4</v>
      </c>
    </row>
    <row r="107" spans="1:8" x14ac:dyDescent="0.25">
      <c r="A107" s="22" t="s">
        <v>580</v>
      </c>
      <c r="B107" s="22" t="s">
        <v>581</v>
      </c>
      <c r="C107" s="22" t="s">
        <v>14</v>
      </c>
      <c r="D107" s="22" t="s">
        <v>54</v>
      </c>
      <c r="E107" s="28">
        <v>-6.5216834435428097E-13</v>
      </c>
      <c r="F107" s="22" t="s">
        <v>8</v>
      </c>
      <c r="G107" s="22">
        <v>0</v>
      </c>
      <c r="H107" s="24">
        <f t="shared" si="2"/>
        <v>-6.5216834435428097E-13</v>
      </c>
    </row>
    <row r="108" spans="1:8" x14ac:dyDescent="0.25">
      <c r="A108" s="22" t="s">
        <v>582</v>
      </c>
      <c r="B108" s="22" t="s">
        <v>583</v>
      </c>
      <c r="C108" s="22" t="s">
        <v>14</v>
      </c>
      <c r="D108" s="22" t="s">
        <v>54</v>
      </c>
      <c r="E108" s="28">
        <v>-2.02061691472086E-21</v>
      </c>
      <c r="F108" s="22" t="s">
        <v>8</v>
      </c>
      <c r="G108" s="22">
        <v>0</v>
      </c>
      <c r="H108" s="24">
        <f t="shared" si="2"/>
        <v>-2.02061691472086E-21</v>
      </c>
    </row>
    <row r="109" spans="1:8" x14ac:dyDescent="0.25">
      <c r="A109" s="22" t="s">
        <v>584</v>
      </c>
      <c r="B109" s="22" t="s">
        <v>464</v>
      </c>
      <c r="C109" s="22" t="s">
        <v>14</v>
      </c>
      <c r="D109" s="22" t="s">
        <v>193</v>
      </c>
      <c r="E109" s="28">
        <v>-3.4486271902653899E-6</v>
      </c>
      <c r="F109" s="22" t="s">
        <v>8</v>
      </c>
      <c r="G109" s="22">
        <v>0</v>
      </c>
      <c r="H109" s="24">
        <f t="shared" si="2"/>
        <v>-3.4486271902653899E-6</v>
      </c>
    </row>
    <row r="110" spans="1:8" x14ac:dyDescent="0.25">
      <c r="A110" s="22" t="s">
        <v>585</v>
      </c>
      <c r="B110" s="22" t="s">
        <v>586</v>
      </c>
      <c r="C110" s="22" t="s">
        <v>14</v>
      </c>
      <c r="D110" s="22" t="s">
        <v>54</v>
      </c>
      <c r="E110" s="28">
        <v>-6.4971839911358994E-5</v>
      </c>
      <c r="F110" s="22" t="s">
        <v>8</v>
      </c>
      <c r="G110" s="22">
        <v>0</v>
      </c>
      <c r="H110" s="24">
        <f t="shared" si="2"/>
        <v>-6.4971839911358994E-5</v>
      </c>
    </row>
    <row r="111" spans="1:8" x14ac:dyDescent="0.25">
      <c r="A111" s="22" t="s">
        <v>587</v>
      </c>
      <c r="B111" s="22" t="s">
        <v>588</v>
      </c>
      <c r="C111" s="22" t="s">
        <v>14</v>
      </c>
      <c r="D111" s="22" t="s">
        <v>54</v>
      </c>
      <c r="E111" s="28">
        <v>-2.75460943572509E-10</v>
      </c>
      <c r="F111" s="22" t="s">
        <v>8</v>
      </c>
      <c r="G111" s="22">
        <v>0</v>
      </c>
      <c r="H111" s="24">
        <f t="shared" si="2"/>
        <v>-2.75460943572509E-10</v>
      </c>
    </row>
    <row r="112" spans="1:8" x14ac:dyDescent="0.25">
      <c r="A112" s="22" t="s">
        <v>271</v>
      </c>
      <c r="B112" s="22" t="s">
        <v>272</v>
      </c>
      <c r="C112" s="22" t="s">
        <v>24</v>
      </c>
      <c r="D112" s="22" t="s">
        <v>208</v>
      </c>
      <c r="E112" s="22">
        <v>-3.0439481967502702</v>
      </c>
      <c r="F112" s="22" t="s">
        <v>8</v>
      </c>
      <c r="G112" s="22">
        <v>0</v>
      </c>
      <c r="H112" s="24">
        <f t="shared" si="2"/>
        <v>-3.0439481967502702</v>
      </c>
    </row>
    <row r="113" spans="1:8" x14ac:dyDescent="0.25">
      <c r="A113" s="22" t="s">
        <v>589</v>
      </c>
      <c r="B113" s="22" t="s">
        <v>590</v>
      </c>
      <c r="C113" s="22" t="s">
        <v>14</v>
      </c>
      <c r="D113" s="22" t="s">
        <v>188</v>
      </c>
      <c r="E113" s="28">
        <v>-6.7451157938808601E-18</v>
      </c>
      <c r="F113" s="22" t="s">
        <v>8</v>
      </c>
      <c r="G113" s="22">
        <v>0</v>
      </c>
      <c r="H113" s="24">
        <f t="shared" si="2"/>
        <v>-6.7451157938808601E-18</v>
      </c>
    </row>
    <row r="114" spans="1:8" x14ac:dyDescent="0.25">
      <c r="A114" s="22" t="s">
        <v>591</v>
      </c>
      <c r="B114" s="22" t="s">
        <v>592</v>
      </c>
      <c r="C114" s="22" t="s">
        <v>14</v>
      </c>
      <c r="D114" s="22" t="s">
        <v>115</v>
      </c>
      <c r="E114" s="28">
        <v>-6.95618767854676E-8</v>
      </c>
      <c r="F114" s="22" t="s">
        <v>8</v>
      </c>
      <c r="G114" s="22">
        <v>0</v>
      </c>
      <c r="H114" s="24">
        <f t="shared" si="2"/>
        <v>-6.95618767854676E-8</v>
      </c>
    </row>
    <row r="115" spans="1:8" x14ac:dyDescent="0.25">
      <c r="A115" s="22" t="s">
        <v>593</v>
      </c>
      <c r="B115" s="22" t="s">
        <v>594</v>
      </c>
      <c r="C115" s="22" t="s">
        <v>143</v>
      </c>
      <c r="D115" s="22" t="s">
        <v>144</v>
      </c>
      <c r="E115" s="28">
        <v>-7.0028865192652499E-7</v>
      </c>
      <c r="F115" s="22" t="s">
        <v>8</v>
      </c>
      <c r="G115" s="22">
        <v>0</v>
      </c>
      <c r="H115" s="24">
        <f t="shared" si="2"/>
        <v>-7.0028865192652499E-7</v>
      </c>
    </row>
    <row r="116" spans="1:8" x14ac:dyDescent="0.25">
      <c r="A116" s="22" t="s">
        <v>595</v>
      </c>
      <c r="B116" s="22" t="s">
        <v>596</v>
      </c>
      <c r="C116" s="22" t="s">
        <v>14</v>
      </c>
      <c r="D116" s="22" t="s">
        <v>1</v>
      </c>
      <c r="E116" s="22">
        <v>-7.8754143531080205E-4</v>
      </c>
      <c r="F116" s="22" t="s">
        <v>8</v>
      </c>
      <c r="G116" s="22">
        <v>0</v>
      </c>
      <c r="H116" s="24">
        <f t="shared" si="2"/>
        <v>-7.8754143531080205E-4</v>
      </c>
    </row>
    <row r="117" spans="1:8" x14ac:dyDescent="0.25">
      <c r="A117" s="22" t="s">
        <v>597</v>
      </c>
      <c r="B117" s="22" t="s">
        <v>598</v>
      </c>
      <c r="C117" s="22" t="s">
        <v>14</v>
      </c>
      <c r="D117" s="22" t="s">
        <v>51</v>
      </c>
      <c r="E117" s="28">
        <v>-8.5018623707652899E-5</v>
      </c>
      <c r="F117" s="22" t="s">
        <v>8</v>
      </c>
      <c r="G117" s="22">
        <v>0</v>
      </c>
      <c r="H117" s="24">
        <f t="shared" si="2"/>
        <v>-8.5018623707652899E-5</v>
      </c>
    </row>
    <row r="118" spans="1:8" x14ac:dyDescent="0.25">
      <c r="A118" s="22" t="s">
        <v>599</v>
      </c>
      <c r="B118" s="22" t="s">
        <v>600</v>
      </c>
      <c r="C118" s="22" t="s">
        <v>14</v>
      </c>
      <c r="D118" s="22" t="s">
        <v>1</v>
      </c>
      <c r="E118" s="28">
        <v>-8.8985958052054196E-5</v>
      </c>
      <c r="F118" s="22" t="s">
        <v>8</v>
      </c>
      <c r="G118" s="22">
        <v>0</v>
      </c>
      <c r="H118" s="24">
        <f t="shared" si="2"/>
        <v>-8.8985958052054196E-5</v>
      </c>
    </row>
    <row r="119" spans="1:8" x14ac:dyDescent="0.25">
      <c r="A119" s="22" t="s">
        <v>601</v>
      </c>
      <c r="B119" s="22" t="s">
        <v>602</v>
      </c>
      <c r="C119" s="22" t="s">
        <v>139</v>
      </c>
      <c r="D119" s="22" t="s">
        <v>165</v>
      </c>
      <c r="E119" s="28">
        <v>-3.1687209204031901E-6</v>
      </c>
      <c r="F119" s="22" t="s">
        <v>8</v>
      </c>
      <c r="G119" s="22">
        <v>0</v>
      </c>
      <c r="H119" s="24">
        <f t="shared" si="2"/>
        <v>-3.1687209204031901E-6</v>
      </c>
    </row>
    <row r="120" spans="1:8" x14ac:dyDescent="0.25">
      <c r="A120" s="22" t="s">
        <v>60</v>
      </c>
      <c r="B120" s="22" t="s">
        <v>61</v>
      </c>
      <c r="C120" s="22" t="s">
        <v>17</v>
      </c>
      <c r="D120" s="22" t="s">
        <v>2</v>
      </c>
      <c r="E120" s="28">
        <v>-3.7956732192553699E-7</v>
      </c>
      <c r="F120" s="22" t="s">
        <v>8</v>
      </c>
      <c r="G120" s="22">
        <v>0</v>
      </c>
      <c r="H120" s="24">
        <f t="shared" si="2"/>
        <v>-3.7956732192553699E-7</v>
      </c>
    </row>
    <row r="121" spans="1:8" x14ac:dyDescent="0.25">
      <c r="A121" s="22" t="s">
        <v>603</v>
      </c>
      <c r="B121" s="22" t="s">
        <v>604</v>
      </c>
      <c r="C121" s="22" t="s">
        <v>17</v>
      </c>
      <c r="D121" s="22" t="s">
        <v>4</v>
      </c>
      <c r="E121" s="22">
        <v>-0.330432628481933</v>
      </c>
      <c r="F121" s="22" t="s">
        <v>8</v>
      </c>
      <c r="G121" s="22">
        <v>0</v>
      </c>
      <c r="H121" s="24">
        <f t="shared" si="2"/>
        <v>-0.330432628481933</v>
      </c>
    </row>
    <row r="122" spans="1:8" x14ac:dyDescent="0.25">
      <c r="A122" s="22" t="s">
        <v>605</v>
      </c>
      <c r="B122" s="22" t="s">
        <v>606</v>
      </c>
      <c r="C122" s="22" t="s">
        <v>17</v>
      </c>
      <c r="D122" s="22" t="s">
        <v>2</v>
      </c>
      <c r="E122" s="22">
        <v>-7.7914829842437694E-2</v>
      </c>
      <c r="F122" s="22" t="s">
        <v>8</v>
      </c>
      <c r="G122" s="22">
        <v>0</v>
      </c>
      <c r="H122" s="24">
        <f t="shared" si="2"/>
        <v>-7.7914829842437694E-2</v>
      </c>
    </row>
    <row r="123" spans="1:8" x14ac:dyDescent="0.25">
      <c r="A123" s="22" t="s">
        <v>607</v>
      </c>
      <c r="B123" s="22" t="s">
        <v>608</v>
      </c>
      <c r="C123" s="22" t="s">
        <v>263</v>
      </c>
      <c r="D123" s="22" t="s">
        <v>264</v>
      </c>
      <c r="E123" s="28">
        <v>-1.58298269619387E-6</v>
      </c>
      <c r="F123" s="22" t="s">
        <v>86</v>
      </c>
      <c r="G123" s="22">
        <v>599.29999999999995</v>
      </c>
      <c r="H123" s="24">
        <f t="shared" si="2"/>
        <v>-9.4868152982898618E-4</v>
      </c>
    </row>
    <row r="124" spans="1:8" x14ac:dyDescent="0.25">
      <c r="A124" s="22" t="s">
        <v>609</v>
      </c>
      <c r="B124" s="22" t="s">
        <v>610</v>
      </c>
      <c r="C124" s="22" t="s">
        <v>14</v>
      </c>
      <c r="D124" s="22" t="s">
        <v>54</v>
      </c>
      <c r="E124" s="28">
        <v>-6.7404829069732201E-8</v>
      </c>
      <c r="F124" s="22" t="s">
        <v>8</v>
      </c>
      <c r="G124" s="22">
        <v>0</v>
      </c>
      <c r="H124" s="24">
        <f t="shared" si="2"/>
        <v>-6.7404829069732201E-8</v>
      </c>
    </row>
    <row r="125" spans="1:8" x14ac:dyDescent="0.25">
      <c r="A125" s="22" t="s">
        <v>611</v>
      </c>
      <c r="B125" s="22" t="s">
        <v>612</v>
      </c>
      <c r="C125" s="22" t="s">
        <v>14</v>
      </c>
      <c r="D125" s="22" t="s">
        <v>54</v>
      </c>
      <c r="E125" s="22">
        <v>-4.2621716879382501E-3</v>
      </c>
      <c r="F125" s="22" t="s">
        <v>8</v>
      </c>
      <c r="G125" s="22">
        <v>0</v>
      </c>
      <c r="H125" s="24">
        <f t="shared" si="2"/>
        <v>-4.2621716879382501E-3</v>
      </c>
    </row>
    <row r="126" spans="1:8" x14ac:dyDescent="0.25">
      <c r="A126" s="22" t="s">
        <v>613</v>
      </c>
      <c r="B126" s="22" t="s">
        <v>614</v>
      </c>
      <c r="C126" s="22" t="s">
        <v>17</v>
      </c>
      <c r="D126" s="22" t="s">
        <v>4</v>
      </c>
      <c r="E126" s="22">
        <v>-1.09289468091109E-3</v>
      </c>
      <c r="F126" s="22" t="s">
        <v>8</v>
      </c>
      <c r="G126" s="22">
        <v>0</v>
      </c>
      <c r="H126" s="24">
        <f t="shared" si="2"/>
        <v>-1.09289468091109E-3</v>
      </c>
    </row>
    <row r="127" spans="1:8" x14ac:dyDescent="0.25">
      <c r="A127" s="22" t="s">
        <v>615</v>
      </c>
      <c r="B127" s="22" t="s">
        <v>596</v>
      </c>
      <c r="C127" s="22" t="s">
        <v>14</v>
      </c>
      <c r="D127" s="22" t="s">
        <v>1</v>
      </c>
      <c r="E127" s="22">
        <v>-3.3081527534747598E-4</v>
      </c>
      <c r="F127" s="22" t="s">
        <v>8</v>
      </c>
      <c r="G127" s="22">
        <v>0</v>
      </c>
      <c r="H127" s="24">
        <f t="shared" si="2"/>
        <v>-3.3081527534747598E-4</v>
      </c>
    </row>
    <row r="128" spans="1:8" x14ac:dyDescent="0.25">
      <c r="A128" s="22" t="s">
        <v>616</v>
      </c>
      <c r="B128" s="22" t="s">
        <v>617</v>
      </c>
      <c r="C128" s="22" t="s">
        <v>24</v>
      </c>
      <c r="D128" s="22" t="s">
        <v>98</v>
      </c>
      <c r="E128" s="22">
        <v>-3.6009696721062399E-3</v>
      </c>
      <c r="F128" s="22" t="s">
        <v>8</v>
      </c>
      <c r="G128" s="22">
        <v>0</v>
      </c>
      <c r="H128" s="24">
        <f t="shared" si="2"/>
        <v>-3.6009696721062399E-3</v>
      </c>
    </row>
    <row r="129" spans="1:8" x14ac:dyDescent="0.25">
      <c r="A129" s="22" t="s">
        <v>209</v>
      </c>
      <c r="B129" s="22" t="s">
        <v>210</v>
      </c>
      <c r="C129" s="22" t="s">
        <v>14</v>
      </c>
      <c r="D129" s="22" t="s">
        <v>193</v>
      </c>
      <c r="E129" s="22">
        <v>-2.7139650433417298E-4</v>
      </c>
      <c r="F129" s="22" t="s">
        <v>8</v>
      </c>
      <c r="G129" s="22">
        <v>0</v>
      </c>
      <c r="H129" s="24">
        <f t="shared" si="2"/>
        <v>-2.7139650433417298E-4</v>
      </c>
    </row>
    <row r="130" spans="1:8" x14ac:dyDescent="0.25">
      <c r="A130" s="22" t="s">
        <v>618</v>
      </c>
      <c r="B130" s="22" t="s">
        <v>619</v>
      </c>
      <c r="C130" s="22" t="s">
        <v>14</v>
      </c>
      <c r="D130" s="22" t="s">
        <v>54</v>
      </c>
      <c r="E130" s="28">
        <v>-4.4582041144613298E-5</v>
      </c>
      <c r="F130" s="22" t="s">
        <v>8</v>
      </c>
      <c r="G130" s="22">
        <v>0</v>
      </c>
      <c r="H130" s="24">
        <f t="shared" si="2"/>
        <v>-4.4582041144613298E-5</v>
      </c>
    </row>
    <row r="131" spans="1:8" x14ac:dyDescent="0.25">
      <c r="A131" s="22" t="s">
        <v>179</v>
      </c>
      <c r="B131" s="22" t="s">
        <v>180</v>
      </c>
      <c r="C131" s="22" t="s">
        <v>139</v>
      </c>
      <c r="D131" s="22" t="s">
        <v>165</v>
      </c>
      <c r="E131" s="28">
        <v>-1.8999973090317202E-12</v>
      </c>
      <c r="F131" s="22" t="s">
        <v>174</v>
      </c>
      <c r="G131" s="22">
        <v>0</v>
      </c>
      <c r="H131" s="24">
        <f t="shared" ref="H131:H194" si="3">1*(IF(F131=$I$8,E131,(E131*G131)))</f>
        <v>0</v>
      </c>
    </row>
    <row r="132" spans="1:8" x14ac:dyDescent="0.25">
      <c r="A132" s="22" t="s">
        <v>620</v>
      </c>
      <c r="B132" s="22" t="s">
        <v>621</v>
      </c>
      <c r="C132" s="22" t="s">
        <v>14</v>
      </c>
      <c r="D132" s="22" t="s">
        <v>115</v>
      </c>
      <c r="E132" s="22">
        <v>-3.1956423295731402E-4</v>
      </c>
      <c r="F132" s="22" t="s">
        <v>8</v>
      </c>
      <c r="G132" s="22">
        <v>0</v>
      </c>
      <c r="H132" s="24">
        <f t="shared" si="3"/>
        <v>-3.1956423295731402E-4</v>
      </c>
    </row>
    <row r="133" spans="1:8" x14ac:dyDescent="0.25">
      <c r="A133" s="22" t="s">
        <v>622</v>
      </c>
      <c r="B133" s="22" t="s">
        <v>623</v>
      </c>
      <c r="C133" s="22" t="s">
        <v>14</v>
      </c>
      <c r="D133" s="22" t="s">
        <v>54</v>
      </c>
      <c r="E133" s="22">
        <v>-1.53879188506638E-4</v>
      </c>
      <c r="F133" s="22" t="s">
        <v>8</v>
      </c>
      <c r="G133" s="22">
        <v>0</v>
      </c>
      <c r="H133" s="24">
        <f t="shared" si="3"/>
        <v>-1.53879188506638E-4</v>
      </c>
    </row>
    <row r="134" spans="1:8" x14ac:dyDescent="0.25">
      <c r="A134" s="22" t="s">
        <v>624</v>
      </c>
      <c r="B134" s="22" t="s">
        <v>625</v>
      </c>
      <c r="C134" s="22" t="s">
        <v>143</v>
      </c>
      <c r="D134" s="22" t="s">
        <v>626</v>
      </c>
      <c r="E134" s="28">
        <v>-3.2278067857482298E-7</v>
      </c>
      <c r="F134" s="22" t="s">
        <v>8</v>
      </c>
      <c r="G134" s="22">
        <v>0</v>
      </c>
      <c r="H134" s="24">
        <f t="shared" si="3"/>
        <v>-3.2278067857482298E-7</v>
      </c>
    </row>
    <row r="135" spans="1:8" x14ac:dyDescent="0.25">
      <c r="A135" s="22" t="s">
        <v>627</v>
      </c>
      <c r="B135" s="22" t="s">
        <v>610</v>
      </c>
      <c r="C135" s="22" t="s">
        <v>14</v>
      </c>
      <c r="D135" s="22" t="s">
        <v>54</v>
      </c>
      <c r="E135" s="28">
        <v>-1.6630804189350901E-7</v>
      </c>
      <c r="F135" s="22" t="s">
        <v>8</v>
      </c>
      <c r="G135" s="22">
        <v>0</v>
      </c>
      <c r="H135" s="24">
        <f t="shared" si="3"/>
        <v>-1.6630804189350901E-7</v>
      </c>
    </row>
    <row r="136" spans="1:8" x14ac:dyDescent="0.25">
      <c r="A136" s="22" t="s">
        <v>628</v>
      </c>
      <c r="B136" s="22" t="s">
        <v>629</v>
      </c>
      <c r="C136" s="22" t="s">
        <v>263</v>
      </c>
      <c r="D136" s="22" t="s">
        <v>279</v>
      </c>
      <c r="E136" s="28">
        <v>-5.9725316698150399E-5</v>
      </c>
      <c r="F136" s="22" t="s">
        <v>8</v>
      </c>
      <c r="G136" s="22">
        <v>0</v>
      </c>
      <c r="H136" s="24">
        <f t="shared" si="3"/>
        <v>-5.9725316698150399E-5</v>
      </c>
    </row>
    <row r="137" spans="1:8" x14ac:dyDescent="0.25">
      <c r="A137" s="22" t="s">
        <v>630</v>
      </c>
      <c r="B137" s="22" t="s">
        <v>631</v>
      </c>
      <c r="C137" s="22" t="s">
        <v>263</v>
      </c>
      <c r="D137" s="22" t="s">
        <v>279</v>
      </c>
      <c r="E137" s="22">
        <v>-3.9825802658868597E-3</v>
      </c>
      <c r="F137" s="22" t="s">
        <v>86</v>
      </c>
      <c r="G137" s="22">
        <v>588.79999999999995</v>
      </c>
      <c r="H137" s="24">
        <f t="shared" si="3"/>
        <v>-2.3449432605541829</v>
      </c>
    </row>
    <row r="138" spans="1:8" x14ac:dyDescent="0.25">
      <c r="A138" s="22" t="s">
        <v>632</v>
      </c>
      <c r="B138" s="22" t="s">
        <v>633</v>
      </c>
      <c r="C138" s="22" t="s">
        <v>139</v>
      </c>
      <c r="D138" s="22" t="s">
        <v>486</v>
      </c>
      <c r="E138" s="28">
        <v>-9.0852800039971202E-10</v>
      </c>
      <c r="F138" s="22" t="s">
        <v>7</v>
      </c>
      <c r="G138" s="22">
        <v>0</v>
      </c>
      <c r="H138" s="24">
        <f t="shared" si="3"/>
        <v>0</v>
      </c>
    </row>
    <row r="139" spans="1:8" x14ac:dyDescent="0.25">
      <c r="A139" s="22" t="s">
        <v>634</v>
      </c>
      <c r="B139" s="22" t="s">
        <v>635</v>
      </c>
      <c r="C139" s="22" t="s">
        <v>139</v>
      </c>
      <c r="D139" s="22" t="s">
        <v>165</v>
      </c>
      <c r="E139" s="22">
        <v>-0.26301220911789402</v>
      </c>
      <c r="F139" s="22" t="s">
        <v>636</v>
      </c>
      <c r="G139" s="22">
        <v>0</v>
      </c>
      <c r="H139" s="24">
        <f t="shared" si="3"/>
        <v>0</v>
      </c>
    </row>
    <row r="140" spans="1:8" x14ac:dyDescent="0.25">
      <c r="A140" s="22" t="s">
        <v>100</v>
      </c>
      <c r="B140" s="22" t="s">
        <v>88</v>
      </c>
      <c r="C140" s="22" t="s">
        <v>17</v>
      </c>
      <c r="D140" s="22" t="s">
        <v>2</v>
      </c>
      <c r="E140" s="22">
        <v>-6.7780808263441803E-3</v>
      </c>
      <c r="F140" s="22" t="s">
        <v>8</v>
      </c>
      <c r="G140" s="22">
        <v>0</v>
      </c>
      <c r="H140" s="24">
        <f t="shared" si="3"/>
        <v>-6.7780808263441803E-3</v>
      </c>
    </row>
    <row r="141" spans="1:8" x14ac:dyDescent="0.25">
      <c r="A141" s="22" t="s">
        <v>637</v>
      </c>
      <c r="B141" s="22" t="s">
        <v>638</v>
      </c>
      <c r="C141" s="22" t="s">
        <v>14</v>
      </c>
      <c r="D141" s="22" t="s">
        <v>1</v>
      </c>
      <c r="E141" s="22">
        <v>-2.6806177294965702E-4</v>
      </c>
      <c r="F141" s="22" t="s">
        <v>8</v>
      </c>
      <c r="G141" s="22">
        <v>0</v>
      </c>
      <c r="H141" s="24">
        <f t="shared" si="3"/>
        <v>-2.6806177294965702E-4</v>
      </c>
    </row>
    <row r="142" spans="1:8" x14ac:dyDescent="0.25">
      <c r="A142" s="22" t="s">
        <v>639</v>
      </c>
      <c r="B142" s="22" t="s">
        <v>640</v>
      </c>
      <c r="C142" s="22" t="s">
        <v>139</v>
      </c>
      <c r="D142" s="22" t="s">
        <v>140</v>
      </c>
      <c r="E142" s="28">
        <v>-5.7014232591849902E-6</v>
      </c>
      <c r="F142" s="22" t="s">
        <v>8</v>
      </c>
      <c r="G142" s="22">
        <v>0</v>
      </c>
      <c r="H142" s="24">
        <f t="shared" si="3"/>
        <v>-5.7014232591849902E-6</v>
      </c>
    </row>
    <row r="143" spans="1:8" x14ac:dyDescent="0.25">
      <c r="A143" s="22" t="s">
        <v>641</v>
      </c>
      <c r="B143" s="22" t="s">
        <v>421</v>
      </c>
      <c r="C143" s="22" t="s">
        <v>24</v>
      </c>
      <c r="D143" s="22" t="s">
        <v>120</v>
      </c>
      <c r="E143" s="22">
        <v>-2.7143736158147802E-3</v>
      </c>
      <c r="F143" s="22" t="s">
        <v>86</v>
      </c>
      <c r="G143" s="22">
        <v>2190</v>
      </c>
      <c r="H143" s="24">
        <f t="shared" si="3"/>
        <v>-5.9444782186343685</v>
      </c>
    </row>
    <row r="144" spans="1:8" x14ac:dyDescent="0.25">
      <c r="A144" s="22" t="s">
        <v>642</v>
      </c>
      <c r="B144" s="22" t="s">
        <v>643</v>
      </c>
      <c r="C144" s="22" t="s">
        <v>14</v>
      </c>
      <c r="D144" s="22" t="s">
        <v>1</v>
      </c>
      <c r="E144" s="22">
        <v>-9.7941347911570994E-4</v>
      </c>
      <c r="F144" s="22" t="s">
        <v>8</v>
      </c>
      <c r="G144" s="22">
        <v>0</v>
      </c>
      <c r="H144" s="24">
        <f t="shared" si="3"/>
        <v>-9.7941347911570994E-4</v>
      </c>
    </row>
    <row r="145" spans="1:8" x14ac:dyDescent="0.25">
      <c r="A145" s="22" t="s">
        <v>644</v>
      </c>
      <c r="B145" s="22" t="s">
        <v>645</v>
      </c>
      <c r="C145" s="22" t="s">
        <v>24</v>
      </c>
      <c r="D145" s="22" t="s">
        <v>120</v>
      </c>
      <c r="E145" s="28">
        <v>-1.18199438124454E-6</v>
      </c>
      <c r="F145" s="22" t="s">
        <v>8</v>
      </c>
      <c r="G145" s="22">
        <v>0</v>
      </c>
      <c r="H145" s="24">
        <f t="shared" si="3"/>
        <v>-1.18199438124454E-6</v>
      </c>
    </row>
    <row r="146" spans="1:8" x14ac:dyDescent="0.25">
      <c r="A146" s="22" t="s">
        <v>646</v>
      </c>
      <c r="B146" s="22" t="s">
        <v>531</v>
      </c>
      <c r="C146" s="22" t="s">
        <v>24</v>
      </c>
      <c r="D146" s="22" t="s">
        <v>208</v>
      </c>
      <c r="E146" s="22">
        <v>-1.2238786215778899E-3</v>
      </c>
      <c r="F146" s="22" t="s">
        <v>8</v>
      </c>
      <c r="G146" s="22">
        <v>0</v>
      </c>
      <c r="H146" s="24">
        <f t="shared" si="3"/>
        <v>-1.2238786215778899E-3</v>
      </c>
    </row>
    <row r="147" spans="1:8" x14ac:dyDescent="0.25">
      <c r="A147" s="22" t="s">
        <v>647</v>
      </c>
      <c r="B147" s="22" t="s">
        <v>648</v>
      </c>
      <c r="C147" s="22" t="s">
        <v>14</v>
      </c>
      <c r="D147" s="22" t="s">
        <v>188</v>
      </c>
      <c r="E147" s="28">
        <v>-9.4676301908687402E-19</v>
      </c>
      <c r="F147" s="22" t="s">
        <v>8</v>
      </c>
      <c r="G147" s="22">
        <v>0</v>
      </c>
      <c r="H147" s="24">
        <f t="shared" si="3"/>
        <v>-9.4676301908687402E-19</v>
      </c>
    </row>
    <row r="148" spans="1:8" x14ac:dyDescent="0.25">
      <c r="A148" s="22" t="s">
        <v>101</v>
      </c>
      <c r="B148" s="22" t="s">
        <v>89</v>
      </c>
      <c r="C148" s="22" t="s">
        <v>17</v>
      </c>
      <c r="D148" s="22" t="s">
        <v>2</v>
      </c>
      <c r="E148" s="28">
        <v>-1.45760305425912E-6</v>
      </c>
      <c r="F148" s="22" t="s">
        <v>8</v>
      </c>
      <c r="G148" s="22">
        <v>0</v>
      </c>
      <c r="H148" s="24">
        <f t="shared" si="3"/>
        <v>-1.45760305425912E-6</v>
      </c>
    </row>
    <row r="149" spans="1:8" x14ac:dyDescent="0.25">
      <c r="A149" s="22" t="s">
        <v>649</v>
      </c>
      <c r="B149" s="22" t="s">
        <v>650</v>
      </c>
      <c r="C149" s="22" t="s">
        <v>17</v>
      </c>
      <c r="D149" s="22" t="s">
        <v>4</v>
      </c>
      <c r="E149" s="22">
        <v>-2.6762889415396202E-2</v>
      </c>
      <c r="F149" s="22" t="s">
        <v>8</v>
      </c>
      <c r="G149" s="22">
        <v>0</v>
      </c>
      <c r="H149" s="24">
        <f t="shared" si="3"/>
        <v>-2.6762889415396202E-2</v>
      </c>
    </row>
    <row r="150" spans="1:8" x14ac:dyDescent="0.25">
      <c r="A150" s="22" t="s">
        <v>651</v>
      </c>
      <c r="B150" s="22" t="s">
        <v>272</v>
      </c>
      <c r="C150" s="22" t="s">
        <v>24</v>
      </c>
      <c r="D150" s="22" t="s">
        <v>208</v>
      </c>
      <c r="E150" s="22">
        <v>-2.1206345339568899E-2</v>
      </c>
      <c r="F150" s="22" t="s">
        <v>8</v>
      </c>
      <c r="G150" s="22">
        <v>0</v>
      </c>
      <c r="H150" s="24">
        <f t="shared" si="3"/>
        <v>-2.1206345339568899E-2</v>
      </c>
    </row>
    <row r="151" spans="1:8" x14ac:dyDescent="0.25">
      <c r="A151" s="22" t="s">
        <v>166</v>
      </c>
      <c r="B151" s="22" t="s">
        <v>167</v>
      </c>
      <c r="C151" s="22" t="s">
        <v>14</v>
      </c>
      <c r="D151" s="22" t="s">
        <v>1</v>
      </c>
      <c r="E151" s="28">
        <v>-2.5560070011545599E-5</v>
      </c>
      <c r="F151" s="22" t="s">
        <v>8</v>
      </c>
      <c r="G151" s="22">
        <v>0</v>
      </c>
      <c r="H151" s="24">
        <f t="shared" si="3"/>
        <v>-2.5560070011545599E-5</v>
      </c>
    </row>
    <row r="152" spans="1:8" x14ac:dyDescent="0.25">
      <c r="A152" s="22" t="s">
        <v>652</v>
      </c>
      <c r="B152" s="22" t="s">
        <v>653</v>
      </c>
      <c r="C152" s="22" t="s">
        <v>143</v>
      </c>
      <c r="D152" s="22" t="s">
        <v>144</v>
      </c>
      <c r="E152" s="22">
        <v>-0.14066261878969499</v>
      </c>
      <c r="F152" s="22" t="s">
        <v>8</v>
      </c>
      <c r="G152" s="22">
        <v>0</v>
      </c>
      <c r="H152" s="24">
        <f t="shared" si="3"/>
        <v>-0.14066261878969499</v>
      </c>
    </row>
    <row r="153" spans="1:8" x14ac:dyDescent="0.25">
      <c r="A153" s="22" t="s">
        <v>654</v>
      </c>
      <c r="B153" s="22" t="s">
        <v>655</v>
      </c>
      <c r="C153" s="22" t="s">
        <v>14</v>
      </c>
      <c r="D153" s="22" t="s">
        <v>54</v>
      </c>
      <c r="E153" s="28">
        <v>-1.77020961465903E-10</v>
      </c>
      <c r="F153" s="22" t="s">
        <v>8</v>
      </c>
      <c r="G153" s="22">
        <v>0</v>
      </c>
      <c r="H153" s="24">
        <f t="shared" si="3"/>
        <v>-1.77020961465903E-10</v>
      </c>
    </row>
    <row r="154" spans="1:8" x14ac:dyDescent="0.25">
      <c r="A154" s="22" t="s">
        <v>656</v>
      </c>
      <c r="B154" s="22" t="s">
        <v>657</v>
      </c>
      <c r="C154" s="22" t="s">
        <v>14</v>
      </c>
      <c r="D154" s="22" t="s">
        <v>54</v>
      </c>
      <c r="E154" s="28">
        <v>-1.26990709698747E-8</v>
      </c>
      <c r="F154" s="22" t="s">
        <v>8</v>
      </c>
      <c r="G154" s="22">
        <v>0</v>
      </c>
      <c r="H154" s="24">
        <f t="shared" si="3"/>
        <v>-1.26990709698747E-8</v>
      </c>
    </row>
    <row r="155" spans="1:8" x14ac:dyDescent="0.25">
      <c r="A155" s="22" t="s">
        <v>658</v>
      </c>
      <c r="B155" s="22" t="s">
        <v>659</v>
      </c>
      <c r="C155" s="22" t="s">
        <v>14</v>
      </c>
      <c r="D155" s="22" t="s">
        <v>115</v>
      </c>
      <c r="E155" s="28">
        <v>-1.09632121366192E-8</v>
      </c>
      <c r="F155" s="22" t="s">
        <v>8</v>
      </c>
      <c r="G155" s="22">
        <v>0</v>
      </c>
      <c r="H155" s="24">
        <f t="shared" si="3"/>
        <v>-1.09632121366192E-8</v>
      </c>
    </row>
    <row r="156" spans="1:8" x14ac:dyDescent="0.25">
      <c r="A156" s="22" t="s">
        <v>660</v>
      </c>
      <c r="B156" s="22" t="s">
        <v>661</v>
      </c>
      <c r="C156" s="22" t="s">
        <v>139</v>
      </c>
      <c r="D156" s="22" t="s">
        <v>140</v>
      </c>
      <c r="E156" s="28">
        <v>-1.57211723465441E-7</v>
      </c>
      <c r="F156" s="22" t="s">
        <v>8</v>
      </c>
      <c r="G156" s="22">
        <v>0</v>
      </c>
      <c r="H156" s="24">
        <f t="shared" si="3"/>
        <v>-1.57211723465441E-7</v>
      </c>
    </row>
    <row r="157" spans="1:8" x14ac:dyDescent="0.25">
      <c r="A157" s="22" t="s">
        <v>662</v>
      </c>
      <c r="B157" s="22" t="s">
        <v>663</v>
      </c>
      <c r="C157" s="22" t="s">
        <v>24</v>
      </c>
      <c r="D157" s="22" t="s">
        <v>120</v>
      </c>
      <c r="E157" s="28">
        <v>-9.5480965828455801E-7</v>
      </c>
      <c r="F157" s="22" t="s">
        <v>86</v>
      </c>
      <c r="G157" s="22">
        <v>2080</v>
      </c>
      <c r="H157" s="24">
        <f t="shared" si="3"/>
        <v>-1.9860040892318805E-3</v>
      </c>
    </row>
    <row r="158" spans="1:8" x14ac:dyDescent="0.25">
      <c r="A158" s="22" t="s">
        <v>664</v>
      </c>
      <c r="B158" s="22" t="s">
        <v>464</v>
      </c>
      <c r="C158" s="22" t="s">
        <v>14</v>
      </c>
      <c r="D158" s="22" t="s">
        <v>193</v>
      </c>
      <c r="E158" s="28">
        <v>-1.5416637974904601E-5</v>
      </c>
      <c r="F158" s="22" t="s">
        <v>8</v>
      </c>
      <c r="G158" s="22">
        <v>0</v>
      </c>
      <c r="H158" s="24">
        <f t="shared" si="3"/>
        <v>-1.5416637974904601E-5</v>
      </c>
    </row>
    <row r="159" spans="1:8" x14ac:dyDescent="0.25">
      <c r="A159" s="22" t="s">
        <v>665</v>
      </c>
      <c r="B159" s="22" t="s">
        <v>659</v>
      </c>
      <c r="C159" s="22" t="s">
        <v>14</v>
      </c>
      <c r="D159" s="22" t="s">
        <v>115</v>
      </c>
      <c r="E159" s="28">
        <v>-1.9031127845586598E-9</v>
      </c>
      <c r="F159" s="22" t="s">
        <v>8</v>
      </c>
      <c r="G159" s="22">
        <v>0</v>
      </c>
      <c r="H159" s="24">
        <f t="shared" si="3"/>
        <v>-1.9031127845586598E-9</v>
      </c>
    </row>
    <row r="160" spans="1:8" x14ac:dyDescent="0.25">
      <c r="A160" s="22" t="s">
        <v>666</v>
      </c>
      <c r="B160" s="22" t="s">
        <v>667</v>
      </c>
      <c r="C160" s="22" t="s">
        <v>143</v>
      </c>
      <c r="D160" s="22" t="s">
        <v>144</v>
      </c>
      <c r="E160" s="28">
        <v>-2.4646661626764998E-9</v>
      </c>
      <c r="F160" s="22" t="s">
        <v>8</v>
      </c>
      <c r="G160" s="22">
        <v>0</v>
      </c>
      <c r="H160" s="24">
        <f t="shared" si="3"/>
        <v>-2.4646661626764998E-9</v>
      </c>
    </row>
    <row r="161" spans="1:8" x14ac:dyDescent="0.25">
      <c r="A161" s="22" t="s">
        <v>668</v>
      </c>
      <c r="B161" s="22" t="s">
        <v>577</v>
      </c>
      <c r="C161" s="22" t="s">
        <v>24</v>
      </c>
      <c r="D161" s="22" t="s">
        <v>120</v>
      </c>
      <c r="E161" s="22">
        <v>-2.9598448165765099E-2</v>
      </c>
      <c r="F161" s="22" t="s">
        <v>86</v>
      </c>
      <c r="G161" s="22">
        <v>2190</v>
      </c>
      <c r="H161" s="24">
        <f t="shared" si="3"/>
        <v>-64.82060148302557</v>
      </c>
    </row>
    <row r="162" spans="1:8" x14ac:dyDescent="0.25">
      <c r="A162" s="22" t="s">
        <v>66</v>
      </c>
      <c r="B162" s="22" t="s">
        <v>67</v>
      </c>
      <c r="C162" s="22" t="s">
        <v>14</v>
      </c>
      <c r="D162" s="22" t="s">
        <v>1</v>
      </c>
      <c r="E162" s="22">
        <v>-7.2889856801595097E-4</v>
      </c>
      <c r="F162" s="22" t="s">
        <v>8</v>
      </c>
      <c r="G162" s="22">
        <v>0</v>
      </c>
      <c r="H162" s="24">
        <f t="shared" si="3"/>
        <v>-7.2889856801595097E-4</v>
      </c>
    </row>
    <row r="163" spans="1:8" x14ac:dyDescent="0.25">
      <c r="A163" s="22" t="s">
        <v>25</v>
      </c>
      <c r="B163" s="22" t="s">
        <v>26</v>
      </c>
      <c r="C163" s="22" t="s">
        <v>17</v>
      </c>
      <c r="D163" s="22" t="s">
        <v>4</v>
      </c>
      <c r="E163" s="22">
        <v>-0.85730215133351395</v>
      </c>
      <c r="F163" s="22" t="s">
        <v>8</v>
      </c>
      <c r="G163" s="22">
        <v>0</v>
      </c>
      <c r="H163" s="24">
        <f t="shared" si="3"/>
        <v>-0.85730215133351395</v>
      </c>
    </row>
    <row r="164" spans="1:8" x14ac:dyDescent="0.25">
      <c r="A164" s="22" t="s">
        <v>102</v>
      </c>
      <c r="B164" s="22" t="s">
        <v>90</v>
      </c>
      <c r="C164" s="22" t="s">
        <v>24</v>
      </c>
      <c r="D164" s="22" t="s">
        <v>91</v>
      </c>
      <c r="E164" s="28">
        <v>-3.6145945205436998E-5</v>
      </c>
      <c r="F164" s="22" t="s">
        <v>8</v>
      </c>
      <c r="G164" s="22">
        <v>0</v>
      </c>
      <c r="H164" s="24">
        <f t="shared" si="3"/>
        <v>-3.6145945205436998E-5</v>
      </c>
    </row>
    <row r="165" spans="1:8" x14ac:dyDescent="0.25">
      <c r="A165" s="22" t="s">
        <v>669</v>
      </c>
      <c r="B165" s="22" t="s">
        <v>670</v>
      </c>
      <c r="C165" s="22" t="s">
        <v>24</v>
      </c>
      <c r="D165" s="22" t="s">
        <v>483</v>
      </c>
      <c r="E165" s="22">
        <v>-9.3166241812969698E-4</v>
      </c>
      <c r="F165" s="22" t="s">
        <v>8</v>
      </c>
      <c r="G165" s="22">
        <v>0</v>
      </c>
      <c r="H165" s="24">
        <f t="shared" si="3"/>
        <v>-9.3166241812969698E-4</v>
      </c>
    </row>
    <row r="166" spans="1:8" x14ac:dyDescent="0.25">
      <c r="A166" s="22" t="s">
        <v>671</v>
      </c>
      <c r="B166" s="22" t="s">
        <v>672</v>
      </c>
      <c r="C166" s="22" t="s">
        <v>17</v>
      </c>
      <c r="D166" s="22" t="s">
        <v>2</v>
      </c>
      <c r="E166" s="28">
        <v>-4.62564317724471E-8</v>
      </c>
      <c r="F166" s="22" t="s">
        <v>8</v>
      </c>
      <c r="G166" s="22">
        <v>0</v>
      </c>
      <c r="H166" s="24">
        <f t="shared" si="3"/>
        <v>-4.62564317724471E-8</v>
      </c>
    </row>
    <row r="167" spans="1:8" x14ac:dyDescent="0.25">
      <c r="A167" s="22" t="s">
        <v>673</v>
      </c>
      <c r="B167" s="22" t="s">
        <v>577</v>
      </c>
      <c r="C167" s="22" t="s">
        <v>24</v>
      </c>
      <c r="D167" s="22" t="s">
        <v>120</v>
      </c>
      <c r="E167" s="28">
        <v>-7.21301534045143E-5</v>
      </c>
      <c r="F167" s="22" t="s">
        <v>86</v>
      </c>
      <c r="G167" s="22">
        <v>2190</v>
      </c>
      <c r="H167" s="24">
        <f t="shared" si="3"/>
        <v>-0.15796503595588632</v>
      </c>
    </row>
    <row r="168" spans="1:8" x14ac:dyDescent="0.25">
      <c r="A168" s="22" t="s">
        <v>674</v>
      </c>
      <c r="B168" s="22" t="s">
        <v>675</v>
      </c>
      <c r="C168" s="22" t="s">
        <v>14</v>
      </c>
      <c r="D168" s="22" t="s">
        <v>54</v>
      </c>
      <c r="E168" s="28">
        <v>-2.4507647602076702E-7</v>
      </c>
      <c r="F168" s="22" t="s">
        <v>8</v>
      </c>
      <c r="G168" s="22">
        <v>0</v>
      </c>
      <c r="H168" s="24">
        <f t="shared" si="3"/>
        <v>-2.4507647602076702E-7</v>
      </c>
    </row>
    <row r="169" spans="1:8" x14ac:dyDescent="0.25">
      <c r="A169" s="22" t="s">
        <v>676</v>
      </c>
      <c r="B169" s="22" t="s">
        <v>677</v>
      </c>
      <c r="C169" s="22" t="s">
        <v>17</v>
      </c>
      <c r="D169" s="22" t="s">
        <v>2</v>
      </c>
      <c r="E169" s="28">
        <v>-5.3708774531290497E-6</v>
      </c>
      <c r="F169" s="22" t="s">
        <v>8</v>
      </c>
      <c r="G169" s="22">
        <v>0</v>
      </c>
      <c r="H169" s="24">
        <f t="shared" si="3"/>
        <v>-5.3708774531290497E-6</v>
      </c>
    </row>
    <row r="170" spans="1:8" x14ac:dyDescent="0.25">
      <c r="A170" s="22" t="s">
        <v>1095</v>
      </c>
      <c r="B170" s="22" t="s">
        <v>1096</v>
      </c>
      <c r="C170" s="22" t="s">
        <v>139</v>
      </c>
      <c r="D170" s="22" t="s">
        <v>1097</v>
      </c>
      <c r="E170" s="28">
        <v>-2.9030417972751802E-14</v>
      </c>
      <c r="F170" s="22" t="s">
        <v>174</v>
      </c>
      <c r="G170" s="22">
        <v>36.86</v>
      </c>
      <c r="H170" s="24">
        <f t="shared" si="3"/>
        <v>-1.0700612064756314E-12</v>
      </c>
    </row>
    <row r="171" spans="1:8" x14ac:dyDescent="0.25">
      <c r="A171" s="22" t="s">
        <v>211</v>
      </c>
      <c r="B171" s="22" t="s">
        <v>212</v>
      </c>
      <c r="C171" s="22" t="s">
        <v>24</v>
      </c>
      <c r="D171" s="22" t="s">
        <v>6</v>
      </c>
      <c r="E171" s="22">
        <v>-0.46886647576944901</v>
      </c>
      <c r="F171" s="22" t="s">
        <v>8</v>
      </c>
      <c r="G171" s="22">
        <v>0</v>
      </c>
      <c r="H171" s="24">
        <f t="shared" si="3"/>
        <v>-0.46886647576944901</v>
      </c>
    </row>
    <row r="172" spans="1:8" x14ac:dyDescent="0.25">
      <c r="A172" s="22" t="s">
        <v>678</v>
      </c>
      <c r="B172" s="22" t="s">
        <v>679</v>
      </c>
      <c r="C172" s="22" t="s">
        <v>139</v>
      </c>
      <c r="D172" s="22" t="s">
        <v>486</v>
      </c>
      <c r="E172" s="28">
        <v>-1.6060752141545499E-10</v>
      </c>
      <c r="F172" s="22" t="s">
        <v>7</v>
      </c>
      <c r="G172" s="22">
        <v>0</v>
      </c>
      <c r="H172" s="24">
        <f t="shared" si="3"/>
        <v>0</v>
      </c>
    </row>
    <row r="173" spans="1:8" x14ac:dyDescent="0.25">
      <c r="A173" s="22" t="s">
        <v>680</v>
      </c>
      <c r="B173" s="22" t="s">
        <v>681</v>
      </c>
      <c r="C173" s="22" t="s">
        <v>14</v>
      </c>
      <c r="D173" s="22" t="s">
        <v>54</v>
      </c>
      <c r="E173" s="28">
        <v>-4.9304946476324298E-5</v>
      </c>
      <c r="F173" s="22" t="s">
        <v>8</v>
      </c>
      <c r="G173" s="22">
        <v>0</v>
      </c>
      <c r="H173" s="24">
        <f t="shared" si="3"/>
        <v>-4.9304946476324298E-5</v>
      </c>
    </row>
    <row r="174" spans="1:8" x14ac:dyDescent="0.25">
      <c r="A174" s="22" t="s">
        <v>682</v>
      </c>
      <c r="B174" s="22" t="s">
        <v>683</v>
      </c>
      <c r="C174" s="22" t="s">
        <v>14</v>
      </c>
      <c r="D174" s="22" t="s">
        <v>54</v>
      </c>
      <c r="E174" s="28">
        <v>-3.2046308684162997E-8</v>
      </c>
      <c r="F174" s="22" t="s">
        <v>8</v>
      </c>
      <c r="G174" s="22">
        <v>0</v>
      </c>
      <c r="H174" s="24">
        <f t="shared" si="3"/>
        <v>-3.2046308684162997E-8</v>
      </c>
    </row>
    <row r="175" spans="1:8" x14ac:dyDescent="0.25">
      <c r="A175" s="22" t="s">
        <v>684</v>
      </c>
      <c r="B175" s="22" t="s">
        <v>685</v>
      </c>
      <c r="C175" s="22" t="s">
        <v>17</v>
      </c>
      <c r="D175" s="22" t="s">
        <v>2</v>
      </c>
      <c r="E175" s="28">
        <v>-5.70427052588849E-7</v>
      </c>
      <c r="F175" s="22" t="s">
        <v>8</v>
      </c>
      <c r="G175" s="22">
        <v>0</v>
      </c>
      <c r="H175" s="24">
        <f t="shared" si="3"/>
        <v>-5.70427052588849E-7</v>
      </c>
    </row>
    <row r="176" spans="1:8" x14ac:dyDescent="0.25">
      <c r="A176" s="22" t="s">
        <v>686</v>
      </c>
      <c r="B176" s="22" t="s">
        <v>687</v>
      </c>
      <c r="C176" s="22" t="s">
        <v>14</v>
      </c>
      <c r="D176" s="22" t="s">
        <v>188</v>
      </c>
      <c r="E176" s="28">
        <v>-3.8416999301546799E-7</v>
      </c>
      <c r="F176" s="22" t="s">
        <v>8</v>
      </c>
      <c r="G176" s="22">
        <v>0</v>
      </c>
      <c r="H176" s="24">
        <f t="shared" si="3"/>
        <v>-3.8416999301546799E-7</v>
      </c>
    </row>
    <row r="177" spans="1:8" x14ac:dyDescent="0.25">
      <c r="A177" s="22" t="s">
        <v>688</v>
      </c>
      <c r="B177" s="22" t="s">
        <v>514</v>
      </c>
      <c r="C177" s="22" t="s">
        <v>14</v>
      </c>
      <c r="D177" s="22" t="s">
        <v>1</v>
      </c>
      <c r="E177" s="28">
        <v>-1.62578280917958E-15</v>
      </c>
      <c r="F177" s="22" t="s">
        <v>8</v>
      </c>
      <c r="G177" s="22">
        <v>0</v>
      </c>
      <c r="H177" s="24">
        <f t="shared" si="3"/>
        <v>-1.62578280917958E-15</v>
      </c>
    </row>
    <row r="178" spans="1:8" x14ac:dyDescent="0.25">
      <c r="A178" s="22" t="s">
        <v>27</v>
      </c>
      <c r="B178" s="22" t="s">
        <v>28</v>
      </c>
      <c r="C178" s="22" t="s">
        <v>17</v>
      </c>
      <c r="D178" s="22" t="s">
        <v>5</v>
      </c>
      <c r="E178" s="22">
        <v>-1.2732245646581799E-3</v>
      </c>
      <c r="F178" s="22" t="s">
        <v>8</v>
      </c>
      <c r="G178" s="22">
        <v>0</v>
      </c>
      <c r="H178" s="24">
        <f t="shared" si="3"/>
        <v>-1.2732245646581799E-3</v>
      </c>
    </row>
    <row r="179" spans="1:8" x14ac:dyDescent="0.25">
      <c r="A179" s="22" t="s">
        <v>689</v>
      </c>
      <c r="B179" s="22" t="s">
        <v>690</v>
      </c>
      <c r="C179" s="22" t="s">
        <v>143</v>
      </c>
      <c r="D179" s="22" t="s">
        <v>144</v>
      </c>
      <c r="E179" s="28">
        <v>-6.6144936944830698E-6</v>
      </c>
      <c r="F179" s="22" t="s">
        <v>8</v>
      </c>
      <c r="G179" s="22">
        <v>0</v>
      </c>
      <c r="H179" s="24">
        <f t="shared" si="3"/>
        <v>-6.6144936944830698E-6</v>
      </c>
    </row>
    <row r="180" spans="1:8" x14ac:dyDescent="0.25">
      <c r="A180" s="22" t="s">
        <v>213</v>
      </c>
      <c r="B180" s="22" t="s">
        <v>214</v>
      </c>
      <c r="C180" s="22" t="s">
        <v>14</v>
      </c>
      <c r="D180" s="22" t="s">
        <v>54</v>
      </c>
      <c r="E180" s="22">
        <v>-3.36096879582256E-3</v>
      </c>
      <c r="F180" s="22" t="s">
        <v>8</v>
      </c>
      <c r="G180" s="22">
        <v>0</v>
      </c>
      <c r="H180" s="24">
        <f t="shared" si="3"/>
        <v>-3.36096879582256E-3</v>
      </c>
    </row>
    <row r="181" spans="1:8" x14ac:dyDescent="0.25">
      <c r="A181" s="22" t="s">
        <v>215</v>
      </c>
      <c r="B181" s="22" t="s">
        <v>216</v>
      </c>
      <c r="C181" s="22" t="s">
        <v>14</v>
      </c>
      <c r="D181" s="22" t="s">
        <v>54</v>
      </c>
      <c r="E181" s="22">
        <v>-1.6406427927434801E-4</v>
      </c>
      <c r="F181" s="22" t="s">
        <v>8</v>
      </c>
      <c r="G181" s="22">
        <v>0</v>
      </c>
      <c r="H181" s="24">
        <f t="shared" si="3"/>
        <v>-1.6406427927434801E-4</v>
      </c>
    </row>
    <row r="182" spans="1:8" x14ac:dyDescent="0.25">
      <c r="A182" s="22" t="s">
        <v>691</v>
      </c>
      <c r="B182" s="22" t="s">
        <v>527</v>
      </c>
      <c r="C182" s="22" t="s">
        <v>263</v>
      </c>
      <c r="D182" s="22" t="s">
        <v>264</v>
      </c>
      <c r="E182" s="28">
        <v>-6.6374938690023003E-9</v>
      </c>
      <c r="F182" s="22" t="s">
        <v>86</v>
      </c>
      <c r="G182" s="22">
        <v>1176.8</v>
      </c>
      <c r="H182" s="24">
        <f t="shared" si="3"/>
        <v>-7.8110027850419066E-6</v>
      </c>
    </row>
    <row r="183" spans="1:8" x14ac:dyDescent="0.25">
      <c r="A183" s="22" t="s">
        <v>692</v>
      </c>
      <c r="B183" s="22" t="s">
        <v>693</v>
      </c>
      <c r="C183" s="22" t="s">
        <v>14</v>
      </c>
      <c r="D183" s="22" t="s">
        <v>1</v>
      </c>
      <c r="E183" s="28">
        <v>-1.63738650864237E-9</v>
      </c>
      <c r="F183" s="22" t="s">
        <v>8</v>
      </c>
      <c r="G183" s="22">
        <v>0</v>
      </c>
      <c r="H183" s="24">
        <f t="shared" si="3"/>
        <v>-1.63738650864237E-9</v>
      </c>
    </row>
    <row r="184" spans="1:8" x14ac:dyDescent="0.25">
      <c r="A184" s="22" t="s">
        <v>694</v>
      </c>
      <c r="B184" s="22" t="s">
        <v>695</v>
      </c>
      <c r="C184" s="22" t="s">
        <v>263</v>
      </c>
      <c r="D184" s="22" t="s">
        <v>264</v>
      </c>
      <c r="E184" s="28">
        <v>-2.2130360629745298E-8</v>
      </c>
      <c r="F184" s="22" t="s">
        <v>86</v>
      </c>
      <c r="G184" s="22">
        <v>709.09</v>
      </c>
      <c r="H184" s="24">
        <f t="shared" si="3"/>
        <v>-1.5692417418946093E-5</v>
      </c>
    </row>
    <row r="185" spans="1:8" x14ac:dyDescent="0.25">
      <c r="A185" s="22" t="s">
        <v>68</v>
      </c>
      <c r="B185" s="22" t="s">
        <v>69</v>
      </c>
      <c r="C185" s="22" t="s">
        <v>17</v>
      </c>
      <c r="D185" s="22" t="s">
        <v>4</v>
      </c>
      <c r="E185" s="22">
        <v>-0.32169903118735599</v>
      </c>
      <c r="F185" s="22" t="s">
        <v>8</v>
      </c>
      <c r="G185" s="22">
        <v>0</v>
      </c>
      <c r="H185" s="24">
        <f t="shared" si="3"/>
        <v>-0.32169903118735599</v>
      </c>
    </row>
    <row r="186" spans="1:8" x14ac:dyDescent="0.25">
      <c r="A186" s="22" t="s">
        <v>123</v>
      </c>
      <c r="B186" s="22" t="s">
        <v>124</v>
      </c>
      <c r="C186" s="22" t="s">
        <v>125</v>
      </c>
      <c r="D186" s="22" t="s">
        <v>126</v>
      </c>
      <c r="E186" s="28">
        <v>-3.6641713441026999E-7</v>
      </c>
      <c r="F186" s="22" t="s">
        <v>8</v>
      </c>
      <c r="G186" s="22">
        <v>0</v>
      </c>
      <c r="H186" s="24">
        <f t="shared" si="3"/>
        <v>-3.6641713441026999E-7</v>
      </c>
    </row>
    <row r="187" spans="1:8" x14ac:dyDescent="0.25">
      <c r="A187" s="22" t="s">
        <v>696</v>
      </c>
      <c r="B187" s="22" t="s">
        <v>697</v>
      </c>
      <c r="C187" s="22" t="s">
        <v>14</v>
      </c>
      <c r="D187" s="22" t="s">
        <v>54</v>
      </c>
      <c r="E187" s="28">
        <v>-1.2965231523902001E-13</v>
      </c>
      <c r="F187" s="22" t="s">
        <v>8</v>
      </c>
      <c r="G187" s="22">
        <v>0</v>
      </c>
      <c r="H187" s="24">
        <f t="shared" si="3"/>
        <v>-1.2965231523902001E-13</v>
      </c>
    </row>
    <row r="188" spans="1:8" x14ac:dyDescent="0.25">
      <c r="A188" s="22" t="s">
        <v>698</v>
      </c>
      <c r="B188" s="22" t="s">
        <v>699</v>
      </c>
      <c r="C188" s="22" t="s">
        <v>14</v>
      </c>
      <c r="D188" s="22" t="s">
        <v>54</v>
      </c>
      <c r="E188" s="28">
        <v>-2.24184147141532E-5</v>
      </c>
      <c r="F188" s="22" t="s">
        <v>8</v>
      </c>
      <c r="G188" s="22">
        <v>0</v>
      </c>
      <c r="H188" s="24">
        <f t="shared" si="3"/>
        <v>-2.24184147141532E-5</v>
      </c>
    </row>
    <row r="189" spans="1:8" x14ac:dyDescent="0.25">
      <c r="A189" s="22" t="s">
        <v>700</v>
      </c>
      <c r="B189" s="22" t="s">
        <v>701</v>
      </c>
      <c r="C189" s="22" t="s">
        <v>24</v>
      </c>
      <c r="D189" s="22" t="s">
        <v>3</v>
      </c>
      <c r="E189" s="28">
        <v>-2.5027839499463398E-7</v>
      </c>
      <c r="F189" s="22" t="s">
        <v>174</v>
      </c>
      <c r="G189" s="22">
        <v>0</v>
      </c>
      <c r="H189" s="24">
        <f t="shared" si="3"/>
        <v>0</v>
      </c>
    </row>
    <row r="190" spans="1:8" x14ac:dyDescent="0.25">
      <c r="A190" s="22" t="s">
        <v>702</v>
      </c>
      <c r="B190" s="22" t="s">
        <v>417</v>
      </c>
      <c r="C190" s="22" t="s">
        <v>263</v>
      </c>
      <c r="D190" s="22" t="s">
        <v>279</v>
      </c>
      <c r="E190" s="28">
        <v>-4.1160221045600097E-6</v>
      </c>
      <c r="F190" s="22" t="s">
        <v>86</v>
      </c>
      <c r="G190" s="22">
        <v>450</v>
      </c>
      <c r="H190" s="24">
        <f t="shared" si="3"/>
        <v>-1.8522099470520044E-3</v>
      </c>
    </row>
    <row r="191" spans="1:8" x14ac:dyDescent="0.25">
      <c r="A191" s="22" t="s">
        <v>703</v>
      </c>
      <c r="B191" s="22" t="s">
        <v>704</v>
      </c>
      <c r="C191" s="22" t="s">
        <v>143</v>
      </c>
      <c r="D191" s="22" t="s">
        <v>144</v>
      </c>
      <c r="E191" s="22">
        <v>-8.4241847058928898E-2</v>
      </c>
      <c r="F191" s="22" t="s">
        <v>8</v>
      </c>
      <c r="G191" s="22">
        <v>0</v>
      </c>
      <c r="H191" s="24">
        <f t="shared" si="3"/>
        <v>-8.4241847058928898E-2</v>
      </c>
    </row>
    <row r="192" spans="1:8" x14ac:dyDescent="0.25">
      <c r="A192" s="22" t="s">
        <v>705</v>
      </c>
      <c r="B192" s="22" t="s">
        <v>706</v>
      </c>
      <c r="C192" s="22" t="s">
        <v>14</v>
      </c>
      <c r="D192" s="22" t="s">
        <v>54</v>
      </c>
      <c r="E192" s="28">
        <v>-5.1259362085424698E-10</v>
      </c>
      <c r="F192" s="22" t="s">
        <v>8</v>
      </c>
      <c r="G192" s="22">
        <v>0</v>
      </c>
      <c r="H192" s="24">
        <f t="shared" si="3"/>
        <v>-5.1259362085424698E-10</v>
      </c>
    </row>
    <row r="193" spans="1:8" x14ac:dyDescent="0.25">
      <c r="A193" s="22" t="s">
        <v>707</v>
      </c>
      <c r="B193" s="22" t="s">
        <v>708</v>
      </c>
      <c r="C193" s="22" t="s">
        <v>17</v>
      </c>
      <c r="D193" s="22" t="s">
        <v>4</v>
      </c>
      <c r="E193" s="28">
        <v>-1.39130862139359E-5</v>
      </c>
      <c r="F193" s="22" t="s">
        <v>8</v>
      </c>
      <c r="G193" s="22">
        <v>0</v>
      </c>
      <c r="H193" s="24">
        <f t="shared" si="3"/>
        <v>-1.39130862139359E-5</v>
      </c>
    </row>
    <row r="194" spans="1:8" x14ac:dyDescent="0.25">
      <c r="A194" s="22" t="s">
        <v>709</v>
      </c>
      <c r="B194" s="22" t="s">
        <v>710</v>
      </c>
      <c r="C194" s="22" t="s">
        <v>24</v>
      </c>
      <c r="D194" s="22" t="s">
        <v>120</v>
      </c>
      <c r="E194" s="22">
        <v>-0.76436898208887205</v>
      </c>
      <c r="F194" s="22" t="s">
        <v>8</v>
      </c>
      <c r="G194" s="22">
        <v>0</v>
      </c>
      <c r="H194" s="24">
        <f t="shared" si="3"/>
        <v>-0.76436898208887205</v>
      </c>
    </row>
    <row r="195" spans="1:8" x14ac:dyDescent="0.25">
      <c r="A195" s="22" t="s">
        <v>711</v>
      </c>
      <c r="B195" s="22" t="s">
        <v>712</v>
      </c>
      <c r="C195" s="22" t="s">
        <v>24</v>
      </c>
      <c r="D195" s="22" t="s">
        <v>120</v>
      </c>
      <c r="E195" s="22">
        <v>-2.2412334747414701E-3</v>
      </c>
      <c r="F195" s="22" t="s">
        <v>86</v>
      </c>
      <c r="G195" s="22">
        <v>2190</v>
      </c>
      <c r="H195" s="24">
        <f t="shared" ref="H195:H258" si="4">1*(IF(F195=$I$8,E195,(E195*G195)))</f>
        <v>-4.9083013096838197</v>
      </c>
    </row>
    <row r="196" spans="1:8" x14ac:dyDescent="0.25">
      <c r="A196" s="22" t="s">
        <v>713</v>
      </c>
      <c r="B196" s="22" t="s">
        <v>714</v>
      </c>
      <c r="C196" s="22" t="s">
        <v>17</v>
      </c>
      <c r="D196" s="22" t="s">
        <v>4</v>
      </c>
      <c r="E196" s="28">
        <v>-6.9511395892956397E-8</v>
      </c>
      <c r="F196" s="22" t="s">
        <v>174</v>
      </c>
      <c r="G196" s="22">
        <v>15.637</v>
      </c>
      <c r="H196" s="24">
        <f t="shared" si="4"/>
        <v>-1.0869496975781592E-6</v>
      </c>
    </row>
    <row r="197" spans="1:8" x14ac:dyDescent="0.25">
      <c r="A197" s="22" t="s">
        <v>715</v>
      </c>
      <c r="B197" s="22" t="s">
        <v>592</v>
      </c>
      <c r="C197" s="22" t="s">
        <v>14</v>
      </c>
      <c r="D197" s="22" t="s">
        <v>115</v>
      </c>
      <c r="E197" s="28">
        <v>-3.4202477513909303E-7</v>
      </c>
      <c r="F197" s="22" t="s">
        <v>8</v>
      </c>
      <c r="G197" s="22">
        <v>0</v>
      </c>
      <c r="H197" s="24">
        <f t="shared" si="4"/>
        <v>-3.4202477513909303E-7</v>
      </c>
    </row>
    <row r="198" spans="1:8" x14ac:dyDescent="0.25">
      <c r="A198" s="22" t="s">
        <v>127</v>
      </c>
      <c r="B198" s="22" t="s">
        <v>124</v>
      </c>
      <c r="C198" s="22" t="s">
        <v>125</v>
      </c>
      <c r="D198" s="22" t="s">
        <v>126</v>
      </c>
      <c r="E198" s="28">
        <v>-1.36997151438594E-6</v>
      </c>
      <c r="F198" s="22" t="s">
        <v>8</v>
      </c>
      <c r="G198" s="22">
        <v>0</v>
      </c>
      <c r="H198" s="24">
        <f t="shared" si="4"/>
        <v>-1.36997151438594E-6</v>
      </c>
    </row>
    <row r="199" spans="1:8" x14ac:dyDescent="0.25">
      <c r="A199" s="22" t="s">
        <v>716</v>
      </c>
      <c r="B199" s="22" t="s">
        <v>717</v>
      </c>
      <c r="C199" s="22" t="s">
        <v>14</v>
      </c>
      <c r="D199" s="22" t="s">
        <v>54</v>
      </c>
      <c r="E199" s="28">
        <v>-4.8571740668752097E-7</v>
      </c>
      <c r="F199" s="22" t="s">
        <v>8</v>
      </c>
      <c r="G199" s="22">
        <v>0</v>
      </c>
      <c r="H199" s="24">
        <f t="shared" si="4"/>
        <v>-4.8571740668752097E-7</v>
      </c>
    </row>
    <row r="200" spans="1:8" x14ac:dyDescent="0.25">
      <c r="A200" s="22" t="s">
        <v>718</v>
      </c>
      <c r="B200" s="22" t="s">
        <v>567</v>
      </c>
      <c r="C200" s="22" t="s">
        <v>14</v>
      </c>
      <c r="D200" s="22" t="s">
        <v>54</v>
      </c>
      <c r="E200" s="22">
        <v>-6.8613716828341104E-4</v>
      </c>
      <c r="F200" s="22" t="s">
        <v>8</v>
      </c>
      <c r="G200" s="22">
        <v>0</v>
      </c>
      <c r="H200" s="24">
        <f t="shared" si="4"/>
        <v>-6.8613716828341104E-4</v>
      </c>
    </row>
    <row r="201" spans="1:8" x14ac:dyDescent="0.25">
      <c r="A201" s="22" t="s">
        <v>719</v>
      </c>
      <c r="B201" s="22" t="s">
        <v>720</v>
      </c>
      <c r="C201" s="22" t="s">
        <v>14</v>
      </c>
      <c r="D201" s="22" t="s">
        <v>193</v>
      </c>
      <c r="E201" s="28">
        <v>-1.55971861176514E-9</v>
      </c>
      <c r="F201" s="22" t="s">
        <v>8</v>
      </c>
      <c r="G201" s="22">
        <v>0</v>
      </c>
      <c r="H201" s="24">
        <f t="shared" si="4"/>
        <v>-1.55971861176514E-9</v>
      </c>
    </row>
    <row r="202" spans="1:8" x14ac:dyDescent="0.25">
      <c r="A202" s="22" t="s">
        <v>721</v>
      </c>
      <c r="B202" s="22" t="s">
        <v>722</v>
      </c>
      <c r="C202" s="22" t="s">
        <v>14</v>
      </c>
      <c r="D202" s="22" t="s">
        <v>54</v>
      </c>
      <c r="E202" s="28">
        <v>-6.4043266720651698E-13</v>
      </c>
      <c r="F202" s="22" t="s">
        <v>8</v>
      </c>
      <c r="G202" s="22">
        <v>0</v>
      </c>
      <c r="H202" s="24">
        <f t="shared" si="4"/>
        <v>-6.4043266720651698E-13</v>
      </c>
    </row>
    <row r="203" spans="1:8" x14ac:dyDescent="0.25">
      <c r="A203" s="22" t="s">
        <v>723</v>
      </c>
      <c r="B203" s="22" t="s">
        <v>724</v>
      </c>
      <c r="C203" s="22" t="s">
        <v>143</v>
      </c>
      <c r="D203" s="22" t="s">
        <v>144</v>
      </c>
      <c r="E203" s="22">
        <v>-2.8604183999759399E-2</v>
      </c>
      <c r="F203" s="22" t="s">
        <v>8</v>
      </c>
      <c r="G203" s="22">
        <v>0</v>
      </c>
      <c r="H203" s="24">
        <f t="shared" si="4"/>
        <v>-2.8604183999759399E-2</v>
      </c>
    </row>
    <row r="204" spans="1:8" x14ac:dyDescent="0.25">
      <c r="A204" s="22" t="s">
        <v>725</v>
      </c>
      <c r="B204" s="22" t="s">
        <v>726</v>
      </c>
      <c r="C204" s="22" t="s">
        <v>139</v>
      </c>
      <c r="D204" s="22" t="s">
        <v>486</v>
      </c>
      <c r="E204" s="28">
        <v>-3.8043974667256802E-10</v>
      </c>
      <c r="F204" s="22" t="s">
        <v>7</v>
      </c>
      <c r="G204" s="22">
        <v>0</v>
      </c>
      <c r="H204" s="24">
        <f t="shared" si="4"/>
        <v>0</v>
      </c>
    </row>
    <row r="205" spans="1:8" x14ac:dyDescent="0.25">
      <c r="A205" s="22" t="s">
        <v>727</v>
      </c>
      <c r="B205" s="22" t="s">
        <v>728</v>
      </c>
      <c r="C205" s="22" t="s">
        <v>14</v>
      </c>
      <c r="D205" s="22" t="s">
        <v>54</v>
      </c>
      <c r="E205" s="28">
        <v>-1.30566378495974E-6</v>
      </c>
      <c r="F205" s="22" t="s">
        <v>8</v>
      </c>
      <c r="G205" s="22">
        <v>0</v>
      </c>
      <c r="H205" s="24">
        <f t="shared" si="4"/>
        <v>-1.30566378495974E-6</v>
      </c>
    </row>
    <row r="206" spans="1:8" x14ac:dyDescent="0.25">
      <c r="A206" s="22" t="s">
        <v>729</v>
      </c>
      <c r="B206" s="22" t="s">
        <v>730</v>
      </c>
      <c r="C206" s="22" t="s">
        <v>14</v>
      </c>
      <c r="D206" s="22" t="s">
        <v>51</v>
      </c>
      <c r="E206" s="22">
        <v>-2.7922951350617099E-4</v>
      </c>
      <c r="F206" s="22" t="s">
        <v>8</v>
      </c>
      <c r="G206" s="22">
        <v>0</v>
      </c>
      <c r="H206" s="24">
        <f t="shared" si="4"/>
        <v>-2.7922951350617099E-4</v>
      </c>
    </row>
    <row r="207" spans="1:8" x14ac:dyDescent="0.25">
      <c r="A207" s="22" t="s">
        <v>731</v>
      </c>
      <c r="B207" s="22" t="s">
        <v>732</v>
      </c>
      <c r="C207" s="22" t="s">
        <v>17</v>
      </c>
      <c r="D207" s="22" t="s">
        <v>2</v>
      </c>
      <c r="E207" s="22">
        <v>-2.1091590740997899E-4</v>
      </c>
      <c r="F207" s="22" t="s">
        <v>8</v>
      </c>
      <c r="G207" s="22">
        <v>0</v>
      </c>
      <c r="H207" s="24">
        <f t="shared" si="4"/>
        <v>-2.1091590740997899E-4</v>
      </c>
    </row>
    <row r="208" spans="1:8" x14ac:dyDescent="0.25">
      <c r="A208" s="22" t="s">
        <v>733</v>
      </c>
      <c r="B208" s="22" t="s">
        <v>734</v>
      </c>
      <c r="C208" s="22" t="s">
        <v>14</v>
      </c>
      <c r="D208" s="22" t="s">
        <v>54</v>
      </c>
      <c r="E208" s="28">
        <v>-2.4398989389303701E-11</v>
      </c>
      <c r="F208" s="22" t="s">
        <v>8</v>
      </c>
      <c r="G208" s="22">
        <v>0</v>
      </c>
      <c r="H208" s="24">
        <f t="shared" si="4"/>
        <v>-2.4398989389303701E-11</v>
      </c>
    </row>
    <row r="209" spans="1:8" x14ac:dyDescent="0.25">
      <c r="A209" s="22" t="s">
        <v>735</v>
      </c>
      <c r="B209" s="22" t="s">
        <v>736</v>
      </c>
      <c r="C209" s="22" t="s">
        <v>17</v>
      </c>
      <c r="D209" s="22" t="s">
        <v>4</v>
      </c>
      <c r="E209" s="28">
        <v>-8.8338748366388201E-9</v>
      </c>
      <c r="F209" s="22" t="s">
        <v>8</v>
      </c>
      <c r="G209" s="22">
        <v>0</v>
      </c>
      <c r="H209" s="24">
        <f t="shared" si="4"/>
        <v>-8.8338748366388201E-9</v>
      </c>
    </row>
    <row r="210" spans="1:8" x14ac:dyDescent="0.25">
      <c r="A210" s="22" t="s">
        <v>737</v>
      </c>
      <c r="B210" s="22" t="s">
        <v>738</v>
      </c>
      <c r="C210" s="22" t="s">
        <v>14</v>
      </c>
      <c r="D210" s="22" t="s">
        <v>54</v>
      </c>
      <c r="E210" s="28">
        <v>-4.5936793406959597E-14</v>
      </c>
      <c r="F210" s="22" t="s">
        <v>8</v>
      </c>
      <c r="G210" s="22">
        <v>0</v>
      </c>
      <c r="H210" s="24">
        <f t="shared" si="4"/>
        <v>-4.5936793406959597E-14</v>
      </c>
    </row>
    <row r="211" spans="1:8" x14ac:dyDescent="0.25">
      <c r="A211" s="22" t="s">
        <v>261</v>
      </c>
      <c r="B211" s="22" t="s">
        <v>262</v>
      </c>
      <c r="C211" s="22" t="s">
        <v>263</v>
      </c>
      <c r="D211" s="22" t="s">
        <v>264</v>
      </c>
      <c r="E211" s="22">
        <v>-2.1290721124765199E-4</v>
      </c>
      <c r="F211" s="22" t="s">
        <v>86</v>
      </c>
      <c r="G211" s="22">
        <v>404.4</v>
      </c>
      <c r="H211" s="24">
        <f t="shared" si="4"/>
        <v>-8.6099676228550456E-2</v>
      </c>
    </row>
    <row r="212" spans="1:8" x14ac:dyDescent="0.25">
      <c r="A212" s="22" t="s">
        <v>741</v>
      </c>
      <c r="B212" s="22" t="s">
        <v>742</v>
      </c>
      <c r="C212" s="22" t="s">
        <v>139</v>
      </c>
      <c r="D212" s="22" t="s">
        <v>165</v>
      </c>
      <c r="E212" s="22">
        <v>-1.99073282062438</v>
      </c>
      <c r="F212" s="22" t="s">
        <v>636</v>
      </c>
      <c r="G212" s="22">
        <v>0</v>
      </c>
      <c r="H212" s="24">
        <f t="shared" si="4"/>
        <v>0</v>
      </c>
    </row>
    <row r="213" spans="1:8" x14ac:dyDescent="0.25">
      <c r="A213" s="22" t="s">
        <v>245</v>
      </c>
      <c r="B213" s="22" t="s">
        <v>246</v>
      </c>
      <c r="C213" s="22" t="s">
        <v>143</v>
      </c>
      <c r="D213" s="22" t="s">
        <v>144</v>
      </c>
      <c r="E213" s="28">
        <v>-1.6699750725001199E-8</v>
      </c>
      <c r="F213" s="22" t="s">
        <v>8</v>
      </c>
      <c r="G213" s="22">
        <v>0</v>
      </c>
      <c r="H213" s="24">
        <f t="shared" si="4"/>
        <v>-1.6699750725001199E-8</v>
      </c>
    </row>
    <row r="214" spans="1:8" x14ac:dyDescent="0.25">
      <c r="A214" s="22" t="s">
        <v>743</v>
      </c>
      <c r="B214" s="22" t="s">
        <v>631</v>
      </c>
      <c r="C214" s="22" t="s">
        <v>263</v>
      </c>
      <c r="D214" s="22" t="s">
        <v>279</v>
      </c>
      <c r="E214" s="22">
        <v>-5.7051758382930104E-3</v>
      </c>
      <c r="F214" s="22" t="s">
        <v>86</v>
      </c>
      <c r="G214" s="22">
        <v>588.79999999999995</v>
      </c>
      <c r="H214" s="24">
        <f t="shared" si="4"/>
        <v>-3.359207533586924</v>
      </c>
    </row>
    <row r="215" spans="1:8" x14ac:dyDescent="0.25">
      <c r="A215" s="22" t="s">
        <v>744</v>
      </c>
      <c r="B215" s="22" t="s">
        <v>745</v>
      </c>
      <c r="C215" s="22" t="s">
        <v>14</v>
      </c>
      <c r="D215" s="22" t="s">
        <v>54</v>
      </c>
      <c r="E215" s="22">
        <v>-0.17940242338946999</v>
      </c>
      <c r="F215" s="22" t="s">
        <v>8</v>
      </c>
      <c r="G215" s="22">
        <v>0</v>
      </c>
      <c r="H215" s="24">
        <f t="shared" si="4"/>
        <v>-0.17940242338946999</v>
      </c>
    </row>
    <row r="216" spans="1:8" x14ac:dyDescent="0.25">
      <c r="A216" s="22" t="s">
        <v>746</v>
      </c>
      <c r="B216" s="22" t="s">
        <v>747</v>
      </c>
      <c r="C216" s="22" t="s">
        <v>24</v>
      </c>
      <c r="D216" s="22" t="s">
        <v>3</v>
      </c>
      <c r="E216" s="22">
        <v>-3.8595559138788701E-4</v>
      </c>
      <c r="F216" s="22" t="s">
        <v>8</v>
      </c>
      <c r="G216" s="22">
        <v>0</v>
      </c>
      <c r="H216" s="24">
        <f t="shared" si="4"/>
        <v>-3.8595559138788701E-4</v>
      </c>
    </row>
    <row r="217" spans="1:8" x14ac:dyDescent="0.25">
      <c r="A217" s="22" t="s">
        <v>748</v>
      </c>
      <c r="B217" s="22" t="s">
        <v>272</v>
      </c>
      <c r="C217" s="22" t="s">
        <v>24</v>
      </c>
      <c r="D217" s="22" t="s">
        <v>208</v>
      </c>
      <c r="E217" s="22">
        <v>-0.46259355282064102</v>
      </c>
      <c r="F217" s="22" t="s">
        <v>8</v>
      </c>
      <c r="G217" s="22">
        <v>0</v>
      </c>
      <c r="H217" s="24">
        <f t="shared" si="4"/>
        <v>-0.46259355282064102</v>
      </c>
    </row>
    <row r="218" spans="1:8" x14ac:dyDescent="0.25">
      <c r="A218" s="22" t="s">
        <v>749</v>
      </c>
      <c r="B218" s="22" t="s">
        <v>531</v>
      </c>
      <c r="C218" s="22" t="s">
        <v>24</v>
      </c>
      <c r="D218" s="22" t="s">
        <v>208</v>
      </c>
      <c r="E218" s="22">
        <v>-2.3220385229338401E-3</v>
      </c>
      <c r="F218" s="22" t="s">
        <v>8</v>
      </c>
      <c r="G218" s="22">
        <v>0</v>
      </c>
      <c r="H218" s="24">
        <f t="shared" si="4"/>
        <v>-2.3220385229338401E-3</v>
      </c>
    </row>
    <row r="219" spans="1:8" x14ac:dyDescent="0.25">
      <c r="A219" s="22" t="s">
        <v>750</v>
      </c>
      <c r="B219" s="22" t="s">
        <v>638</v>
      </c>
      <c r="C219" s="22" t="s">
        <v>14</v>
      </c>
      <c r="D219" s="22" t="s">
        <v>1</v>
      </c>
      <c r="E219" s="28">
        <v>-7.6951869805961697E-8</v>
      </c>
      <c r="F219" s="22" t="s">
        <v>8</v>
      </c>
      <c r="G219" s="22">
        <v>0</v>
      </c>
      <c r="H219" s="24">
        <f t="shared" si="4"/>
        <v>-7.6951869805961697E-8</v>
      </c>
    </row>
    <row r="220" spans="1:8" x14ac:dyDescent="0.25">
      <c r="A220" s="22" t="s">
        <v>103</v>
      </c>
      <c r="B220" s="22" t="s">
        <v>92</v>
      </c>
      <c r="C220" s="22" t="s">
        <v>17</v>
      </c>
      <c r="D220" s="22" t="s">
        <v>4</v>
      </c>
      <c r="E220" s="22">
        <v>-5.6623457049235801</v>
      </c>
      <c r="F220" s="22" t="s">
        <v>8</v>
      </c>
      <c r="G220" s="22">
        <v>0</v>
      </c>
      <c r="H220" s="24">
        <f t="shared" si="4"/>
        <v>-5.6623457049235801</v>
      </c>
    </row>
    <row r="221" spans="1:8" x14ac:dyDescent="0.25">
      <c r="A221" s="22" t="s">
        <v>751</v>
      </c>
      <c r="B221" s="22" t="s">
        <v>752</v>
      </c>
      <c r="C221" s="22" t="s">
        <v>14</v>
      </c>
      <c r="D221" s="22" t="s">
        <v>54</v>
      </c>
      <c r="E221" s="22">
        <v>-1.04936672445262E-4</v>
      </c>
      <c r="F221" s="22" t="s">
        <v>8</v>
      </c>
      <c r="G221" s="22">
        <v>0</v>
      </c>
      <c r="H221" s="24">
        <f t="shared" si="4"/>
        <v>-1.04936672445262E-4</v>
      </c>
    </row>
    <row r="222" spans="1:8" x14ac:dyDescent="0.25">
      <c r="A222" s="22" t="s">
        <v>104</v>
      </c>
      <c r="B222" s="22" t="s">
        <v>93</v>
      </c>
      <c r="C222" s="22" t="s">
        <v>14</v>
      </c>
      <c r="D222" s="22" t="s">
        <v>1</v>
      </c>
      <c r="E222" s="28">
        <v>-1.04518094458358E-16</v>
      </c>
      <c r="F222" s="22" t="s">
        <v>8</v>
      </c>
      <c r="G222" s="22">
        <v>0</v>
      </c>
      <c r="H222" s="24">
        <f t="shared" si="4"/>
        <v>-1.04518094458358E-16</v>
      </c>
    </row>
    <row r="223" spans="1:8" x14ac:dyDescent="0.25">
      <c r="A223" s="22" t="s">
        <v>168</v>
      </c>
      <c r="B223" s="22" t="s">
        <v>169</v>
      </c>
      <c r="C223" s="22" t="s">
        <v>14</v>
      </c>
      <c r="D223" s="22" t="s">
        <v>1</v>
      </c>
      <c r="E223" s="22">
        <v>-0.51011616515488201</v>
      </c>
      <c r="F223" s="22" t="s">
        <v>8</v>
      </c>
      <c r="G223" s="22">
        <v>0</v>
      </c>
      <c r="H223" s="24">
        <f t="shared" si="4"/>
        <v>-0.51011616515488201</v>
      </c>
    </row>
    <row r="224" spans="1:8" x14ac:dyDescent="0.25">
      <c r="A224" s="22" t="s">
        <v>753</v>
      </c>
      <c r="B224" s="22" t="s">
        <v>754</v>
      </c>
      <c r="C224" s="22" t="s">
        <v>14</v>
      </c>
      <c r="D224" s="22" t="s">
        <v>193</v>
      </c>
      <c r="E224" s="28">
        <v>-3.5489363500731601E-7</v>
      </c>
      <c r="F224" s="22" t="s">
        <v>8</v>
      </c>
      <c r="G224" s="22">
        <v>0</v>
      </c>
      <c r="H224" s="24">
        <f t="shared" si="4"/>
        <v>-3.5489363500731601E-7</v>
      </c>
    </row>
    <row r="225" spans="1:8" x14ac:dyDescent="0.25">
      <c r="A225" s="22" t="s">
        <v>755</v>
      </c>
      <c r="B225" s="22" t="s">
        <v>464</v>
      </c>
      <c r="C225" s="22" t="s">
        <v>14</v>
      </c>
      <c r="D225" s="22" t="s">
        <v>193</v>
      </c>
      <c r="E225" s="28">
        <v>-7.2846315519641705E-5</v>
      </c>
      <c r="F225" s="22" t="s">
        <v>8</v>
      </c>
      <c r="G225" s="22">
        <v>0</v>
      </c>
      <c r="H225" s="24">
        <f t="shared" si="4"/>
        <v>-7.2846315519641705E-5</v>
      </c>
    </row>
    <row r="226" spans="1:8" x14ac:dyDescent="0.25">
      <c r="A226" s="22" t="s">
        <v>756</v>
      </c>
      <c r="B226" s="22" t="s">
        <v>619</v>
      </c>
      <c r="C226" s="22" t="s">
        <v>14</v>
      </c>
      <c r="D226" s="22" t="s">
        <v>54</v>
      </c>
      <c r="E226" s="28">
        <v>-3.09653768078336E-6</v>
      </c>
      <c r="F226" s="22" t="s">
        <v>8</v>
      </c>
      <c r="G226" s="22">
        <v>0</v>
      </c>
      <c r="H226" s="24">
        <f t="shared" si="4"/>
        <v>-3.09653768078336E-6</v>
      </c>
    </row>
    <row r="227" spans="1:8" x14ac:dyDescent="0.25">
      <c r="A227" s="22" t="s">
        <v>757</v>
      </c>
      <c r="B227" s="22" t="s">
        <v>577</v>
      </c>
      <c r="C227" s="22" t="s">
        <v>24</v>
      </c>
      <c r="D227" s="22" t="s">
        <v>120</v>
      </c>
      <c r="E227" s="22">
        <v>-1.0292459817244099E-3</v>
      </c>
      <c r="F227" s="22" t="s">
        <v>86</v>
      </c>
      <c r="G227" s="22">
        <v>2190</v>
      </c>
      <c r="H227" s="24">
        <f t="shared" si="4"/>
        <v>-2.2540486999764577</v>
      </c>
    </row>
    <row r="228" spans="1:8" x14ac:dyDescent="0.25">
      <c r="A228" s="22" t="s">
        <v>758</v>
      </c>
      <c r="B228" s="22" t="s">
        <v>759</v>
      </c>
      <c r="C228" s="22" t="s">
        <v>14</v>
      </c>
      <c r="D228" s="22" t="s">
        <v>54</v>
      </c>
      <c r="E228" s="22">
        <v>-1.25004113383407E-3</v>
      </c>
      <c r="F228" s="22" t="s">
        <v>8</v>
      </c>
      <c r="G228" s="22">
        <v>0</v>
      </c>
      <c r="H228" s="24">
        <f t="shared" si="4"/>
        <v>-1.25004113383407E-3</v>
      </c>
    </row>
    <row r="229" spans="1:8" x14ac:dyDescent="0.25">
      <c r="A229" s="22" t="s">
        <v>760</v>
      </c>
      <c r="B229" s="22" t="s">
        <v>272</v>
      </c>
      <c r="C229" s="22" t="s">
        <v>24</v>
      </c>
      <c r="D229" s="22" t="s">
        <v>208</v>
      </c>
      <c r="E229" s="22">
        <v>-2.5852172085990201E-2</v>
      </c>
      <c r="F229" s="22" t="s">
        <v>8</v>
      </c>
      <c r="G229" s="22">
        <v>0</v>
      </c>
      <c r="H229" s="24">
        <f t="shared" si="4"/>
        <v>-2.5852172085990201E-2</v>
      </c>
    </row>
    <row r="230" spans="1:8" x14ac:dyDescent="0.25">
      <c r="A230" s="22" t="s">
        <v>761</v>
      </c>
      <c r="B230" s="22" t="s">
        <v>762</v>
      </c>
      <c r="C230" s="22" t="s">
        <v>139</v>
      </c>
      <c r="D230" s="22" t="s">
        <v>486</v>
      </c>
      <c r="E230" s="28">
        <v>-6.2632350711120301E-12</v>
      </c>
      <c r="F230" s="22" t="s">
        <v>7</v>
      </c>
      <c r="G230" s="22">
        <v>0</v>
      </c>
      <c r="H230" s="24">
        <f t="shared" si="4"/>
        <v>0</v>
      </c>
    </row>
    <row r="231" spans="1:8" x14ac:dyDescent="0.25">
      <c r="A231" s="22" t="s">
        <v>217</v>
      </c>
      <c r="B231" s="22" t="s">
        <v>210</v>
      </c>
      <c r="C231" s="22" t="s">
        <v>14</v>
      </c>
      <c r="D231" s="22" t="s">
        <v>193</v>
      </c>
      <c r="E231" s="22">
        <v>-6.37173225643181E-4</v>
      </c>
      <c r="F231" s="22" t="s">
        <v>8</v>
      </c>
      <c r="G231" s="22">
        <v>0</v>
      </c>
      <c r="H231" s="24">
        <f t="shared" si="4"/>
        <v>-6.37173225643181E-4</v>
      </c>
    </row>
    <row r="232" spans="1:8" x14ac:dyDescent="0.25">
      <c r="A232" s="22" t="s">
        <v>763</v>
      </c>
      <c r="B232" s="22" t="s">
        <v>764</v>
      </c>
      <c r="C232" s="22" t="s">
        <v>24</v>
      </c>
      <c r="D232" s="22" t="s">
        <v>3</v>
      </c>
      <c r="E232" s="22">
        <v>-2.1720946526991499E-4</v>
      </c>
      <c r="F232" s="22" t="s">
        <v>8</v>
      </c>
      <c r="G232" s="22">
        <v>0</v>
      </c>
      <c r="H232" s="24">
        <f t="shared" si="4"/>
        <v>-2.1720946526991499E-4</v>
      </c>
    </row>
    <row r="233" spans="1:8" x14ac:dyDescent="0.25">
      <c r="A233" s="22" t="s">
        <v>181</v>
      </c>
      <c r="B233" s="22" t="s">
        <v>182</v>
      </c>
      <c r="C233" s="22" t="s">
        <v>17</v>
      </c>
      <c r="D233" s="22" t="s">
        <v>4</v>
      </c>
      <c r="E233" s="22">
        <v>-1.9040168637613701E-2</v>
      </c>
      <c r="F233" s="22" t="s">
        <v>8</v>
      </c>
      <c r="G233" s="22">
        <v>0</v>
      </c>
      <c r="H233" s="24">
        <f t="shared" si="4"/>
        <v>-1.9040168637613701E-2</v>
      </c>
    </row>
    <row r="234" spans="1:8" x14ac:dyDescent="0.25">
      <c r="A234" s="22" t="s">
        <v>765</v>
      </c>
      <c r="B234" s="22" t="s">
        <v>745</v>
      </c>
      <c r="C234" s="22" t="s">
        <v>14</v>
      </c>
      <c r="D234" s="22" t="s">
        <v>54</v>
      </c>
      <c r="E234" s="22">
        <v>-0.65359880183987695</v>
      </c>
      <c r="F234" s="22" t="s">
        <v>8</v>
      </c>
      <c r="G234" s="22">
        <v>0</v>
      </c>
      <c r="H234" s="24">
        <f t="shared" si="4"/>
        <v>-0.65359880183987695</v>
      </c>
    </row>
    <row r="235" spans="1:8" x14ac:dyDescent="0.25">
      <c r="A235" s="22" t="s">
        <v>766</v>
      </c>
      <c r="B235" s="22" t="s">
        <v>767</v>
      </c>
      <c r="C235" s="22" t="s">
        <v>14</v>
      </c>
      <c r="D235" s="22" t="s">
        <v>54</v>
      </c>
      <c r="E235" s="28">
        <v>-3.8389161203163701E-20</v>
      </c>
      <c r="F235" s="22" t="s">
        <v>8</v>
      </c>
      <c r="G235" s="22">
        <v>0</v>
      </c>
      <c r="H235" s="24">
        <f t="shared" si="4"/>
        <v>-3.8389161203163701E-20</v>
      </c>
    </row>
    <row r="236" spans="1:8" x14ac:dyDescent="0.25">
      <c r="A236" s="22" t="s">
        <v>768</v>
      </c>
      <c r="B236" s="22" t="s">
        <v>769</v>
      </c>
      <c r="C236" s="22" t="s">
        <v>24</v>
      </c>
      <c r="D236" s="22" t="s">
        <v>6</v>
      </c>
      <c r="E236" s="22">
        <v>-3.82879833351045E-4</v>
      </c>
      <c r="F236" s="22" t="s">
        <v>8</v>
      </c>
      <c r="G236" s="22">
        <v>0</v>
      </c>
      <c r="H236" s="24">
        <f t="shared" si="4"/>
        <v>-3.82879833351045E-4</v>
      </c>
    </row>
    <row r="237" spans="1:8" x14ac:dyDescent="0.25">
      <c r="A237" s="22" t="s">
        <v>770</v>
      </c>
      <c r="B237" s="22" t="s">
        <v>771</v>
      </c>
      <c r="C237" s="22" t="s">
        <v>139</v>
      </c>
      <c r="D237" s="22" t="s">
        <v>165</v>
      </c>
      <c r="E237" s="28">
        <v>-2.0937871108036102E-8</v>
      </c>
      <c r="F237" s="22" t="s">
        <v>174</v>
      </c>
      <c r="G237" s="22">
        <v>0</v>
      </c>
      <c r="H237" s="24">
        <f t="shared" si="4"/>
        <v>0</v>
      </c>
    </row>
    <row r="238" spans="1:8" x14ac:dyDescent="0.25">
      <c r="A238" s="22" t="s">
        <v>105</v>
      </c>
      <c r="B238" s="22" t="s">
        <v>94</v>
      </c>
      <c r="C238" s="22" t="s">
        <v>17</v>
      </c>
      <c r="D238" s="22" t="s">
        <v>2</v>
      </c>
      <c r="E238" s="22">
        <v>-2.4578158125331899E-3</v>
      </c>
      <c r="F238" s="22" t="s">
        <v>8</v>
      </c>
      <c r="G238" s="22">
        <v>0</v>
      </c>
      <c r="H238" s="24">
        <f t="shared" si="4"/>
        <v>-2.4578158125331899E-3</v>
      </c>
    </row>
    <row r="239" spans="1:8" x14ac:dyDescent="0.25">
      <c r="A239" s="22" t="s">
        <v>772</v>
      </c>
      <c r="B239" s="22" t="s">
        <v>773</v>
      </c>
      <c r="C239" s="22" t="s">
        <v>14</v>
      </c>
      <c r="D239" s="22" t="s">
        <v>54</v>
      </c>
      <c r="E239" s="28">
        <v>-9.1551819619096E-5</v>
      </c>
      <c r="F239" s="22" t="s">
        <v>8</v>
      </c>
      <c r="G239" s="22">
        <v>0</v>
      </c>
      <c r="H239" s="24">
        <f t="shared" si="4"/>
        <v>-9.1551819619096E-5</v>
      </c>
    </row>
    <row r="240" spans="1:8" x14ac:dyDescent="0.25">
      <c r="A240" s="22" t="s">
        <v>774</v>
      </c>
      <c r="B240" s="22" t="s">
        <v>413</v>
      </c>
      <c r="C240" s="22" t="s">
        <v>14</v>
      </c>
      <c r="D240" s="22" t="s">
        <v>1</v>
      </c>
      <c r="E240" s="22">
        <v>-1.7816186058564599E-4</v>
      </c>
      <c r="F240" s="22" t="s">
        <v>8</v>
      </c>
      <c r="G240" s="22">
        <v>0</v>
      </c>
      <c r="H240" s="24">
        <f t="shared" si="4"/>
        <v>-1.7816186058564599E-4</v>
      </c>
    </row>
    <row r="241" spans="1:8" x14ac:dyDescent="0.25">
      <c r="A241" s="22" t="s">
        <v>775</v>
      </c>
      <c r="B241" s="22" t="s">
        <v>776</v>
      </c>
      <c r="C241" s="22" t="s">
        <v>14</v>
      </c>
      <c r="D241" s="22" t="s">
        <v>115</v>
      </c>
      <c r="E241" s="22">
        <v>-1.3621218444903599E-2</v>
      </c>
      <c r="F241" s="22" t="s">
        <v>8</v>
      </c>
      <c r="G241" s="22">
        <v>0</v>
      </c>
      <c r="H241" s="24">
        <f t="shared" si="4"/>
        <v>-1.3621218444903599E-2</v>
      </c>
    </row>
    <row r="242" spans="1:8" x14ac:dyDescent="0.25">
      <c r="A242" s="22" t="s">
        <v>777</v>
      </c>
      <c r="B242" s="22" t="s">
        <v>778</v>
      </c>
      <c r="C242" s="22" t="s">
        <v>14</v>
      </c>
      <c r="D242" s="22" t="s">
        <v>115</v>
      </c>
      <c r="E242" s="28">
        <v>-2.2801959956341799E-7</v>
      </c>
      <c r="F242" s="22" t="s">
        <v>8</v>
      </c>
      <c r="G242" s="22">
        <v>0</v>
      </c>
      <c r="H242" s="24">
        <f t="shared" si="4"/>
        <v>-2.2801959956341799E-7</v>
      </c>
    </row>
    <row r="243" spans="1:8" x14ac:dyDescent="0.25">
      <c r="A243" s="22" t="s">
        <v>779</v>
      </c>
      <c r="B243" s="22" t="s">
        <v>780</v>
      </c>
      <c r="C243" s="22" t="s">
        <v>17</v>
      </c>
      <c r="D243" s="22" t="s">
        <v>4</v>
      </c>
      <c r="E243" s="22">
        <v>-3.5996838984099901</v>
      </c>
      <c r="F243" s="22" t="s">
        <v>8</v>
      </c>
      <c r="G243" s="22">
        <v>0</v>
      </c>
      <c r="H243" s="24">
        <f t="shared" si="4"/>
        <v>-3.5996838984099901</v>
      </c>
    </row>
    <row r="244" spans="1:8" x14ac:dyDescent="0.25">
      <c r="A244" s="22" t="s">
        <v>781</v>
      </c>
      <c r="B244" s="22" t="s">
        <v>782</v>
      </c>
      <c r="C244" s="22" t="s">
        <v>14</v>
      </c>
      <c r="D244" s="22" t="s">
        <v>1</v>
      </c>
      <c r="E244" s="28">
        <v>-1.20916547238056E-9</v>
      </c>
      <c r="F244" s="22" t="s">
        <v>8</v>
      </c>
      <c r="G244" s="22">
        <v>0</v>
      </c>
      <c r="H244" s="24">
        <f t="shared" si="4"/>
        <v>-1.20916547238056E-9</v>
      </c>
    </row>
    <row r="245" spans="1:8" x14ac:dyDescent="0.25">
      <c r="A245" s="22" t="s">
        <v>783</v>
      </c>
      <c r="B245" s="22" t="s">
        <v>784</v>
      </c>
      <c r="C245" s="22" t="s">
        <v>143</v>
      </c>
      <c r="D245" s="22" t="s">
        <v>144</v>
      </c>
      <c r="E245" s="28">
        <v>-4.5773752353785602E-9</v>
      </c>
      <c r="F245" s="22" t="s">
        <v>8</v>
      </c>
      <c r="G245" s="22">
        <v>0</v>
      </c>
      <c r="H245" s="24">
        <f t="shared" si="4"/>
        <v>-4.5773752353785602E-9</v>
      </c>
    </row>
    <row r="246" spans="1:8" x14ac:dyDescent="0.25">
      <c r="A246" s="22" t="s">
        <v>785</v>
      </c>
      <c r="B246" s="22" t="s">
        <v>786</v>
      </c>
      <c r="C246" s="22" t="s">
        <v>139</v>
      </c>
      <c r="D246" s="22" t="s">
        <v>165</v>
      </c>
      <c r="E246" s="28">
        <v>-1.8273529172291501E-7</v>
      </c>
      <c r="F246" s="22" t="s">
        <v>174</v>
      </c>
      <c r="G246" s="22">
        <v>0</v>
      </c>
      <c r="H246" s="24">
        <f t="shared" si="4"/>
        <v>0</v>
      </c>
    </row>
    <row r="247" spans="1:8" x14ac:dyDescent="0.25">
      <c r="A247" s="22" t="s">
        <v>787</v>
      </c>
      <c r="B247" s="22" t="s">
        <v>788</v>
      </c>
      <c r="C247" s="22" t="s">
        <v>14</v>
      </c>
      <c r="D247" s="22" t="s">
        <v>54</v>
      </c>
      <c r="E247" s="28">
        <v>-7.1742921207278704E-5</v>
      </c>
      <c r="F247" s="22" t="s">
        <v>8</v>
      </c>
      <c r="G247" s="22">
        <v>0</v>
      </c>
      <c r="H247" s="24">
        <f t="shared" si="4"/>
        <v>-7.1742921207278704E-5</v>
      </c>
    </row>
    <row r="248" spans="1:8" x14ac:dyDescent="0.25">
      <c r="A248" s="22" t="s">
        <v>133</v>
      </c>
      <c r="B248" s="22" t="s">
        <v>134</v>
      </c>
      <c r="C248" s="22" t="s">
        <v>14</v>
      </c>
      <c r="D248" s="22" t="s">
        <v>1</v>
      </c>
      <c r="E248" s="28">
        <v>-5.00655838628489E-5</v>
      </c>
      <c r="F248" s="22" t="s">
        <v>8</v>
      </c>
      <c r="G248" s="22">
        <v>0</v>
      </c>
      <c r="H248" s="24">
        <f t="shared" si="4"/>
        <v>-5.00655838628489E-5</v>
      </c>
    </row>
    <row r="249" spans="1:8" x14ac:dyDescent="0.25">
      <c r="A249" s="22" t="s">
        <v>106</v>
      </c>
      <c r="B249" s="22" t="s">
        <v>95</v>
      </c>
      <c r="C249" s="22" t="s">
        <v>14</v>
      </c>
      <c r="D249" s="22" t="s">
        <v>1</v>
      </c>
      <c r="E249" s="28">
        <v>-5.0098775460106495E-7</v>
      </c>
      <c r="F249" s="22" t="s">
        <v>8</v>
      </c>
      <c r="G249" s="22">
        <v>0</v>
      </c>
      <c r="H249" s="24">
        <f t="shared" si="4"/>
        <v>-5.0098775460106495E-7</v>
      </c>
    </row>
    <row r="250" spans="1:8" x14ac:dyDescent="0.25">
      <c r="A250" s="22" t="s">
        <v>789</v>
      </c>
      <c r="B250" s="22" t="s">
        <v>441</v>
      </c>
      <c r="C250" s="22" t="s">
        <v>14</v>
      </c>
      <c r="D250" s="22" t="s">
        <v>115</v>
      </c>
      <c r="E250" s="28">
        <v>-6.7630124920812496E-7</v>
      </c>
      <c r="F250" s="22" t="s">
        <v>8</v>
      </c>
      <c r="G250" s="22">
        <v>0</v>
      </c>
      <c r="H250" s="24">
        <f t="shared" si="4"/>
        <v>-6.7630124920812496E-7</v>
      </c>
    </row>
    <row r="251" spans="1:8" x14ac:dyDescent="0.25">
      <c r="A251" s="22" t="s">
        <v>305</v>
      </c>
      <c r="B251" s="22" t="s">
        <v>306</v>
      </c>
      <c r="C251" s="22" t="s">
        <v>263</v>
      </c>
      <c r="D251" s="22" t="s">
        <v>264</v>
      </c>
      <c r="E251" s="28">
        <v>-1.8632843796185699E-6</v>
      </c>
      <c r="F251" s="22" t="s">
        <v>86</v>
      </c>
      <c r="G251" s="22">
        <v>403.64</v>
      </c>
      <c r="H251" s="24">
        <f t="shared" si="4"/>
        <v>-7.5209610698923957E-4</v>
      </c>
    </row>
    <row r="252" spans="1:8" x14ac:dyDescent="0.25">
      <c r="A252" s="22" t="s">
        <v>790</v>
      </c>
      <c r="B252" s="22" t="s">
        <v>791</v>
      </c>
      <c r="C252" s="22" t="s">
        <v>14</v>
      </c>
      <c r="D252" s="22" t="s">
        <v>188</v>
      </c>
      <c r="E252" s="22">
        <v>-3.1707009222888298E-4</v>
      </c>
      <c r="F252" s="22" t="s">
        <v>8</v>
      </c>
      <c r="G252" s="22">
        <v>0</v>
      </c>
      <c r="H252" s="24">
        <f t="shared" si="4"/>
        <v>-3.1707009222888298E-4</v>
      </c>
    </row>
    <row r="253" spans="1:8" x14ac:dyDescent="0.25">
      <c r="A253" s="22" t="s">
        <v>792</v>
      </c>
      <c r="B253" s="22" t="s">
        <v>793</v>
      </c>
      <c r="C253" s="22" t="s">
        <v>14</v>
      </c>
      <c r="D253" s="22" t="s">
        <v>54</v>
      </c>
      <c r="E253" s="22">
        <v>-2.0844979978804201E-4</v>
      </c>
      <c r="F253" s="22" t="s">
        <v>8</v>
      </c>
      <c r="G253" s="22">
        <v>0</v>
      </c>
      <c r="H253" s="24">
        <f t="shared" si="4"/>
        <v>-2.0844979978804201E-4</v>
      </c>
    </row>
    <row r="254" spans="1:8" x14ac:dyDescent="0.25">
      <c r="A254" s="22" t="s">
        <v>794</v>
      </c>
      <c r="B254" s="22" t="s">
        <v>795</v>
      </c>
      <c r="C254" s="22" t="s">
        <v>14</v>
      </c>
      <c r="D254" s="22" t="s">
        <v>54</v>
      </c>
      <c r="E254" s="28">
        <v>-5.4240531722011697E-13</v>
      </c>
      <c r="F254" s="22" t="s">
        <v>8</v>
      </c>
      <c r="G254" s="22">
        <v>0</v>
      </c>
      <c r="H254" s="24">
        <f t="shared" si="4"/>
        <v>-5.4240531722011697E-13</v>
      </c>
    </row>
    <row r="255" spans="1:8" x14ac:dyDescent="0.25">
      <c r="A255" s="22" t="s">
        <v>796</v>
      </c>
      <c r="B255" s="22" t="s">
        <v>797</v>
      </c>
      <c r="C255" s="22" t="s">
        <v>263</v>
      </c>
      <c r="D255" s="22" t="s">
        <v>279</v>
      </c>
      <c r="E255" s="22">
        <v>-2.1066716075287899E-3</v>
      </c>
      <c r="F255" s="22" t="s">
        <v>8</v>
      </c>
      <c r="G255" s="22">
        <v>0</v>
      </c>
      <c r="H255" s="24">
        <f t="shared" si="4"/>
        <v>-2.1066716075287899E-3</v>
      </c>
    </row>
    <row r="256" spans="1:8" x14ac:dyDescent="0.25">
      <c r="A256" s="22" t="s">
        <v>798</v>
      </c>
      <c r="B256" s="22" t="s">
        <v>421</v>
      </c>
      <c r="C256" s="22" t="s">
        <v>24</v>
      </c>
      <c r="D256" s="22" t="s">
        <v>120</v>
      </c>
      <c r="E256" s="22">
        <v>-2.0404855897894501E-2</v>
      </c>
      <c r="F256" s="22" t="s">
        <v>86</v>
      </c>
      <c r="G256" s="22">
        <v>2190</v>
      </c>
      <c r="H256" s="24">
        <f t="shared" si="4"/>
        <v>-44.686634416388955</v>
      </c>
    </row>
    <row r="257" spans="1:8" x14ac:dyDescent="0.25">
      <c r="A257" s="22" t="s">
        <v>799</v>
      </c>
      <c r="B257" s="22" t="s">
        <v>800</v>
      </c>
      <c r="C257" s="22" t="s">
        <v>263</v>
      </c>
      <c r="D257" s="22" t="s">
        <v>279</v>
      </c>
      <c r="E257" s="28">
        <v>-1.5031758589861E-8</v>
      </c>
      <c r="F257" s="22" t="s">
        <v>86</v>
      </c>
      <c r="G257" s="22">
        <v>404.8</v>
      </c>
      <c r="H257" s="24">
        <f t="shared" si="4"/>
        <v>-6.084855877175733E-6</v>
      </c>
    </row>
    <row r="258" spans="1:8" x14ac:dyDescent="0.25">
      <c r="A258" s="22" t="s">
        <v>801</v>
      </c>
      <c r="B258" s="22" t="s">
        <v>531</v>
      </c>
      <c r="C258" s="22" t="s">
        <v>24</v>
      </c>
      <c r="D258" s="22" t="s">
        <v>208</v>
      </c>
      <c r="E258" s="22">
        <v>-6.8605905277146606E-2</v>
      </c>
      <c r="F258" s="22" t="s">
        <v>8</v>
      </c>
      <c r="G258" s="22">
        <v>0</v>
      </c>
      <c r="H258" s="24">
        <f t="shared" si="4"/>
        <v>-6.8605905277146606E-2</v>
      </c>
    </row>
    <row r="259" spans="1:8" x14ac:dyDescent="0.25">
      <c r="A259" s="22" t="s">
        <v>802</v>
      </c>
      <c r="B259" s="22" t="s">
        <v>540</v>
      </c>
      <c r="C259" s="22" t="s">
        <v>263</v>
      </c>
      <c r="D259" s="22" t="s">
        <v>279</v>
      </c>
      <c r="E259" s="22">
        <v>-1.8230434405904501E-3</v>
      </c>
      <c r="F259" s="22" t="s">
        <v>86</v>
      </c>
      <c r="G259" s="22">
        <v>450</v>
      </c>
      <c r="H259" s="24">
        <f t="shared" ref="H259:H322" si="5">1*(IF(F259=$I$8,E259,(E259*G259)))</f>
        <v>-0.82036954826570252</v>
      </c>
    </row>
    <row r="260" spans="1:8" x14ac:dyDescent="0.25">
      <c r="A260" s="22" t="s">
        <v>107</v>
      </c>
      <c r="B260" s="22" t="s">
        <v>96</v>
      </c>
      <c r="C260" s="22" t="s">
        <v>24</v>
      </c>
      <c r="D260" s="22" t="s">
        <v>3</v>
      </c>
      <c r="E260" s="22">
        <v>-9.2257716149862903E-2</v>
      </c>
      <c r="F260" s="22" t="s">
        <v>8</v>
      </c>
      <c r="G260" s="22">
        <v>0</v>
      </c>
      <c r="H260" s="24">
        <f t="shared" si="5"/>
        <v>-9.2257716149862903E-2</v>
      </c>
    </row>
    <row r="261" spans="1:8" x14ac:dyDescent="0.25">
      <c r="A261" s="22" t="s">
        <v>803</v>
      </c>
      <c r="B261" s="22" t="s">
        <v>480</v>
      </c>
      <c r="C261" s="22" t="s">
        <v>14</v>
      </c>
      <c r="D261" s="22" t="s">
        <v>54</v>
      </c>
      <c r="E261" s="28">
        <v>-1.1076623817922099E-12</v>
      </c>
      <c r="F261" s="22" t="s">
        <v>8</v>
      </c>
      <c r="G261" s="22">
        <v>0</v>
      </c>
      <c r="H261" s="24">
        <f t="shared" si="5"/>
        <v>-1.1076623817922099E-12</v>
      </c>
    </row>
    <row r="262" spans="1:8" x14ac:dyDescent="0.25">
      <c r="A262" s="22" t="s">
        <v>804</v>
      </c>
      <c r="B262" s="22" t="s">
        <v>492</v>
      </c>
      <c r="C262" s="22" t="s">
        <v>14</v>
      </c>
      <c r="D262" s="22" t="s">
        <v>54</v>
      </c>
      <c r="E262" s="28">
        <v>-3.4582587249948899E-6</v>
      </c>
      <c r="F262" s="22" t="s">
        <v>8</v>
      </c>
      <c r="G262" s="22">
        <v>0</v>
      </c>
      <c r="H262" s="24">
        <f t="shared" si="5"/>
        <v>-3.4582587249948899E-6</v>
      </c>
    </row>
    <row r="263" spans="1:8" x14ac:dyDescent="0.25">
      <c r="A263" s="22" t="s">
        <v>805</v>
      </c>
      <c r="B263" s="22" t="s">
        <v>806</v>
      </c>
      <c r="C263" s="22" t="s">
        <v>14</v>
      </c>
      <c r="D263" s="22" t="s">
        <v>1</v>
      </c>
      <c r="E263" s="28">
        <v>-3.4697060244099701E-6</v>
      </c>
      <c r="F263" s="22" t="s">
        <v>8</v>
      </c>
      <c r="G263" s="22">
        <v>0</v>
      </c>
      <c r="H263" s="24">
        <f t="shared" si="5"/>
        <v>-3.4697060244099701E-6</v>
      </c>
    </row>
    <row r="264" spans="1:8" x14ac:dyDescent="0.25">
      <c r="A264" s="22" t="s">
        <v>807</v>
      </c>
      <c r="B264" s="22" t="s">
        <v>808</v>
      </c>
      <c r="C264" s="22" t="s">
        <v>14</v>
      </c>
      <c r="D264" s="22" t="s">
        <v>54</v>
      </c>
      <c r="E264" s="28">
        <v>-1.6661495237643299E-12</v>
      </c>
      <c r="F264" s="22" t="s">
        <v>8</v>
      </c>
      <c r="G264" s="22">
        <v>0</v>
      </c>
      <c r="H264" s="24">
        <f t="shared" si="5"/>
        <v>-1.6661495237643299E-12</v>
      </c>
    </row>
    <row r="265" spans="1:8" x14ac:dyDescent="0.25">
      <c r="A265" s="22" t="s">
        <v>1098</v>
      </c>
      <c r="B265" s="22" t="s">
        <v>1099</v>
      </c>
      <c r="C265" s="22" t="s">
        <v>14</v>
      </c>
      <c r="D265" s="22" t="s">
        <v>54</v>
      </c>
      <c r="E265" s="28">
        <v>-2.4395107002047001E-16</v>
      </c>
      <c r="F265" s="22" t="s">
        <v>8</v>
      </c>
      <c r="G265" s="22">
        <v>0</v>
      </c>
      <c r="H265" s="24">
        <f t="shared" si="5"/>
        <v>-2.4395107002047001E-16</v>
      </c>
    </row>
    <row r="266" spans="1:8" x14ac:dyDescent="0.25">
      <c r="A266" s="22" t="s">
        <v>809</v>
      </c>
      <c r="B266" s="22" t="s">
        <v>720</v>
      </c>
      <c r="C266" s="22" t="s">
        <v>14</v>
      </c>
      <c r="D266" s="22" t="s">
        <v>193</v>
      </c>
      <c r="E266" s="28">
        <v>-1.77104815624415E-10</v>
      </c>
      <c r="F266" s="22" t="s">
        <v>8</v>
      </c>
      <c r="G266" s="22">
        <v>0</v>
      </c>
      <c r="H266" s="24">
        <f t="shared" si="5"/>
        <v>-1.77104815624415E-10</v>
      </c>
    </row>
    <row r="267" spans="1:8" x14ac:dyDescent="0.25">
      <c r="A267" s="22" t="s">
        <v>810</v>
      </c>
      <c r="B267" s="22" t="s">
        <v>533</v>
      </c>
      <c r="C267" s="22" t="s">
        <v>14</v>
      </c>
      <c r="D267" s="22" t="s">
        <v>54</v>
      </c>
      <c r="E267" s="22">
        <v>-5.6255959715656304E-4</v>
      </c>
      <c r="F267" s="22" t="s">
        <v>8</v>
      </c>
      <c r="G267" s="22">
        <v>0</v>
      </c>
      <c r="H267" s="24">
        <f t="shared" si="5"/>
        <v>-5.6255959715656304E-4</v>
      </c>
    </row>
    <row r="268" spans="1:8" x14ac:dyDescent="0.25">
      <c r="A268" s="22" t="s">
        <v>108</v>
      </c>
      <c r="B268" s="22" t="s">
        <v>94</v>
      </c>
      <c r="C268" s="22" t="s">
        <v>17</v>
      </c>
      <c r="D268" s="22" t="s">
        <v>2</v>
      </c>
      <c r="E268" s="22">
        <v>-2.21694339917359E-4</v>
      </c>
      <c r="F268" s="22" t="s">
        <v>8</v>
      </c>
      <c r="G268" s="22">
        <v>0</v>
      </c>
      <c r="H268" s="24">
        <f t="shared" si="5"/>
        <v>-2.21694339917359E-4</v>
      </c>
    </row>
    <row r="269" spans="1:8" x14ac:dyDescent="0.25">
      <c r="A269" s="22" t="s">
        <v>811</v>
      </c>
      <c r="B269" s="22" t="s">
        <v>795</v>
      </c>
      <c r="C269" s="22" t="s">
        <v>14</v>
      </c>
      <c r="D269" s="22" t="s">
        <v>54</v>
      </c>
      <c r="E269" s="28">
        <v>-4.06803987915088E-12</v>
      </c>
      <c r="F269" s="22" t="s">
        <v>8</v>
      </c>
      <c r="G269" s="22">
        <v>0</v>
      </c>
      <c r="H269" s="24">
        <f t="shared" si="5"/>
        <v>-4.06803987915088E-12</v>
      </c>
    </row>
    <row r="270" spans="1:8" x14ac:dyDescent="0.25">
      <c r="A270" s="22" t="s">
        <v>29</v>
      </c>
      <c r="B270" s="22" t="s">
        <v>30</v>
      </c>
      <c r="C270" s="22" t="s">
        <v>24</v>
      </c>
      <c r="D270" s="22" t="s">
        <v>6</v>
      </c>
      <c r="E270" s="28">
        <v>-6.6645294028792101E-5</v>
      </c>
      <c r="F270" s="22" t="s">
        <v>8</v>
      </c>
      <c r="G270" s="22">
        <v>0</v>
      </c>
      <c r="H270" s="24">
        <f t="shared" si="5"/>
        <v>-6.6645294028792101E-5</v>
      </c>
    </row>
    <row r="271" spans="1:8" x14ac:dyDescent="0.25">
      <c r="A271" s="22" t="s">
        <v>236</v>
      </c>
      <c r="B271" s="22" t="s">
        <v>237</v>
      </c>
      <c r="C271" s="22" t="s">
        <v>14</v>
      </c>
      <c r="D271" s="22" t="s">
        <v>54</v>
      </c>
      <c r="E271" s="22">
        <v>-9.2898593225823503E-4</v>
      </c>
      <c r="F271" s="22" t="s">
        <v>8</v>
      </c>
      <c r="G271" s="22">
        <v>0</v>
      </c>
      <c r="H271" s="24">
        <f t="shared" si="5"/>
        <v>-9.2898593225823503E-4</v>
      </c>
    </row>
    <row r="272" spans="1:8" x14ac:dyDescent="0.25">
      <c r="A272" s="22" t="s">
        <v>812</v>
      </c>
      <c r="B272" s="22" t="s">
        <v>472</v>
      </c>
      <c r="C272" s="22" t="s">
        <v>14</v>
      </c>
      <c r="D272" s="22" t="s">
        <v>54</v>
      </c>
      <c r="E272" s="28">
        <v>-9.1070268333008293E-6</v>
      </c>
      <c r="F272" s="22" t="s">
        <v>8</v>
      </c>
      <c r="G272" s="22">
        <v>0</v>
      </c>
      <c r="H272" s="24">
        <f t="shared" si="5"/>
        <v>-9.1070268333008293E-6</v>
      </c>
    </row>
    <row r="273" spans="1:8" x14ac:dyDescent="0.25">
      <c r="A273" s="22" t="s">
        <v>1100</v>
      </c>
      <c r="B273" s="22" t="s">
        <v>1094</v>
      </c>
      <c r="C273" s="22" t="s">
        <v>139</v>
      </c>
      <c r="D273" s="22" t="s">
        <v>140</v>
      </c>
      <c r="E273" s="28">
        <v>-2.3651113199199301E-20</v>
      </c>
      <c r="F273" s="22" t="s">
        <v>8</v>
      </c>
      <c r="G273" s="22">
        <v>0</v>
      </c>
      <c r="H273" s="24">
        <f t="shared" si="5"/>
        <v>-2.3651113199199301E-20</v>
      </c>
    </row>
    <row r="274" spans="1:8" x14ac:dyDescent="0.25">
      <c r="A274" s="22" t="s">
        <v>813</v>
      </c>
      <c r="B274" s="22" t="s">
        <v>814</v>
      </c>
      <c r="C274" s="22" t="s">
        <v>17</v>
      </c>
      <c r="D274" s="22" t="s">
        <v>2</v>
      </c>
      <c r="E274" s="28">
        <v>-1.77020961465903E-10</v>
      </c>
      <c r="F274" s="22" t="s">
        <v>8</v>
      </c>
      <c r="G274" s="22">
        <v>0</v>
      </c>
      <c r="H274" s="24">
        <f t="shared" si="5"/>
        <v>-1.77020961465903E-10</v>
      </c>
    </row>
    <row r="275" spans="1:8" x14ac:dyDescent="0.25">
      <c r="A275" s="22" t="s">
        <v>815</v>
      </c>
      <c r="B275" s="22" t="s">
        <v>816</v>
      </c>
      <c r="C275" s="22" t="s">
        <v>24</v>
      </c>
      <c r="D275" s="22" t="s">
        <v>208</v>
      </c>
      <c r="E275" s="28">
        <v>-2.20917297829523E-20</v>
      </c>
      <c r="F275" s="22" t="s">
        <v>8</v>
      </c>
      <c r="G275" s="22">
        <v>0</v>
      </c>
      <c r="H275" s="24">
        <f t="shared" si="5"/>
        <v>-2.20917297829523E-20</v>
      </c>
    </row>
    <row r="276" spans="1:8" x14ac:dyDescent="0.25">
      <c r="A276" s="22" t="s">
        <v>817</v>
      </c>
      <c r="B276" s="22" t="s">
        <v>699</v>
      </c>
      <c r="C276" s="22" t="s">
        <v>14</v>
      </c>
      <c r="D276" s="22" t="s">
        <v>54</v>
      </c>
      <c r="E276" s="28">
        <v>-4.0473754872250602E-6</v>
      </c>
      <c r="F276" s="22" t="s">
        <v>8</v>
      </c>
      <c r="G276" s="22">
        <v>0</v>
      </c>
      <c r="H276" s="24">
        <f t="shared" si="5"/>
        <v>-4.0473754872250602E-6</v>
      </c>
    </row>
    <row r="277" spans="1:8" x14ac:dyDescent="0.25">
      <c r="A277" s="22" t="s">
        <v>152</v>
      </c>
      <c r="B277" s="22" t="s">
        <v>153</v>
      </c>
      <c r="C277" s="22" t="s">
        <v>143</v>
      </c>
      <c r="D277" s="22" t="s">
        <v>144</v>
      </c>
      <c r="E277" s="22">
        <v>-1.6267205616022299E-3</v>
      </c>
      <c r="F277" s="22" t="s">
        <v>8</v>
      </c>
      <c r="G277" s="22">
        <v>0</v>
      </c>
      <c r="H277" s="24">
        <f t="shared" si="5"/>
        <v>-1.6267205616022299E-3</v>
      </c>
    </row>
    <row r="278" spans="1:8" x14ac:dyDescent="0.25">
      <c r="A278" s="22" t="s">
        <v>818</v>
      </c>
      <c r="B278" s="22" t="s">
        <v>819</v>
      </c>
      <c r="C278" s="22" t="s">
        <v>14</v>
      </c>
      <c r="D278" s="22" t="s">
        <v>188</v>
      </c>
      <c r="E278" s="28">
        <v>-5.0637429393609598E-7</v>
      </c>
      <c r="F278" s="22" t="s">
        <v>8</v>
      </c>
      <c r="G278" s="22">
        <v>0</v>
      </c>
      <c r="H278" s="24">
        <f t="shared" si="5"/>
        <v>-5.0637429393609598E-7</v>
      </c>
    </row>
    <row r="279" spans="1:8" x14ac:dyDescent="0.25">
      <c r="A279" s="22" t="s">
        <v>820</v>
      </c>
      <c r="B279" s="22" t="s">
        <v>759</v>
      </c>
      <c r="C279" s="22" t="s">
        <v>14</v>
      </c>
      <c r="D279" s="22" t="s">
        <v>54</v>
      </c>
      <c r="E279" s="22">
        <v>-4.5235350394573899E-4</v>
      </c>
      <c r="F279" s="22" t="s">
        <v>8</v>
      </c>
      <c r="G279" s="22">
        <v>0</v>
      </c>
      <c r="H279" s="24">
        <f t="shared" si="5"/>
        <v>-4.5235350394573899E-4</v>
      </c>
    </row>
    <row r="280" spans="1:8" x14ac:dyDescent="0.25">
      <c r="A280" s="22" t="s">
        <v>821</v>
      </c>
      <c r="B280" s="22" t="s">
        <v>822</v>
      </c>
      <c r="C280" s="22" t="s">
        <v>14</v>
      </c>
      <c r="D280" s="22" t="s">
        <v>51</v>
      </c>
      <c r="E280" s="28">
        <v>-4.4670395979666104E-6</v>
      </c>
      <c r="F280" s="22" t="s">
        <v>8</v>
      </c>
      <c r="G280" s="22">
        <v>0</v>
      </c>
      <c r="H280" s="24">
        <f t="shared" si="5"/>
        <v>-4.4670395979666104E-6</v>
      </c>
    </row>
    <row r="281" spans="1:8" x14ac:dyDescent="0.25">
      <c r="A281" s="22" t="s">
        <v>823</v>
      </c>
      <c r="B281" s="22" t="s">
        <v>824</v>
      </c>
      <c r="C281" s="22" t="s">
        <v>14</v>
      </c>
      <c r="D281" s="22" t="s">
        <v>54</v>
      </c>
      <c r="E281" s="22">
        <v>-4.3708181004369004E-3</v>
      </c>
      <c r="F281" s="22" t="s">
        <v>8</v>
      </c>
      <c r="G281" s="22">
        <v>0</v>
      </c>
      <c r="H281" s="24">
        <f t="shared" si="5"/>
        <v>-4.3708181004369004E-3</v>
      </c>
    </row>
    <row r="282" spans="1:8" x14ac:dyDescent="0.25">
      <c r="A282" s="22" t="s">
        <v>191</v>
      </c>
      <c r="B282" s="22" t="s">
        <v>192</v>
      </c>
      <c r="C282" s="22" t="s">
        <v>14</v>
      </c>
      <c r="D282" s="22" t="s">
        <v>193</v>
      </c>
      <c r="E282" s="22">
        <v>-3.0377258261022901E-3</v>
      </c>
      <c r="F282" s="22" t="s">
        <v>8</v>
      </c>
      <c r="G282" s="22">
        <v>0</v>
      </c>
      <c r="H282" s="24">
        <f t="shared" si="5"/>
        <v>-3.0377258261022901E-3</v>
      </c>
    </row>
    <row r="283" spans="1:8" x14ac:dyDescent="0.25">
      <c r="A283" s="22" t="s">
        <v>194</v>
      </c>
      <c r="B283" s="22" t="s">
        <v>195</v>
      </c>
      <c r="C283" s="22" t="s">
        <v>17</v>
      </c>
      <c r="D283" s="22" t="s">
        <v>2</v>
      </c>
      <c r="E283" s="28">
        <v>-3.24415128029285E-7</v>
      </c>
      <c r="F283" s="22" t="s">
        <v>8</v>
      </c>
      <c r="G283" s="22">
        <v>0</v>
      </c>
      <c r="H283" s="24">
        <f t="shared" si="5"/>
        <v>-3.24415128029285E-7</v>
      </c>
    </row>
    <row r="284" spans="1:8" x14ac:dyDescent="0.25">
      <c r="A284" s="22" t="s">
        <v>825</v>
      </c>
      <c r="B284" s="22" t="s">
        <v>826</v>
      </c>
      <c r="C284" s="22" t="s">
        <v>143</v>
      </c>
      <c r="D284" s="22" t="s">
        <v>144</v>
      </c>
      <c r="E284" s="28">
        <v>-2.4180911125835798E-5</v>
      </c>
      <c r="F284" s="22" t="s">
        <v>8</v>
      </c>
      <c r="G284" s="22">
        <v>0</v>
      </c>
      <c r="H284" s="24">
        <f t="shared" si="5"/>
        <v>-2.4180911125835798E-5</v>
      </c>
    </row>
    <row r="285" spans="1:8" x14ac:dyDescent="0.25">
      <c r="A285" s="22" t="s">
        <v>827</v>
      </c>
      <c r="B285" s="22" t="s">
        <v>828</v>
      </c>
      <c r="C285" s="22" t="s">
        <v>14</v>
      </c>
      <c r="D285" s="22" t="s">
        <v>54</v>
      </c>
      <c r="E285" s="28">
        <v>-1.26990709698747E-8</v>
      </c>
      <c r="F285" s="22" t="s">
        <v>8</v>
      </c>
      <c r="G285" s="22">
        <v>0</v>
      </c>
      <c r="H285" s="24">
        <f t="shared" si="5"/>
        <v>-1.26990709698747E-8</v>
      </c>
    </row>
    <row r="286" spans="1:8" x14ac:dyDescent="0.25">
      <c r="A286" s="22" t="s">
        <v>829</v>
      </c>
      <c r="B286" s="22" t="s">
        <v>830</v>
      </c>
      <c r="C286" s="22" t="s">
        <v>17</v>
      </c>
      <c r="D286" s="22" t="s">
        <v>2</v>
      </c>
      <c r="E286" s="22">
        <v>-1.5699355508158301E-4</v>
      </c>
      <c r="F286" s="22" t="s">
        <v>8</v>
      </c>
      <c r="G286" s="22">
        <v>0</v>
      </c>
      <c r="H286" s="24">
        <f t="shared" si="5"/>
        <v>-1.5699355508158301E-4</v>
      </c>
    </row>
    <row r="287" spans="1:8" x14ac:dyDescent="0.25">
      <c r="A287" s="22" t="s">
        <v>831</v>
      </c>
      <c r="B287" s="22" t="s">
        <v>531</v>
      </c>
      <c r="C287" s="22" t="s">
        <v>24</v>
      </c>
      <c r="D287" s="22" t="s">
        <v>208</v>
      </c>
      <c r="E287" s="22">
        <v>-3.9172338535901297E-2</v>
      </c>
      <c r="F287" s="22" t="s">
        <v>8</v>
      </c>
      <c r="G287" s="22">
        <v>0</v>
      </c>
      <c r="H287" s="24">
        <f t="shared" si="5"/>
        <v>-3.9172338535901297E-2</v>
      </c>
    </row>
    <row r="288" spans="1:8" x14ac:dyDescent="0.25">
      <c r="A288" s="22" t="s">
        <v>832</v>
      </c>
      <c r="B288" s="22" t="s">
        <v>833</v>
      </c>
      <c r="C288" s="22" t="s">
        <v>24</v>
      </c>
      <c r="D288" s="22" t="s">
        <v>98</v>
      </c>
      <c r="E288" s="28">
        <v>-2.6644006252737198E-12</v>
      </c>
      <c r="F288" s="22" t="s">
        <v>8</v>
      </c>
      <c r="G288" s="22">
        <v>0</v>
      </c>
      <c r="H288" s="24">
        <f t="shared" si="5"/>
        <v>-2.6644006252737198E-12</v>
      </c>
    </row>
    <row r="289" spans="1:8" x14ac:dyDescent="0.25">
      <c r="A289" s="22" t="s">
        <v>834</v>
      </c>
      <c r="B289" s="22" t="s">
        <v>546</v>
      </c>
      <c r="C289" s="22" t="s">
        <v>125</v>
      </c>
      <c r="D289" s="22" t="s">
        <v>126</v>
      </c>
      <c r="E289" s="22">
        <v>-5.2203359360401304E-4</v>
      </c>
      <c r="F289" s="22" t="s">
        <v>8</v>
      </c>
      <c r="G289" s="22">
        <v>0</v>
      </c>
      <c r="H289" s="24">
        <f t="shared" si="5"/>
        <v>-5.2203359360401304E-4</v>
      </c>
    </row>
    <row r="290" spans="1:8" x14ac:dyDescent="0.25">
      <c r="A290" s="22" t="s">
        <v>835</v>
      </c>
      <c r="B290" s="22" t="s">
        <v>429</v>
      </c>
      <c r="C290" s="22" t="s">
        <v>14</v>
      </c>
      <c r="D290" s="22" t="s">
        <v>54</v>
      </c>
      <c r="E290" s="28">
        <v>-4.9319188762957298E-19</v>
      </c>
      <c r="F290" s="22" t="s">
        <v>8</v>
      </c>
      <c r="G290" s="22">
        <v>0</v>
      </c>
      <c r="H290" s="24">
        <f t="shared" si="5"/>
        <v>-4.9319188762957298E-19</v>
      </c>
    </row>
    <row r="291" spans="1:8" x14ac:dyDescent="0.25">
      <c r="A291" s="22" t="s">
        <v>836</v>
      </c>
      <c r="B291" s="22" t="s">
        <v>837</v>
      </c>
      <c r="C291" s="22" t="s">
        <v>14</v>
      </c>
      <c r="D291" s="22" t="s">
        <v>54</v>
      </c>
      <c r="E291" s="22">
        <v>-1.5945741766444501E-2</v>
      </c>
      <c r="F291" s="22" t="s">
        <v>8</v>
      </c>
      <c r="G291" s="22">
        <v>0</v>
      </c>
      <c r="H291" s="24">
        <f t="shared" si="5"/>
        <v>-1.5945741766444501E-2</v>
      </c>
    </row>
    <row r="292" spans="1:8" x14ac:dyDescent="0.25">
      <c r="A292" s="22" t="s">
        <v>838</v>
      </c>
      <c r="B292" s="22" t="s">
        <v>542</v>
      </c>
      <c r="C292" s="22" t="s">
        <v>14</v>
      </c>
      <c r="D292" s="22" t="s">
        <v>54</v>
      </c>
      <c r="E292" s="22">
        <v>-1.0389503454811099E-3</v>
      </c>
      <c r="F292" s="22" t="s">
        <v>8</v>
      </c>
      <c r="G292" s="22">
        <v>0</v>
      </c>
      <c r="H292" s="24">
        <f t="shared" si="5"/>
        <v>-1.0389503454811099E-3</v>
      </c>
    </row>
    <row r="293" spans="1:8" x14ac:dyDescent="0.25">
      <c r="A293" s="22" t="s">
        <v>839</v>
      </c>
      <c r="B293" s="22" t="s">
        <v>840</v>
      </c>
      <c r="C293" s="22" t="s">
        <v>143</v>
      </c>
      <c r="D293" s="22" t="s">
        <v>144</v>
      </c>
      <c r="E293" s="28">
        <v>-2.6354374071756298E-9</v>
      </c>
      <c r="F293" s="22" t="s">
        <v>8</v>
      </c>
      <c r="G293" s="22">
        <v>0</v>
      </c>
      <c r="H293" s="24">
        <f t="shared" si="5"/>
        <v>-2.6354374071756298E-9</v>
      </c>
    </row>
    <row r="294" spans="1:8" x14ac:dyDescent="0.25">
      <c r="A294" s="22" t="s">
        <v>74</v>
      </c>
      <c r="B294" s="22" t="s">
        <v>61</v>
      </c>
      <c r="C294" s="22" t="s">
        <v>17</v>
      </c>
      <c r="D294" s="22" t="s">
        <v>2</v>
      </c>
      <c r="E294" s="28">
        <v>-4.0018891471484397E-8</v>
      </c>
      <c r="F294" s="22" t="s">
        <v>8</v>
      </c>
      <c r="G294" s="22">
        <v>0</v>
      </c>
      <c r="H294" s="24">
        <f t="shared" si="5"/>
        <v>-4.0018891471484397E-8</v>
      </c>
    </row>
    <row r="295" spans="1:8" x14ac:dyDescent="0.25">
      <c r="A295" s="22" t="s">
        <v>841</v>
      </c>
      <c r="B295" s="22" t="s">
        <v>800</v>
      </c>
      <c r="C295" s="22" t="s">
        <v>263</v>
      </c>
      <c r="D295" s="22" t="s">
        <v>279</v>
      </c>
      <c r="E295" s="28">
        <v>-2.0865352082442598E-6</v>
      </c>
      <c r="F295" s="22" t="s">
        <v>86</v>
      </c>
      <c r="G295" s="22">
        <v>404.8</v>
      </c>
      <c r="H295" s="24">
        <f t="shared" si="5"/>
        <v>-8.4462945229727641E-4</v>
      </c>
    </row>
    <row r="296" spans="1:8" x14ac:dyDescent="0.25">
      <c r="A296" s="22" t="s">
        <v>109</v>
      </c>
      <c r="B296" s="22" t="s">
        <v>97</v>
      </c>
      <c r="C296" s="22" t="s">
        <v>17</v>
      </c>
      <c r="D296" s="22" t="s">
        <v>2</v>
      </c>
      <c r="E296" s="22">
        <v>-1.7435856290575199E-2</v>
      </c>
      <c r="F296" s="22" t="s">
        <v>8</v>
      </c>
      <c r="G296" s="22">
        <v>0</v>
      </c>
      <c r="H296" s="24">
        <f t="shared" si="5"/>
        <v>-1.7435856290575199E-2</v>
      </c>
    </row>
    <row r="297" spans="1:8" x14ac:dyDescent="0.25">
      <c r="A297" s="22" t="s">
        <v>842</v>
      </c>
      <c r="B297" s="22" t="s">
        <v>272</v>
      </c>
      <c r="C297" s="22" t="s">
        <v>24</v>
      </c>
      <c r="D297" s="22" t="s">
        <v>208</v>
      </c>
      <c r="E297" s="22">
        <v>-1.49166321456884E-2</v>
      </c>
      <c r="F297" s="22" t="s">
        <v>8</v>
      </c>
      <c r="G297" s="22">
        <v>0</v>
      </c>
      <c r="H297" s="24">
        <f t="shared" si="5"/>
        <v>-1.49166321456884E-2</v>
      </c>
    </row>
    <row r="298" spans="1:8" x14ac:dyDescent="0.25">
      <c r="A298" s="22" t="s">
        <v>135</v>
      </c>
      <c r="B298" s="22" t="s">
        <v>136</v>
      </c>
      <c r="C298" s="22" t="s">
        <v>17</v>
      </c>
      <c r="D298" s="22" t="s">
        <v>4</v>
      </c>
      <c r="E298" s="22">
        <v>-2.73954704693617E-2</v>
      </c>
      <c r="F298" s="22" t="s">
        <v>8</v>
      </c>
      <c r="G298" s="22">
        <v>0</v>
      </c>
      <c r="H298" s="24">
        <f t="shared" si="5"/>
        <v>-2.73954704693617E-2</v>
      </c>
    </row>
    <row r="299" spans="1:8" x14ac:dyDescent="0.25">
      <c r="A299" s="22" t="s">
        <v>843</v>
      </c>
      <c r="B299" s="22" t="s">
        <v>844</v>
      </c>
      <c r="C299" s="22" t="s">
        <v>24</v>
      </c>
      <c r="D299" s="22" t="s">
        <v>3</v>
      </c>
      <c r="E299" s="28">
        <v>-9.83972183889215E-6</v>
      </c>
      <c r="F299" s="22" t="s">
        <v>8</v>
      </c>
      <c r="G299" s="22">
        <v>0</v>
      </c>
      <c r="H299" s="24">
        <f t="shared" si="5"/>
        <v>-9.83972183889215E-6</v>
      </c>
    </row>
    <row r="300" spans="1:8" x14ac:dyDescent="0.25">
      <c r="A300" s="22" t="s">
        <v>845</v>
      </c>
      <c r="B300" s="22" t="s">
        <v>846</v>
      </c>
      <c r="C300" s="22" t="s">
        <v>14</v>
      </c>
      <c r="D300" s="22" t="s">
        <v>54</v>
      </c>
      <c r="E300" s="22">
        <v>-6.6082444588049199E-4</v>
      </c>
      <c r="F300" s="22" t="s">
        <v>8</v>
      </c>
      <c r="G300" s="22">
        <v>0</v>
      </c>
      <c r="H300" s="24">
        <f t="shared" si="5"/>
        <v>-6.6082444588049199E-4</v>
      </c>
    </row>
    <row r="301" spans="1:8" x14ac:dyDescent="0.25">
      <c r="A301" s="22" t="s">
        <v>218</v>
      </c>
      <c r="B301" s="22" t="s">
        <v>210</v>
      </c>
      <c r="C301" s="22" t="s">
        <v>14</v>
      </c>
      <c r="D301" s="22" t="s">
        <v>193</v>
      </c>
      <c r="E301" s="22">
        <v>-7.3655607012110605E-4</v>
      </c>
      <c r="F301" s="22" t="s">
        <v>8</v>
      </c>
      <c r="G301" s="22">
        <v>0</v>
      </c>
      <c r="H301" s="24">
        <f t="shared" si="5"/>
        <v>-7.3655607012110605E-4</v>
      </c>
    </row>
    <row r="302" spans="1:8" x14ac:dyDescent="0.25">
      <c r="A302" s="22" t="s">
        <v>219</v>
      </c>
      <c r="B302" s="22" t="s">
        <v>210</v>
      </c>
      <c r="C302" s="22" t="s">
        <v>14</v>
      </c>
      <c r="D302" s="22" t="s">
        <v>193</v>
      </c>
      <c r="E302" s="28">
        <v>-8.3919035986255406E-5</v>
      </c>
      <c r="F302" s="22" t="s">
        <v>8</v>
      </c>
      <c r="G302" s="22">
        <v>0</v>
      </c>
      <c r="H302" s="24">
        <f t="shared" si="5"/>
        <v>-8.3919035986255406E-5</v>
      </c>
    </row>
    <row r="303" spans="1:8" x14ac:dyDescent="0.25">
      <c r="A303" s="22" t="s">
        <v>847</v>
      </c>
      <c r="B303" s="22" t="s">
        <v>848</v>
      </c>
      <c r="C303" s="22" t="s">
        <v>139</v>
      </c>
      <c r="D303" s="22" t="s">
        <v>140</v>
      </c>
      <c r="E303" s="28">
        <v>-1.6416266932532701E-5</v>
      </c>
      <c r="F303" s="22" t="s">
        <v>8</v>
      </c>
      <c r="G303" s="22">
        <v>0</v>
      </c>
      <c r="H303" s="24">
        <f t="shared" si="5"/>
        <v>-1.6416266932532701E-5</v>
      </c>
    </row>
    <row r="304" spans="1:8" x14ac:dyDescent="0.25">
      <c r="A304" s="22" t="s">
        <v>849</v>
      </c>
      <c r="B304" s="22" t="s">
        <v>850</v>
      </c>
      <c r="C304" s="22" t="s">
        <v>14</v>
      </c>
      <c r="D304" s="22" t="s">
        <v>54</v>
      </c>
      <c r="E304" s="28">
        <v>-4.2779241651848398E-20</v>
      </c>
      <c r="F304" s="22" t="s">
        <v>8</v>
      </c>
      <c r="G304" s="22">
        <v>0</v>
      </c>
      <c r="H304" s="24">
        <f t="shared" si="5"/>
        <v>-4.2779241651848398E-20</v>
      </c>
    </row>
    <row r="305" spans="1:8" x14ac:dyDescent="0.25">
      <c r="A305" s="22" t="s">
        <v>170</v>
      </c>
      <c r="B305" s="22" t="s">
        <v>171</v>
      </c>
      <c r="C305" s="22" t="s">
        <v>139</v>
      </c>
      <c r="D305" s="22" t="s">
        <v>165</v>
      </c>
      <c r="E305" s="22">
        <v>-4.1355182439126701E-4</v>
      </c>
      <c r="F305" s="22" t="s">
        <v>174</v>
      </c>
      <c r="G305" s="22">
        <v>0</v>
      </c>
      <c r="H305" s="24">
        <f t="shared" si="5"/>
        <v>0</v>
      </c>
    </row>
    <row r="306" spans="1:8" x14ac:dyDescent="0.25">
      <c r="A306" s="22" t="s">
        <v>851</v>
      </c>
      <c r="B306" s="22" t="s">
        <v>852</v>
      </c>
      <c r="C306" s="22" t="s">
        <v>14</v>
      </c>
      <c r="D306" s="22" t="s">
        <v>54</v>
      </c>
      <c r="E306" s="28">
        <v>-2.8768809705685499E-15</v>
      </c>
      <c r="F306" s="22" t="s">
        <v>8</v>
      </c>
      <c r="G306" s="22">
        <v>0</v>
      </c>
      <c r="H306" s="24">
        <f t="shared" si="5"/>
        <v>-2.8768809705685499E-15</v>
      </c>
    </row>
    <row r="307" spans="1:8" x14ac:dyDescent="0.25">
      <c r="A307" s="22" t="s">
        <v>853</v>
      </c>
      <c r="B307" s="22" t="s">
        <v>854</v>
      </c>
      <c r="C307" s="22" t="s">
        <v>14</v>
      </c>
      <c r="D307" s="22" t="s">
        <v>115</v>
      </c>
      <c r="E307" s="22">
        <v>-2.5096564418513798E-2</v>
      </c>
      <c r="F307" s="22" t="s">
        <v>8</v>
      </c>
      <c r="G307" s="22">
        <v>0</v>
      </c>
      <c r="H307" s="24">
        <f t="shared" si="5"/>
        <v>-2.5096564418513798E-2</v>
      </c>
    </row>
    <row r="308" spans="1:8" x14ac:dyDescent="0.25">
      <c r="A308" s="22" t="s">
        <v>855</v>
      </c>
      <c r="B308" s="22" t="s">
        <v>856</v>
      </c>
      <c r="C308" s="22" t="s">
        <v>17</v>
      </c>
      <c r="D308" s="22" t="s">
        <v>4</v>
      </c>
      <c r="E308" s="22">
        <v>-0.44933192159591401</v>
      </c>
      <c r="F308" s="22" t="s">
        <v>8</v>
      </c>
      <c r="G308" s="22">
        <v>0</v>
      </c>
      <c r="H308" s="24">
        <f t="shared" si="5"/>
        <v>-0.44933192159591401</v>
      </c>
    </row>
    <row r="309" spans="1:8" x14ac:dyDescent="0.25">
      <c r="A309" s="22" t="s">
        <v>240</v>
      </c>
      <c r="B309" s="22" t="s">
        <v>241</v>
      </c>
      <c r="C309" s="22" t="s">
        <v>14</v>
      </c>
      <c r="D309" s="22" t="s">
        <v>1</v>
      </c>
      <c r="E309" s="28">
        <v>-4.2333875751152603E-6</v>
      </c>
      <c r="F309" s="22" t="s">
        <v>8</v>
      </c>
      <c r="G309" s="22">
        <v>0</v>
      </c>
      <c r="H309" s="24">
        <f t="shared" si="5"/>
        <v>-4.2333875751152603E-6</v>
      </c>
    </row>
    <row r="310" spans="1:8" x14ac:dyDescent="0.25">
      <c r="A310" s="22" t="s">
        <v>857</v>
      </c>
      <c r="B310" s="22" t="s">
        <v>730</v>
      </c>
      <c r="C310" s="22" t="s">
        <v>14</v>
      </c>
      <c r="D310" s="22" t="s">
        <v>51</v>
      </c>
      <c r="E310" s="22">
        <v>-5.6540440534149803E-4</v>
      </c>
      <c r="F310" s="22" t="s">
        <v>8</v>
      </c>
      <c r="G310" s="22">
        <v>0</v>
      </c>
      <c r="H310" s="24">
        <f t="shared" si="5"/>
        <v>-5.6540440534149803E-4</v>
      </c>
    </row>
    <row r="311" spans="1:8" x14ac:dyDescent="0.25">
      <c r="A311" s="22" t="s">
        <v>858</v>
      </c>
      <c r="B311" s="22" t="s">
        <v>859</v>
      </c>
      <c r="C311" s="22" t="s">
        <v>14</v>
      </c>
      <c r="D311" s="22" t="s">
        <v>115</v>
      </c>
      <c r="E311" s="28">
        <v>-3.5504815180284601E-6</v>
      </c>
      <c r="F311" s="22" t="s">
        <v>8</v>
      </c>
      <c r="G311" s="22">
        <v>0</v>
      </c>
      <c r="H311" s="24">
        <f t="shared" si="5"/>
        <v>-3.5504815180284601E-6</v>
      </c>
    </row>
    <row r="312" spans="1:8" x14ac:dyDescent="0.25">
      <c r="A312" s="22" t="s">
        <v>860</v>
      </c>
      <c r="B312" s="22" t="s">
        <v>734</v>
      </c>
      <c r="C312" s="22" t="s">
        <v>14</v>
      </c>
      <c r="D312" s="22" t="s">
        <v>54</v>
      </c>
      <c r="E312" s="28">
        <v>-5.1397386835171602E-12</v>
      </c>
      <c r="F312" s="22" t="s">
        <v>8</v>
      </c>
      <c r="G312" s="22">
        <v>0</v>
      </c>
      <c r="H312" s="24">
        <f t="shared" si="5"/>
        <v>-5.1397386835171602E-12</v>
      </c>
    </row>
    <row r="313" spans="1:8" x14ac:dyDescent="0.25">
      <c r="A313" s="22" t="s">
        <v>861</v>
      </c>
      <c r="B313" s="22" t="s">
        <v>767</v>
      </c>
      <c r="C313" s="22" t="s">
        <v>14</v>
      </c>
      <c r="D313" s="22" t="s">
        <v>54</v>
      </c>
      <c r="E313" s="28">
        <v>-9.1816246739623303E-21</v>
      </c>
      <c r="F313" s="22" t="s">
        <v>8</v>
      </c>
      <c r="G313" s="22">
        <v>0</v>
      </c>
      <c r="H313" s="24">
        <f t="shared" si="5"/>
        <v>-9.1816246739623303E-21</v>
      </c>
    </row>
    <row r="314" spans="1:8" x14ac:dyDescent="0.25">
      <c r="A314" s="22" t="s">
        <v>196</v>
      </c>
      <c r="B314" s="22" t="s">
        <v>197</v>
      </c>
      <c r="C314" s="22" t="s">
        <v>14</v>
      </c>
      <c r="D314" s="22" t="s">
        <v>1</v>
      </c>
      <c r="E314" s="22">
        <v>-1.33550784981102E-2</v>
      </c>
      <c r="F314" s="22" t="s">
        <v>8</v>
      </c>
      <c r="G314" s="22">
        <v>0</v>
      </c>
      <c r="H314" s="24">
        <f t="shared" si="5"/>
        <v>-1.33550784981102E-2</v>
      </c>
    </row>
    <row r="315" spans="1:8" x14ac:dyDescent="0.25">
      <c r="A315" s="22" t="s">
        <v>862</v>
      </c>
      <c r="B315" s="22" t="s">
        <v>863</v>
      </c>
      <c r="C315" s="22" t="s">
        <v>139</v>
      </c>
      <c r="D315" s="22" t="s">
        <v>165</v>
      </c>
      <c r="E315" s="28">
        <v>-6.5991960422010595E-8</v>
      </c>
      <c r="F315" s="22" t="s">
        <v>174</v>
      </c>
      <c r="G315" s="22">
        <v>0</v>
      </c>
      <c r="H315" s="24">
        <f t="shared" si="5"/>
        <v>0</v>
      </c>
    </row>
    <row r="316" spans="1:8" x14ac:dyDescent="0.25">
      <c r="A316" s="22" t="s">
        <v>864</v>
      </c>
      <c r="B316" s="22" t="s">
        <v>552</v>
      </c>
      <c r="C316" s="22" t="s">
        <v>14</v>
      </c>
      <c r="D316" s="22" t="s">
        <v>54</v>
      </c>
      <c r="E316" s="22">
        <v>-3.93036998829764E-4</v>
      </c>
      <c r="F316" s="22" t="s">
        <v>8</v>
      </c>
      <c r="G316" s="22">
        <v>0</v>
      </c>
      <c r="H316" s="24">
        <f t="shared" si="5"/>
        <v>-3.93036998829764E-4</v>
      </c>
    </row>
    <row r="317" spans="1:8" x14ac:dyDescent="0.25">
      <c r="A317" s="22" t="s">
        <v>865</v>
      </c>
      <c r="B317" s="22" t="s">
        <v>866</v>
      </c>
      <c r="C317" s="22" t="s">
        <v>24</v>
      </c>
      <c r="D317" s="22" t="s">
        <v>98</v>
      </c>
      <c r="E317" s="22">
        <v>-2.2161559390507701E-4</v>
      </c>
      <c r="F317" s="22" t="s">
        <v>8</v>
      </c>
      <c r="G317" s="22">
        <v>0</v>
      </c>
      <c r="H317" s="24">
        <f t="shared" si="5"/>
        <v>-2.2161559390507701E-4</v>
      </c>
    </row>
    <row r="318" spans="1:8" x14ac:dyDescent="0.25">
      <c r="A318" s="22" t="s">
        <v>867</v>
      </c>
      <c r="B318" s="22" t="s">
        <v>868</v>
      </c>
      <c r="C318" s="22" t="s">
        <v>14</v>
      </c>
      <c r="D318" s="22" t="s">
        <v>1</v>
      </c>
      <c r="E318" s="28">
        <v>-4.9873576862637297E-9</v>
      </c>
      <c r="F318" s="22" t="s">
        <v>8</v>
      </c>
      <c r="G318" s="22">
        <v>0</v>
      </c>
      <c r="H318" s="24">
        <f t="shared" si="5"/>
        <v>-4.9873576862637297E-9</v>
      </c>
    </row>
    <row r="319" spans="1:8" x14ac:dyDescent="0.25">
      <c r="A319" s="22" t="s">
        <v>869</v>
      </c>
      <c r="B319" s="22" t="s">
        <v>850</v>
      </c>
      <c r="C319" s="22" t="s">
        <v>14</v>
      </c>
      <c r="D319" s="22" t="s">
        <v>54</v>
      </c>
      <c r="E319" s="28">
        <v>-2.4279226401602999E-19</v>
      </c>
      <c r="F319" s="22" t="s">
        <v>8</v>
      </c>
      <c r="G319" s="22">
        <v>0</v>
      </c>
      <c r="H319" s="24">
        <f t="shared" si="5"/>
        <v>-2.4279226401602999E-19</v>
      </c>
    </row>
    <row r="320" spans="1:8" x14ac:dyDescent="0.25">
      <c r="A320" s="22" t="s">
        <v>870</v>
      </c>
      <c r="B320" s="22" t="s">
        <v>871</v>
      </c>
      <c r="C320" s="22" t="s">
        <v>143</v>
      </c>
      <c r="D320" s="22" t="s">
        <v>144</v>
      </c>
      <c r="E320" s="28">
        <v>-8.3411471551528605E-13</v>
      </c>
      <c r="F320" s="22" t="s">
        <v>8</v>
      </c>
      <c r="G320" s="22">
        <v>0</v>
      </c>
      <c r="H320" s="24">
        <f t="shared" si="5"/>
        <v>-8.3411471551528605E-13</v>
      </c>
    </row>
    <row r="321" spans="1:8" x14ac:dyDescent="0.25">
      <c r="A321" s="22" t="s">
        <v>872</v>
      </c>
      <c r="B321" s="22" t="s">
        <v>873</v>
      </c>
      <c r="C321" s="22" t="s">
        <v>139</v>
      </c>
      <c r="D321" s="22" t="s">
        <v>486</v>
      </c>
      <c r="E321" s="28">
        <v>-2.67877087132899E-7</v>
      </c>
      <c r="F321" s="22" t="s">
        <v>7</v>
      </c>
      <c r="G321" s="22">
        <v>0</v>
      </c>
      <c r="H321" s="24">
        <f t="shared" si="5"/>
        <v>0</v>
      </c>
    </row>
    <row r="322" spans="1:8" x14ac:dyDescent="0.25">
      <c r="A322" s="22" t="s">
        <v>874</v>
      </c>
      <c r="B322" s="22" t="s">
        <v>875</v>
      </c>
      <c r="C322" s="22" t="s">
        <v>14</v>
      </c>
      <c r="D322" s="22" t="s">
        <v>54</v>
      </c>
      <c r="E322" s="28">
        <v>-3.1762055190190299E-10</v>
      </c>
      <c r="F322" s="22" t="s">
        <v>8</v>
      </c>
      <c r="G322" s="22">
        <v>0</v>
      </c>
      <c r="H322" s="24">
        <f t="shared" si="5"/>
        <v>-3.1762055190190299E-10</v>
      </c>
    </row>
    <row r="323" spans="1:8" x14ac:dyDescent="0.25">
      <c r="A323" s="22" t="s">
        <v>876</v>
      </c>
      <c r="B323" s="22" t="s">
        <v>877</v>
      </c>
      <c r="C323" s="22" t="s">
        <v>14</v>
      </c>
      <c r="D323" s="22" t="s">
        <v>54</v>
      </c>
      <c r="E323" s="28">
        <v>-7.6281232740373398E-5</v>
      </c>
      <c r="F323" s="22" t="s">
        <v>8</v>
      </c>
      <c r="G323" s="22">
        <v>0</v>
      </c>
      <c r="H323" s="24">
        <f t="shared" ref="H323:H386" si="6">1*(IF(F323=$I$8,E323,(E323*G323)))</f>
        <v>-7.6281232740373398E-5</v>
      </c>
    </row>
    <row r="324" spans="1:8" x14ac:dyDescent="0.25">
      <c r="A324" s="22" t="s">
        <v>878</v>
      </c>
      <c r="B324" s="22" t="s">
        <v>879</v>
      </c>
      <c r="C324" s="22" t="s">
        <v>24</v>
      </c>
      <c r="D324" s="22" t="s">
        <v>120</v>
      </c>
      <c r="E324" s="22">
        <v>-9.5427008558931197E-3</v>
      </c>
      <c r="F324" s="22" t="s">
        <v>8</v>
      </c>
      <c r="G324" s="22">
        <v>0</v>
      </c>
      <c r="H324" s="24">
        <f t="shared" si="6"/>
        <v>-9.5427008558931197E-3</v>
      </c>
    </row>
    <row r="325" spans="1:8" x14ac:dyDescent="0.25">
      <c r="A325" s="22" t="s">
        <v>880</v>
      </c>
      <c r="B325" s="22" t="s">
        <v>554</v>
      </c>
      <c r="C325" s="22" t="s">
        <v>14</v>
      </c>
      <c r="D325" s="22" t="s">
        <v>54</v>
      </c>
      <c r="E325" s="22">
        <v>-4.3790560818593302E-3</v>
      </c>
      <c r="F325" s="22" t="s">
        <v>8</v>
      </c>
      <c r="G325" s="22">
        <v>0</v>
      </c>
      <c r="H325" s="24">
        <f t="shared" si="6"/>
        <v>-4.3790560818593302E-3</v>
      </c>
    </row>
    <row r="326" spans="1:8" x14ac:dyDescent="0.25">
      <c r="A326" s="22" t="s">
        <v>881</v>
      </c>
      <c r="B326" s="22" t="s">
        <v>427</v>
      </c>
      <c r="C326" s="22" t="s">
        <v>24</v>
      </c>
      <c r="D326" s="22" t="s">
        <v>208</v>
      </c>
      <c r="E326" s="22">
        <v>-1.85600121516648</v>
      </c>
      <c r="F326" s="22" t="s">
        <v>8</v>
      </c>
      <c r="G326" s="22">
        <v>0</v>
      </c>
      <c r="H326" s="24">
        <f t="shared" si="6"/>
        <v>-1.85600121516648</v>
      </c>
    </row>
    <row r="327" spans="1:8" x14ac:dyDescent="0.25">
      <c r="A327" s="22" t="s">
        <v>882</v>
      </c>
      <c r="B327" s="22" t="s">
        <v>883</v>
      </c>
      <c r="C327" s="22" t="s">
        <v>17</v>
      </c>
      <c r="D327" s="22" t="s">
        <v>4</v>
      </c>
      <c r="E327" s="28">
        <v>-3.3471859078462703E-5</v>
      </c>
      <c r="F327" s="22" t="s">
        <v>8</v>
      </c>
      <c r="G327" s="22">
        <v>0</v>
      </c>
      <c r="H327" s="24">
        <f t="shared" si="6"/>
        <v>-3.3471859078462703E-5</v>
      </c>
    </row>
    <row r="328" spans="1:8" x14ac:dyDescent="0.25">
      <c r="A328" s="22" t="s">
        <v>884</v>
      </c>
      <c r="B328" s="22" t="s">
        <v>720</v>
      </c>
      <c r="C328" s="22" t="s">
        <v>14</v>
      </c>
      <c r="D328" s="22" t="s">
        <v>193</v>
      </c>
      <c r="E328" s="28">
        <v>-1.40034911413542E-9</v>
      </c>
      <c r="F328" s="22" t="s">
        <v>8</v>
      </c>
      <c r="G328" s="22">
        <v>0</v>
      </c>
      <c r="H328" s="24">
        <f t="shared" si="6"/>
        <v>-1.40034911413542E-9</v>
      </c>
    </row>
    <row r="329" spans="1:8" x14ac:dyDescent="0.25">
      <c r="A329" s="22" t="s">
        <v>137</v>
      </c>
      <c r="B329" s="22" t="s">
        <v>138</v>
      </c>
      <c r="C329" s="22" t="s">
        <v>139</v>
      </c>
      <c r="D329" s="22" t="s">
        <v>140</v>
      </c>
      <c r="E329" s="28">
        <v>-1.32862910678909E-21</v>
      </c>
      <c r="F329" s="22" t="s">
        <v>8</v>
      </c>
      <c r="G329" s="22">
        <v>0</v>
      </c>
      <c r="H329" s="24">
        <f t="shared" si="6"/>
        <v>-1.32862910678909E-21</v>
      </c>
    </row>
    <row r="330" spans="1:8" x14ac:dyDescent="0.25">
      <c r="A330" s="22" t="s">
        <v>885</v>
      </c>
      <c r="B330" s="22" t="s">
        <v>531</v>
      </c>
      <c r="C330" s="22" t="s">
        <v>24</v>
      </c>
      <c r="D330" s="22" t="s">
        <v>208</v>
      </c>
      <c r="E330" s="22">
        <v>-3.08556012360813E-3</v>
      </c>
      <c r="F330" s="22" t="s">
        <v>8</v>
      </c>
      <c r="G330" s="22">
        <v>0</v>
      </c>
      <c r="H330" s="24">
        <f t="shared" si="6"/>
        <v>-3.08556012360813E-3</v>
      </c>
    </row>
    <row r="331" spans="1:8" x14ac:dyDescent="0.25">
      <c r="A331" s="22" t="s">
        <v>141</v>
      </c>
      <c r="B331" s="22" t="s">
        <v>142</v>
      </c>
      <c r="C331" s="22" t="s">
        <v>143</v>
      </c>
      <c r="D331" s="22" t="s">
        <v>144</v>
      </c>
      <c r="E331" s="22">
        <v>-1.63085673877669E-3</v>
      </c>
      <c r="F331" s="22" t="s">
        <v>8</v>
      </c>
      <c r="G331" s="22">
        <v>0</v>
      </c>
      <c r="H331" s="24">
        <f t="shared" si="6"/>
        <v>-1.63085673877669E-3</v>
      </c>
    </row>
    <row r="332" spans="1:8" x14ac:dyDescent="0.25">
      <c r="A332" s="22" t="s">
        <v>265</v>
      </c>
      <c r="B332" s="22" t="s">
        <v>262</v>
      </c>
      <c r="C332" s="22" t="s">
        <v>263</v>
      </c>
      <c r="D332" s="22" t="s">
        <v>264</v>
      </c>
      <c r="E332" s="22">
        <v>-1.01388351024516E-4</v>
      </c>
      <c r="F332" s="22" t="s">
        <v>86</v>
      </c>
      <c r="G332" s="22">
        <v>404.4</v>
      </c>
      <c r="H332" s="24">
        <f t="shared" si="6"/>
        <v>-4.1001449154314265E-2</v>
      </c>
    </row>
    <row r="333" spans="1:8" x14ac:dyDescent="0.25">
      <c r="A333" s="22" t="s">
        <v>886</v>
      </c>
      <c r="B333" s="22" t="s">
        <v>687</v>
      </c>
      <c r="C333" s="22" t="s">
        <v>14</v>
      </c>
      <c r="D333" s="22" t="s">
        <v>188</v>
      </c>
      <c r="E333" s="28">
        <v>-7.7872676942581105E-7</v>
      </c>
      <c r="F333" s="22" t="s">
        <v>8</v>
      </c>
      <c r="G333" s="22">
        <v>0</v>
      </c>
      <c r="H333" s="24">
        <f t="shared" si="6"/>
        <v>-7.7872676942581105E-7</v>
      </c>
    </row>
    <row r="334" spans="1:8" x14ac:dyDescent="0.25">
      <c r="A334" s="22" t="s">
        <v>887</v>
      </c>
      <c r="B334" s="22" t="s">
        <v>427</v>
      </c>
      <c r="C334" s="22" t="s">
        <v>24</v>
      </c>
      <c r="D334" s="22" t="s">
        <v>208</v>
      </c>
      <c r="E334" s="22">
        <v>-1.6358140341423699E-2</v>
      </c>
      <c r="F334" s="22" t="s">
        <v>8</v>
      </c>
      <c r="G334" s="22">
        <v>0</v>
      </c>
      <c r="H334" s="24">
        <f t="shared" si="6"/>
        <v>-1.6358140341423699E-2</v>
      </c>
    </row>
    <row r="335" spans="1:8" x14ac:dyDescent="0.25">
      <c r="A335" s="22" t="s">
        <v>888</v>
      </c>
      <c r="B335" s="22" t="s">
        <v>889</v>
      </c>
      <c r="C335" s="22" t="s">
        <v>14</v>
      </c>
      <c r="D335" s="22" t="s">
        <v>1</v>
      </c>
      <c r="E335" s="28">
        <v>-3.1791267817724901E-6</v>
      </c>
      <c r="F335" s="22" t="s">
        <v>8</v>
      </c>
      <c r="G335" s="22">
        <v>0</v>
      </c>
      <c r="H335" s="24">
        <f t="shared" si="6"/>
        <v>-3.1791267817724901E-6</v>
      </c>
    </row>
    <row r="336" spans="1:8" x14ac:dyDescent="0.25">
      <c r="A336" s="22" t="s">
        <v>890</v>
      </c>
      <c r="B336" s="22" t="s">
        <v>437</v>
      </c>
      <c r="C336" s="22" t="s">
        <v>14</v>
      </c>
      <c r="D336" s="22" t="s">
        <v>54</v>
      </c>
      <c r="E336" s="28">
        <v>-2.0289037476601E-7</v>
      </c>
      <c r="F336" s="22" t="s">
        <v>8</v>
      </c>
      <c r="G336" s="22">
        <v>0</v>
      </c>
      <c r="H336" s="24">
        <f t="shared" si="6"/>
        <v>-2.0289037476601E-7</v>
      </c>
    </row>
    <row r="337" spans="1:8" x14ac:dyDescent="0.25">
      <c r="A337" s="22" t="s">
        <v>891</v>
      </c>
      <c r="B337" s="22" t="s">
        <v>892</v>
      </c>
      <c r="C337" s="22" t="s">
        <v>14</v>
      </c>
      <c r="D337" s="22" t="s">
        <v>115</v>
      </c>
      <c r="E337" s="22">
        <v>-1.6314067766771301E-2</v>
      </c>
      <c r="F337" s="22" t="s">
        <v>8</v>
      </c>
      <c r="G337" s="22">
        <v>0</v>
      </c>
      <c r="H337" s="24">
        <f t="shared" si="6"/>
        <v>-1.6314067766771301E-2</v>
      </c>
    </row>
    <row r="338" spans="1:8" x14ac:dyDescent="0.25">
      <c r="A338" s="22" t="s">
        <v>893</v>
      </c>
      <c r="B338" s="22" t="s">
        <v>877</v>
      </c>
      <c r="C338" s="22" t="s">
        <v>14</v>
      </c>
      <c r="D338" s="22" t="s">
        <v>54</v>
      </c>
      <c r="E338" s="22">
        <v>-1.5256250442727899E-4</v>
      </c>
      <c r="F338" s="22" t="s">
        <v>8</v>
      </c>
      <c r="G338" s="22">
        <v>0</v>
      </c>
      <c r="H338" s="24">
        <f t="shared" si="6"/>
        <v>-1.5256250442727899E-4</v>
      </c>
    </row>
    <row r="339" spans="1:8" x14ac:dyDescent="0.25">
      <c r="A339" s="22" t="s">
        <v>894</v>
      </c>
      <c r="B339" s="22" t="s">
        <v>663</v>
      </c>
      <c r="C339" s="22" t="s">
        <v>24</v>
      </c>
      <c r="D339" s="22" t="s">
        <v>120</v>
      </c>
      <c r="E339" s="28">
        <v>-1.9005974541044102E-8</v>
      </c>
      <c r="F339" s="22" t="s">
        <v>86</v>
      </c>
      <c r="G339" s="22">
        <v>2080</v>
      </c>
      <c r="H339" s="24">
        <f t="shared" si="6"/>
        <v>-3.9532427045371728E-5</v>
      </c>
    </row>
    <row r="340" spans="1:8" x14ac:dyDescent="0.25">
      <c r="A340" s="22" t="s">
        <v>895</v>
      </c>
      <c r="B340" s="22" t="s">
        <v>210</v>
      </c>
      <c r="C340" s="22" t="s">
        <v>14</v>
      </c>
      <c r="D340" s="22" t="s">
        <v>193</v>
      </c>
      <c r="E340" s="28">
        <v>-8.6306460899306903E-5</v>
      </c>
      <c r="F340" s="22" t="s">
        <v>8</v>
      </c>
      <c r="G340" s="22">
        <v>0</v>
      </c>
      <c r="H340" s="24">
        <f t="shared" si="6"/>
        <v>-8.6306460899306903E-5</v>
      </c>
    </row>
    <row r="341" spans="1:8" x14ac:dyDescent="0.25">
      <c r="A341" s="22" t="s">
        <v>154</v>
      </c>
      <c r="B341" s="22" t="s">
        <v>155</v>
      </c>
      <c r="C341" s="22" t="s">
        <v>17</v>
      </c>
      <c r="D341" s="22" t="s">
        <v>4</v>
      </c>
      <c r="E341" s="22">
        <v>-0.336823572159273</v>
      </c>
      <c r="F341" s="22" t="s">
        <v>8</v>
      </c>
      <c r="G341" s="22">
        <v>0</v>
      </c>
      <c r="H341" s="24">
        <f t="shared" si="6"/>
        <v>-0.336823572159273</v>
      </c>
    </row>
    <row r="342" spans="1:8" x14ac:dyDescent="0.25">
      <c r="A342" s="22" t="s">
        <v>1101</v>
      </c>
      <c r="B342" s="22" t="s">
        <v>1092</v>
      </c>
      <c r="C342" s="22" t="s">
        <v>24</v>
      </c>
      <c r="D342" s="22" t="s">
        <v>208</v>
      </c>
      <c r="E342" s="28">
        <v>-9.8497294883524496E-8</v>
      </c>
      <c r="F342" s="22" t="s">
        <v>8</v>
      </c>
      <c r="G342" s="22">
        <v>0</v>
      </c>
      <c r="H342" s="24">
        <f t="shared" si="6"/>
        <v>-9.8497294883524496E-8</v>
      </c>
    </row>
    <row r="343" spans="1:8" x14ac:dyDescent="0.25">
      <c r="A343" s="22" t="s">
        <v>129</v>
      </c>
      <c r="B343" s="22" t="s">
        <v>119</v>
      </c>
      <c r="C343" s="22" t="s">
        <v>24</v>
      </c>
      <c r="D343" s="22" t="s">
        <v>120</v>
      </c>
      <c r="E343" s="28">
        <v>-6.1283768782913202E-8</v>
      </c>
      <c r="F343" s="22" t="s">
        <v>8</v>
      </c>
      <c r="G343" s="22">
        <v>0</v>
      </c>
      <c r="H343" s="24">
        <f t="shared" si="6"/>
        <v>-6.1283768782913202E-8</v>
      </c>
    </row>
    <row r="344" spans="1:8" x14ac:dyDescent="0.25">
      <c r="A344" s="22" t="s">
        <v>31</v>
      </c>
      <c r="B344" s="22" t="s">
        <v>32</v>
      </c>
      <c r="C344" s="22" t="s">
        <v>14</v>
      </c>
      <c r="D344" s="22" t="s">
        <v>1</v>
      </c>
      <c r="E344" s="22">
        <v>-6.7614084976479897E-3</v>
      </c>
      <c r="F344" s="22" t="s">
        <v>8</v>
      </c>
      <c r="G344" s="22">
        <v>0</v>
      </c>
      <c r="H344" s="24">
        <f t="shared" si="6"/>
        <v>-6.7614084976479897E-3</v>
      </c>
    </row>
    <row r="345" spans="1:8" x14ac:dyDescent="0.25">
      <c r="A345" s="22" t="s">
        <v>896</v>
      </c>
      <c r="B345" s="22" t="s">
        <v>577</v>
      </c>
      <c r="C345" s="22" t="s">
        <v>24</v>
      </c>
      <c r="D345" s="22" t="s">
        <v>120</v>
      </c>
      <c r="E345" s="22">
        <v>-1.7454624194680099E-3</v>
      </c>
      <c r="F345" s="22" t="s">
        <v>86</v>
      </c>
      <c r="G345" s="22">
        <v>2190</v>
      </c>
      <c r="H345" s="24">
        <f t="shared" si="6"/>
        <v>-3.8225626986349419</v>
      </c>
    </row>
    <row r="346" spans="1:8" x14ac:dyDescent="0.25">
      <c r="A346" s="22" t="s">
        <v>897</v>
      </c>
      <c r="B346" s="22" t="s">
        <v>898</v>
      </c>
      <c r="C346" s="22" t="s">
        <v>139</v>
      </c>
      <c r="D346" s="22" t="s">
        <v>165</v>
      </c>
      <c r="E346" s="28">
        <v>-2.7261644000980998E-7</v>
      </c>
      <c r="F346" s="22" t="s">
        <v>8</v>
      </c>
      <c r="G346" s="22">
        <v>0</v>
      </c>
      <c r="H346" s="24">
        <f t="shared" si="6"/>
        <v>-2.7261644000980998E-7</v>
      </c>
    </row>
    <row r="347" spans="1:8" x14ac:dyDescent="0.25">
      <c r="A347" s="22" t="s">
        <v>899</v>
      </c>
      <c r="B347" s="22" t="s">
        <v>900</v>
      </c>
      <c r="C347" s="22" t="s">
        <v>143</v>
      </c>
      <c r="D347" s="22" t="s">
        <v>144</v>
      </c>
      <c r="E347" s="22">
        <v>-4.0347144192442501E-2</v>
      </c>
      <c r="F347" s="22" t="s">
        <v>8</v>
      </c>
      <c r="G347" s="22">
        <v>0</v>
      </c>
      <c r="H347" s="24">
        <f t="shared" si="6"/>
        <v>-4.0347144192442501E-2</v>
      </c>
    </row>
    <row r="348" spans="1:8" x14ac:dyDescent="0.25">
      <c r="A348" s="22" t="s">
        <v>901</v>
      </c>
      <c r="B348" s="22" t="s">
        <v>648</v>
      </c>
      <c r="C348" s="22" t="s">
        <v>14</v>
      </c>
      <c r="D348" s="22" t="s">
        <v>188</v>
      </c>
      <c r="E348" s="28">
        <v>-1.9943918319747699E-19</v>
      </c>
      <c r="F348" s="22" t="s">
        <v>8</v>
      </c>
      <c r="G348" s="22">
        <v>0</v>
      </c>
      <c r="H348" s="24">
        <f t="shared" si="6"/>
        <v>-1.9943918319747699E-19</v>
      </c>
    </row>
    <row r="349" spans="1:8" x14ac:dyDescent="0.25">
      <c r="A349" s="22" t="s">
        <v>902</v>
      </c>
      <c r="B349" s="22" t="s">
        <v>903</v>
      </c>
      <c r="C349" s="22" t="s">
        <v>143</v>
      </c>
      <c r="D349" s="22" t="s">
        <v>144</v>
      </c>
      <c r="E349" s="28">
        <v>-5.9888026640707801E-5</v>
      </c>
      <c r="F349" s="22" t="s">
        <v>8</v>
      </c>
      <c r="G349" s="22">
        <v>0</v>
      </c>
      <c r="H349" s="24">
        <f t="shared" si="6"/>
        <v>-5.9888026640707801E-5</v>
      </c>
    </row>
    <row r="350" spans="1:8" x14ac:dyDescent="0.25">
      <c r="A350" s="22" t="s">
        <v>198</v>
      </c>
      <c r="B350" s="22" t="s">
        <v>199</v>
      </c>
      <c r="C350" s="22" t="s">
        <v>17</v>
      </c>
      <c r="D350" s="22" t="s">
        <v>2</v>
      </c>
      <c r="E350" s="22">
        <v>-4.6715483608730302E-4</v>
      </c>
      <c r="F350" s="22" t="s">
        <v>8</v>
      </c>
      <c r="G350" s="22">
        <v>0</v>
      </c>
      <c r="H350" s="24">
        <f t="shared" si="6"/>
        <v>-4.6715483608730302E-4</v>
      </c>
    </row>
    <row r="351" spans="1:8" x14ac:dyDescent="0.25">
      <c r="A351" s="22" t="s">
        <v>904</v>
      </c>
      <c r="B351" s="22" t="s">
        <v>754</v>
      </c>
      <c r="C351" s="22" t="s">
        <v>14</v>
      </c>
      <c r="D351" s="22" t="s">
        <v>193</v>
      </c>
      <c r="E351" s="28">
        <v>-7.2176853091946903E-8</v>
      </c>
      <c r="F351" s="22" t="s">
        <v>8</v>
      </c>
      <c r="G351" s="22">
        <v>0</v>
      </c>
      <c r="H351" s="24">
        <f t="shared" si="6"/>
        <v>-7.2176853091946903E-8</v>
      </c>
    </row>
    <row r="352" spans="1:8" x14ac:dyDescent="0.25">
      <c r="A352" s="22" t="s">
        <v>1102</v>
      </c>
      <c r="B352" s="22" t="s">
        <v>1103</v>
      </c>
      <c r="C352" s="22" t="s">
        <v>14</v>
      </c>
      <c r="D352" s="22" t="s">
        <v>54</v>
      </c>
      <c r="E352" s="28">
        <v>-4.2826965625815901E-16</v>
      </c>
      <c r="F352" s="22" t="s">
        <v>8</v>
      </c>
      <c r="G352" s="22">
        <v>0</v>
      </c>
      <c r="H352" s="24">
        <f t="shared" si="6"/>
        <v>-4.2826965625815901E-16</v>
      </c>
    </row>
    <row r="353" spans="1:8" x14ac:dyDescent="0.25">
      <c r="A353" s="22" t="s">
        <v>905</v>
      </c>
      <c r="B353" s="22" t="s">
        <v>788</v>
      </c>
      <c r="C353" s="22" t="s">
        <v>14</v>
      </c>
      <c r="D353" s="22" t="s">
        <v>54</v>
      </c>
      <c r="E353" s="22">
        <v>-1.9012185643507199E-4</v>
      </c>
      <c r="F353" s="22" t="s">
        <v>8</v>
      </c>
      <c r="G353" s="22">
        <v>0</v>
      </c>
      <c r="H353" s="24">
        <f t="shared" si="6"/>
        <v>-1.9012185643507199E-4</v>
      </c>
    </row>
    <row r="354" spans="1:8" x14ac:dyDescent="0.25">
      <c r="A354" s="22" t="s">
        <v>906</v>
      </c>
      <c r="B354" s="22" t="s">
        <v>907</v>
      </c>
      <c r="C354" s="22" t="s">
        <v>14</v>
      </c>
      <c r="D354" s="22" t="s">
        <v>54</v>
      </c>
      <c r="E354" s="28">
        <v>-3.2939211652700798E-8</v>
      </c>
      <c r="F354" s="22" t="s">
        <v>8</v>
      </c>
      <c r="G354" s="22">
        <v>0</v>
      </c>
      <c r="H354" s="24">
        <f t="shared" si="6"/>
        <v>-3.2939211652700798E-8</v>
      </c>
    </row>
    <row r="355" spans="1:8" x14ac:dyDescent="0.25">
      <c r="A355" s="22" t="s">
        <v>247</v>
      </c>
      <c r="B355" s="22" t="s">
        <v>248</v>
      </c>
      <c r="C355" s="22" t="s">
        <v>17</v>
      </c>
      <c r="D355" s="22" t="s">
        <v>2</v>
      </c>
      <c r="E355" s="28">
        <v>-3.4992555059841099E-9</v>
      </c>
      <c r="F355" s="22" t="s">
        <v>8</v>
      </c>
      <c r="G355" s="22">
        <v>0</v>
      </c>
      <c r="H355" s="24">
        <f t="shared" si="6"/>
        <v>-3.4992555059841099E-9</v>
      </c>
    </row>
    <row r="356" spans="1:8" x14ac:dyDescent="0.25">
      <c r="A356" s="22" t="s">
        <v>33</v>
      </c>
      <c r="B356" s="22" t="s">
        <v>23</v>
      </c>
      <c r="C356" s="22" t="s">
        <v>24</v>
      </c>
      <c r="D356" s="22" t="s">
        <v>3</v>
      </c>
      <c r="E356" s="22">
        <v>-0.12005596814137499</v>
      </c>
      <c r="F356" s="22" t="s">
        <v>8</v>
      </c>
      <c r="G356" s="22">
        <v>0</v>
      </c>
      <c r="H356" s="24">
        <f t="shared" si="6"/>
        <v>-0.12005596814137499</v>
      </c>
    </row>
    <row r="357" spans="1:8" x14ac:dyDescent="0.25">
      <c r="A357" s="22" t="s">
        <v>77</v>
      </c>
      <c r="B357" s="22" t="s">
        <v>78</v>
      </c>
      <c r="C357" s="22" t="s">
        <v>14</v>
      </c>
      <c r="D357" s="22" t="s">
        <v>54</v>
      </c>
      <c r="E357" s="22">
        <v>-3.28004416568973E-2</v>
      </c>
      <c r="F357" s="22" t="s">
        <v>8</v>
      </c>
      <c r="G357" s="22">
        <v>0</v>
      </c>
      <c r="H357" s="24">
        <f t="shared" si="6"/>
        <v>-3.28004416568973E-2</v>
      </c>
    </row>
    <row r="358" spans="1:8" x14ac:dyDescent="0.25">
      <c r="A358" s="22" t="s">
        <v>908</v>
      </c>
      <c r="B358" s="22" t="s">
        <v>693</v>
      </c>
      <c r="C358" s="22" t="s">
        <v>14</v>
      </c>
      <c r="D358" s="22" t="s">
        <v>1</v>
      </c>
      <c r="E358" s="28">
        <v>-8.5039686652741596E-11</v>
      </c>
      <c r="F358" s="22" t="s">
        <v>8</v>
      </c>
      <c r="G358" s="22">
        <v>0</v>
      </c>
      <c r="H358" s="24">
        <f t="shared" si="6"/>
        <v>-8.5039686652741596E-11</v>
      </c>
    </row>
    <row r="359" spans="1:8" x14ac:dyDescent="0.25">
      <c r="A359" s="22" t="s">
        <v>307</v>
      </c>
      <c r="B359" s="22" t="s">
        <v>308</v>
      </c>
      <c r="C359" s="22" t="s">
        <v>263</v>
      </c>
      <c r="D359" s="22" t="s">
        <v>264</v>
      </c>
      <c r="E359" s="28">
        <v>-1.8632843796185699E-6</v>
      </c>
      <c r="F359" s="22" t="s">
        <v>86</v>
      </c>
      <c r="G359" s="22">
        <v>399.46</v>
      </c>
      <c r="H359" s="24">
        <f t="shared" si="6"/>
        <v>-7.4430757828243392E-4</v>
      </c>
    </row>
    <row r="360" spans="1:8" x14ac:dyDescent="0.25">
      <c r="A360" s="22" t="s">
        <v>220</v>
      </c>
      <c r="B360" s="22" t="s">
        <v>210</v>
      </c>
      <c r="C360" s="22" t="s">
        <v>14</v>
      </c>
      <c r="D360" s="22" t="s">
        <v>193</v>
      </c>
      <c r="E360" s="28">
        <v>-9.99938074610468E-5</v>
      </c>
      <c r="F360" s="22" t="s">
        <v>8</v>
      </c>
      <c r="G360" s="22">
        <v>0</v>
      </c>
      <c r="H360" s="24">
        <f t="shared" si="6"/>
        <v>-9.99938074610468E-5</v>
      </c>
    </row>
    <row r="361" spans="1:8" x14ac:dyDescent="0.25">
      <c r="A361" s="22" t="s">
        <v>909</v>
      </c>
      <c r="B361" s="22" t="s">
        <v>272</v>
      </c>
      <c r="C361" s="22" t="s">
        <v>24</v>
      </c>
      <c r="D361" s="22" t="s">
        <v>208</v>
      </c>
      <c r="E361" s="22">
        <v>-2.3667879970449501</v>
      </c>
      <c r="F361" s="22" t="s">
        <v>8</v>
      </c>
      <c r="G361" s="22">
        <v>0</v>
      </c>
      <c r="H361" s="24">
        <f t="shared" si="6"/>
        <v>-2.3667879970449501</v>
      </c>
    </row>
    <row r="362" spans="1:8" x14ac:dyDescent="0.25">
      <c r="A362" s="22" t="s">
        <v>910</v>
      </c>
      <c r="B362" s="22" t="s">
        <v>464</v>
      </c>
      <c r="C362" s="22" t="s">
        <v>14</v>
      </c>
      <c r="D362" s="22" t="s">
        <v>193</v>
      </c>
      <c r="E362" s="28">
        <v>-3.2903370775260897E-5</v>
      </c>
      <c r="F362" s="22" t="s">
        <v>8</v>
      </c>
      <c r="G362" s="22">
        <v>0</v>
      </c>
      <c r="H362" s="24">
        <f t="shared" si="6"/>
        <v>-3.2903370775260897E-5</v>
      </c>
    </row>
    <row r="363" spans="1:8" x14ac:dyDescent="0.25">
      <c r="A363" s="22" t="s">
        <v>911</v>
      </c>
      <c r="B363" s="22" t="s">
        <v>912</v>
      </c>
      <c r="C363" s="22" t="s">
        <v>143</v>
      </c>
      <c r="D363" s="22" t="s">
        <v>144</v>
      </c>
      <c r="E363" s="22">
        <v>-8.1695868079803002E-2</v>
      </c>
      <c r="F363" s="22" t="s">
        <v>8</v>
      </c>
      <c r="G363" s="22">
        <v>0</v>
      </c>
      <c r="H363" s="24">
        <f t="shared" si="6"/>
        <v>-8.1695868079803002E-2</v>
      </c>
    </row>
    <row r="364" spans="1:8" x14ac:dyDescent="0.25">
      <c r="A364" s="22" t="s">
        <v>913</v>
      </c>
      <c r="B364" s="22" t="s">
        <v>914</v>
      </c>
      <c r="C364" s="22" t="s">
        <v>14</v>
      </c>
      <c r="D364" s="22" t="s">
        <v>54</v>
      </c>
      <c r="E364" s="22">
        <v>-5.0205922321258699E-4</v>
      </c>
      <c r="F364" s="22" t="s">
        <v>8</v>
      </c>
      <c r="G364" s="22">
        <v>0</v>
      </c>
      <c r="H364" s="24">
        <f t="shared" si="6"/>
        <v>-5.0205922321258699E-4</v>
      </c>
    </row>
    <row r="365" spans="1:8" x14ac:dyDescent="0.25">
      <c r="A365" s="22" t="s">
        <v>915</v>
      </c>
      <c r="B365" s="22" t="s">
        <v>916</v>
      </c>
      <c r="C365" s="22" t="s">
        <v>14</v>
      </c>
      <c r="D365" s="22" t="s">
        <v>54</v>
      </c>
      <c r="E365" s="28">
        <v>-2.5800410299727599E-8</v>
      </c>
      <c r="F365" s="22" t="s">
        <v>8</v>
      </c>
      <c r="G365" s="22">
        <v>0</v>
      </c>
      <c r="H365" s="24">
        <f t="shared" si="6"/>
        <v>-2.5800410299727599E-8</v>
      </c>
    </row>
    <row r="366" spans="1:8" x14ac:dyDescent="0.25">
      <c r="A366" s="22" t="s">
        <v>145</v>
      </c>
      <c r="B366" s="22" t="s">
        <v>146</v>
      </c>
      <c r="C366" s="22" t="s">
        <v>17</v>
      </c>
      <c r="D366" s="22" t="s">
        <v>5</v>
      </c>
      <c r="E366" s="28">
        <v>-4.5916428153905599E-13</v>
      </c>
      <c r="F366" s="22" t="s">
        <v>8</v>
      </c>
      <c r="G366" s="22">
        <v>0</v>
      </c>
      <c r="H366" s="24">
        <f t="shared" si="6"/>
        <v>-4.5916428153905599E-13</v>
      </c>
    </row>
    <row r="367" spans="1:8" x14ac:dyDescent="0.25">
      <c r="A367" s="22" t="s">
        <v>917</v>
      </c>
      <c r="B367" s="22" t="s">
        <v>819</v>
      </c>
      <c r="C367" s="22" t="s">
        <v>14</v>
      </c>
      <c r="D367" s="22" t="s">
        <v>188</v>
      </c>
      <c r="E367" s="28">
        <v>-2.0211423696101101E-7</v>
      </c>
      <c r="F367" s="22" t="s">
        <v>8</v>
      </c>
      <c r="G367" s="22">
        <v>0</v>
      </c>
      <c r="H367" s="24">
        <f t="shared" si="6"/>
        <v>-2.0211423696101101E-7</v>
      </c>
    </row>
    <row r="368" spans="1:8" x14ac:dyDescent="0.25">
      <c r="A368" s="22" t="s">
        <v>352</v>
      </c>
      <c r="B368" s="22" t="s">
        <v>353</v>
      </c>
      <c r="C368" s="22" t="s">
        <v>24</v>
      </c>
      <c r="D368" s="22" t="s">
        <v>6</v>
      </c>
      <c r="E368" s="22">
        <v>-3.4783964569990501E-3</v>
      </c>
      <c r="F368" s="22" t="s">
        <v>8</v>
      </c>
      <c r="G368" s="22">
        <v>0</v>
      </c>
      <c r="H368" s="24">
        <f t="shared" si="6"/>
        <v>-3.4783964569990501E-3</v>
      </c>
    </row>
    <row r="369" spans="1:8" x14ac:dyDescent="0.25">
      <c r="A369" s="22" t="s">
        <v>918</v>
      </c>
      <c r="B369" s="22" t="s">
        <v>919</v>
      </c>
      <c r="C369" s="22" t="s">
        <v>17</v>
      </c>
      <c r="D369" s="22" t="s">
        <v>2</v>
      </c>
      <c r="E369" s="28">
        <v>-1.55691174709806E-6</v>
      </c>
      <c r="F369" s="22" t="s">
        <v>8</v>
      </c>
      <c r="G369" s="22">
        <v>0</v>
      </c>
      <c r="H369" s="24">
        <f t="shared" si="6"/>
        <v>-1.55691174709806E-6</v>
      </c>
    </row>
    <row r="370" spans="1:8" x14ac:dyDescent="0.25">
      <c r="A370" s="22" t="s">
        <v>920</v>
      </c>
      <c r="B370" s="22" t="s">
        <v>921</v>
      </c>
      <c r="C370" s="22" t="s">
        <v>24</v>
      </c>
      <c r="D370" s="22" t="s">
        <v>6</v>
      </c>
      <c r="E370" s="22">
        <v>-1.7289574459286401E-3</v>
      </c>
      <c r="F370" s="22" t="s">
        <v>8</v>
      </c>
      <c r="G370" s="22">
        <v>0</v>
      </c>
      <c r="H370" s="24">
        <f t="shared" si="6"/>
        <v>-1.7289574459286401E-3</v>
      </c>
    </row>
    <row r="371" spans="1:8" x14ac:dyDescent="0.25">
      <c r="A371" s="22" t="s">
        <v>922</v>
      </c>
      <c r="B371" s="22" t="s">
        <v>923</v>
      </c>
      <c r="C371" s="22" t="s">
        <v>143</v>
      </c>
      <c r="D371" s="22" t="s">
        <v>144</v>
      </c>
      <c r="E371" s="22">
        <v>-5.4252842364392101E-3</v>
      </c>
      <c r="F371" s="22" t="s">
        <v>8</v>
      </c>
      <c r="G371" s="22">
        <v>0</v>
      </c>
      <c r="H371" s="24">
        <f t="shared" si="6"/>
        <v>-5.4252842364392101E-3</v>
      </c>
    </row>
    <row r="372" spans="1:8" x14ac:dyDescent="0.25">
      <c r="A372" s="22" t="s">
        <v>924</v>
      </c>
      <c r="B372" s="22" t="s">
        <v>925</v>
      </c>
      <c r="C372" s="22" t="s">
        <v>14</v>
      </c>
      <c r="D372" s="22" t="s">
        <v>54</v>
      </c>
      <c r="E372" s="28">
        <v>-7.69468261658757E-10</v>
      </c>
      <c r="F372" s="22" t="s">
        <v>8</v>
      </c>
      <c r="G372" s="22">
        <v>0</v>
      </c>
      <c r="H372" s="24">
        <f t="shared" si="6"/>
        <v>-7.69468261658757E-10</v>
      </c>
    </row>
    <row r="373" spans="1:8" x14ac:dyDescent="0.25">
      <c r="A373" s="22" t="s">
        <v>926</v>
      </c>
      <c r="B373" s="22" t="s">
        <v>927</v>
      </c>
      <c r="C373" s="22" t="s">
        <v>17</v>
      </c>
      <c r="D373" s="22" t="s">
        <v>4</v>
      </c>
      <c r="E373" s="22">
        <v>-0.70634448039662001</v>
      </c>
      <c r="F373" s="22" t="s">
        <v>8</v>
      </c>
      <c r="G373" s="22">
        <v>0</v>
      </c>
      <c r="H373" s="24">
        <f t="shared" si="6"/>
        <v>-0.70634448039662001</v>
      </c>
    </row>
    <row r="374" spans="1:8" x14ac:dyDescent="0.25">
      <c r="A374" s="22" t="s">
        <v>928</v>
      </c>
      <c r="B374" s="22" t="s">
        <v>929</v>
      </c>
      <c r="C374" s="22" t="s">
        <v>24</v>
      </c>
      <c r="D374" s="22" t="s">
        <v>6</v>
      </c>
      <c r="E374" s="22">
        <v>-8.1526916015811501</v>
      </c>
      <c r="F374" s="22" t="s">
        <v>8</v>
      </c>
      <c r="G374" s="22">
        <v>0</v>
      </c>
      <c r="H374" s="24">
        <f t="shared" si="6"/>
        <v>-8.1526916015811501</v>
      </c>
    </row>
    <row r="375" spans="1:8" x14ac:dyDescent="0.25">
      <c r="A375" s="22" t="s">
        <v>79</v>
      </c>
      <c r="B375" s="22" t="s">
        <v>61</v>
      </c>
      <c r="C375" s="22" t="s">
        <v>17</v>
      </c>
      <c r="D375" s="22" t="s">
        <v>2</v>
      </c>
      <c r="E375" s="28">
        <v>-6.8920429652189699E-8</v>
      </c>
      <c r="F375" s="22" t="s">
        <v>8</v>
      </c>
      <c r="G375" s="22">
        <v>0</v>
      </c>
      <c r="H375" s="24">
        <f t="shared" si="6"/>
        <v>-6.8920429652189699E-8</v>
      </c>
    </row>
    <row r="376" spans="1:8" x14ac:dyDescent="0.25">
      <c r="A376" s="22" t="s">
        <v>930</v>
      </c>
      <c r="B376" s="22" t="s">
        <v>612</v>
      </c>
      <c r="C376" s="22" t="s">
        <v>14</v>
      </c>
      <c r="D376" s="22" t="s">
        <v>54</v>
      </c>
      <c r="E376" s="22">
        <v>-9.2998342455889596E-4</v>
      </c>
      <c r="F376" s="22" t="s">
        <v>8</v>
      </c>
      <c r="G376" s="22">
        <v>0</v>
      </c>
      <c r="H376" s="24">
        <f t="shared" si="6"/>
        <v>-9.2998342455889596E-4</v>
      </c>
    </row>
    <row r="377" spans="1:8" x14ac:dyDescent="0.25">
      <c r="A377" s="22" t="s">
        <v>931</v>
      </c>
      <c r="B377" s="22" t="s">
        <v>619</v>
      </c>
      <c r="C377" s="22" t="s">
        <v>14</v>
      </c>
      <c r="D377" s="22" t="s">
        <v>54</v>
      </c>
      <c r="E377" s="28">
        <v>-3.9969485416053199E-7</v>
      </c>
      <c r="F377" s="22" t="s">
        <v>8</v>
      </c>
      <c r="G377" s="22">
        <v>0</v>
      </c>
      <c r="H377" s="24">
        <f t="shared" si="6"/>
        <v>-3.9969485416053199E-7</v>
      </c>
    </row>
    <row r="378" spans="1:8" x14ac:dyDescent="0.25">
      <c r="A378" s="22" t="s">
        <v>932</v>
      </c>
      <c r="B378" s="22" t="s">
        <v>933</v>
      </c>
      <c r="C378" s="22" t="s">
        <v>14</v>
      </c>
      <c r="D378" s="22" t="s">
        <v>54</v>
      </c>
      <c r="E378" s="28">
        <v>-1.5000702162243901E-8</v>
      </c>
      <c r="F378" s="22" t="s">
        <v>8</v>
      </c>
      <c r="G378" s="22">
        <v>0</v>
      </c>
      <c r="H378" s="24">
        <f t="shared" si="6"/>
        <v>-1.5000702162243901E-8</v>
      </c>
    </row>
    <row r="379" spans="1:8" x14ac:dyDescent="0.25">
      <c r="A379" s="22" t="s">
        <v>934</v>
      </c>
      <c r="B379" s="22" t="s">
        <v>531</v>
      </c>
      <c r="C379" s="22" t="s">
        <v>24</v>
      </c>
      <c r="D379" s="22" t="s">
        <v>208</v>
      </c>
      <c r="E379" s="22">
        <v>-0.344635661316126</v>
      </c>
      <c r="F379" s="22" t="s">
        <v>8</v>
      </c>
      <c r="G379" s="22">
        <v>0</v>
      </c>
      <c r="H379" s="24">
        <f t="shared" si="6"/>
        <v>-0.344635661316126</v>
      </c>
    </row>
    <row r="380" spans="1:8" x14ac:dyDescent="0.25">
      <c r="A380" s="22" t="s">
        <v>935</v>
      </c>
      <c r="B380" s="22" t="s">
        <v>936</v>
      </c>
      <c r="C380" s="22" t="s">
        <v>14</v>
      </c>
      <c r="D380" s="22" t="s">
        <v>1</v>
      </c>
      <c r="E380" s="28">
        <v>-9.8079276250799305E-8</v>
      </c>
      <c r="F380" s="22" t="s">
        <v>8</v>
      </c>
      <c r="G380" s="22">
        <v>0</v>
      </c>
      <c r="H380" s="24">
        <f t="shared" si="6"/>
        <v>-9.8079276250799305E-8</v>
      </c>
    </row>
    <row r="381" spans="1:8" x14ac:dyDescent="0.25">
      <c r="A381" s="22" t="s">
        <v>937</v>
      </c>
      <c r="B381" s="22" t="s">
        <v>816</v>
      </c>
      <c r="C381" s="22" t="s">
        <v>24</v>
      </c>
      <c r="D381" s="22" t="s">
        <v>208</v>
      </c>
      <c r="E381" s="28">
        <v>-2.6025999838353202E-18</v>
      </c>
      <c r="F381" s="22" t="s">
        <v>8</v>
      </c>
      <c r="G381" s="22">
        <v>0</v>
      </c>
      <c r="H381" s="24">
        <f t="shared" si="6"/>
        <v>-2.6025999838353202E-18</v>
      </c>
    </row>
    <row r="382" spans="1:8" x14ac:dyDescent="0.25">
      <c r="A382" s="22" t="s">
        <v>130</v>
      </c>
      <c r="B382" s="22" t="s">
        <v>119</v>
      </c>
      <c r="C382" s="22" t="s">
        <v>24</v>
      </c>
      <c r="D382" s="22" t="s">
        <v>120</v>
      </c>
      <c r="E382" s="28">
        <v>-2.7757942331084199E-8</v>
      </c>
      <c r="F382" s="22" t="s">
        <v>8</v>
      </c>
      <c r="G382" s="22">
        <v>0</v>
      </c>
      <c r="H382" s="24">
        <f t="shared" si="6"/>
        <v>-2.7757942331084199E-8</v>
      </c>
    </row>
    <row r="383" spans="1:8" x14ac:dyDescent="0.25">
      <c r="A383" s="22" t="s">
        <v>938</v>
      </c>
      <c r="B383" s="22" t="s">
        <v>939</v>
      </c>
      <c r="C383" s="22" t="s">
        <v>139</v>
      </c>
      <c r="D383" s="22" t="s">
        <v>165</v>
      </c>
      <c r="E383" s="22">
        <v>-0.12950541973714599</v>
      </c>
      <c r="F383" s="22" t="s">
        <v>174</v>
      </c>
      <c r="G383" s="22">
        <v>0</v>
      </c>
      <c r="H383" s="24">
        <f t="shared" si="6"/>
        <v>0</v>
      </c>
    </row>
    <row r="384" spans="1:8" x14ac:dyDescent="0.25">
      <c r="A384" s="22" t="s">
        <v>172</v>
      </c>
      <c r="B384" s="22" t="s">
        <v>167</v>
      </c>
      <c r="C384" s="22" t="s">
        <v>14</v>
      </c>
      <c r="D384" s="22" t="s">
        <v>1</v>
      </c>
      <c r="E384" s="28">
        <v>-1.8765805529467799E-5</v>
      </c>
      <c r="F384" s="22" t="s">
        <v>8</v>
      </c>
      <c r="G384" s="22">
        <v>0</v>
      </c>
      <c r="H384" s="24">
        <f t="shared" si="6"/>
        <v>-1.8765805529467799E-5</v>
      </c>
    </row>
    <row r="385" spans="1:8" x14ac:dyDescent="0.25">
      <c r="A385" s="22" t="s">
        <v>940</v>
      </c>
      <c r="B385" s="22" t="s">
        <v>941</v>
      </c>
      <c r="C385" s="22" t="s">
        <v>17</v>
      </c>
      <c r="D385" s="22" t="s">
        <v>2</v>
      </c>
      <c r="E385" s="28">
        <v>-1.2407108106983E-6</v>
      </c>
      <c r="F385" s="22" t="s">
        <v>8</v>
      </c>
      <c r="G385" s="22">
        <v>0</v>
      </c>
      <c r="H385" s="24">
        <f t="shared" si="6"/>
        <v>-1.2407108106983E-6</v>
      </c>
    </row>
    <row r="386" spans="1:8" x14ac:dyDescent="0.25">
      <c r="A386" s="22" t="s">
        <v>942</v>
      </c>
      <c r="B386" s="22" t="s">
        <v>943</v>
      </c>
      <c r="C386" s="22" t="s">
        <v>143</v>
      </c>
      <c r="D386" s="22" t="s">
        <v>144</v>
      </c>
      <c r="E386" s="22">
        <v>-7.0609796135126198E-4</v>
      </c>
      <c r="F386" s="22" t="s">
        <v>8</v>
      </c>
      <c r="G386" s="22">
        <v>0</v>
      </c>
      <c r="H386" s="24">
        <f t="shared" si="6"/>
        <v>-7.0609796135126198E-4</v>
      </c>
    </row>
    <row r="387" spans="1:8" x14ac:dyDescent="0.25">
      <c r="A387" s="22" t="s">
        <v>944</v>
      </c>
      <c r="B387" s="22" t="s">
        <v>458</v>
      </c>
      <c r="C387" s="22" t="s">
        <v>263</v>
      </c>
      <c r="D387" s="22" t="s">
        <v>279</v>
      </c>
      <c r="E387" s="28">
        <v>-9.4495653740954104E-9</v>
      </c>
      <c r="F387" s="22" t="s">
        <v>86</v>
      </c>
      <c r="G387" s="22">
        <v>614.4</v>
      </c>
      <c r="H387" s="24">
        <f t="shared" ref="H387:H450" si="7">1*(IF(F387=$I$8,E387,(E387*G387)))</f>
        <v>-5.8058129658442198E-6</v>
      </c>
    </row>
    <row r="388" spans="1:8" x14ac:dyDescent="0.25">
      <c r="A388" s="22" t="s">
        <v>945</v>
      </c>
      <c r="B388" s="22" t="s">
        <v>443</v>
      </c>
      <c r="C388" s="22" t="s">
        <v>14</v>
      </c>
      <c r="D388" s="22" t="s">
        <v>193</v>
      </c>
      <c r="E388" s="22">
        <v>-2.6833419268109302E-3</v>
      </c>
      <c r="F388" s="22" t="s">
        <v>8</v>
      </c>
      <c r="G388" s="22">
        <v>0</v>
      </c>
      <c r="H388" s="24">
        <f t="shared" si="7"/>
        <v>-2.6833419268109302E-3</v>
      </c>
    </row>
    <row r="389" spans="1:8" x14ac:dyDescent="0.25">
      <c r="A389" s="22" t="s">
        <v>946</v>
      </c>
      <c r="B389" s="22" t="s">
        <v>947</v>
      </c>
      <c r="C389" s="22" t="s">
        <v>14</v>
      </c>
      <c r="D389" s="22" t="s">
        <v>54</v>
      </c>
      <c r="E389" s="28">
        <v>-1.18127325292158E-5</v>
      </c>
      <c r="F389" s="22" t="s">
        <v>8</v>
      </c>
      <c r="G389" s="22">
        <v>0</v>
      </c>
      <c r="H389" s="24">
        <f t="shared" si="7"/>
        <v>-1.18127325292158E-5</v>
      </c>
    </row>
    <row r="390" spans="1:8" x14ac:dyDescent="0.25">
      <c r="A390" s="22" t="s">
        <v>948</v>
      </c>
      <c r="B390" s="22" t="s">
        <v>949</v>
      </c>
      <c r="C390" s="22" t="s">
        <v>14</v>
      </c>
      <c r="D390" s="22" t="s">
        <v>950</v>
      </c>
      <c r="E390" s="22">
        <v>-2.4830466865737797E-4</v>
      </c>
      <c r="F390" s="22" t="s">
        <v>8</v>
      </c>
      <c r="G390" s="22">
        <v>0</v>
      </c>
      <c r="H390" s="24">
        <f t="shared" si="7"/>
        <v>-2.4830466865737797E-4</v>
      </c>
    </row>
    <row r="391" spans="1:8" x14ac:dyDescent="0.25">
      <c r="A391" s="22" t="s">
        <v>951</v>
      </c>
      <c r="B391" s="22" t="s">
        <v>952</v>
      </c>
      <c r="C391" s="22" t="s">
        <v>14</v>
      </c>
      <c r="D391" s="22" t="s">
        <v>54</v>
      </c>
      <c r="E391" s="28">
        <v>-2.5260802086020998E-9</v>
      </c>
      <c r="F391" s="22" t="s">
        <v>8</v>
      </c>
      <c r="G391" s="22">
        <v>0</v>
      </c>
      <c r="H391" s="24">
        <f t="shared" si="7"/>
        <v>-2.5260802086020998E-9</v>
      </c>
    </row>
    <row r="392" spans="1:8" x14ac:dyDescent="0.25">
      <c r="A392" s="22" t="s">
        <v>953</v>
      </c>
      <c r="B392" s="22" t="s">
        <v>954</v>
      </c>
      <c r="C392" s="22" t="s">
        <v>14</v>
      </c>
      <c r="D392" s="22" t="s">
        <v>54</v>
      </c>
      <c r="E392" s="28">
        <v>-1.2792834686833899E-18</v>
      </c>
      <c r="F392" s="22" t="s">
        <v>8</v>
      </c>
      <c r="G392" s="22">
        <v>0</v>
      </c>
      <c r="H392" s="24">
        <f t="shared" si="7"/>
        <v>-1.2792834686833899E-18</v>
      </c>
    </row>
    <row r="393" spans="1:8" x14ac:dyDescent="0.25">
      <c r="A393" s="22" t="s">
        <v>955</v>
      </c>
      <c r="B393" s="22" t="s">
        <v>531</v>
      </c>
      <c r="C393" s="22" t="s">
        <v>24</v>
      </c>
      <c r="D393" s="22" t="s">
        <v>208</v>
      </c>
      <c r="E393" s="22">
        <v>-1.6709810296502699E-2</v>
      </c>
      <c r="F393" s="22" t="s">
        <v>8</v>
      </c>
      <c r="G393" s="22">
        <v>0</v>
      </c>
      <c r="H393" s="24">
        <f t="shared" si="7"/>
        <v>-1.6709810296502699E-2</v>
      </c>
    </row>
    <row r="394" spans="1:8" x14ac:dyDescent="0.25">
      <c r="A394" s="22" t="s">
        <v>956</v>
      </c>
      <c r="B394" s="22" t="s">
        <v>957</v>
      </c>
      <c r="C394" s="22" t="s">
        <v>14</v>
      </c>
      <c r="D394" s="22" t="s">
        <v>1</v>
      </c>
      <c r="E394" s="22">
        <v>-1.21416214806609E-4</v>
      </c>
      <c r="F394" s="22" t="s">
        <v>8</v>
      </c>
      <c r="G394" s="22">
        <v>0</v>
      </c>
      <c r="H394" s="24">
        <f t="shared" si="7"/>
        <v>-1.21416214806609E-4</v>
      </c>
    </row>
    <row r="395" spans="1:8" x14ac:dyDescent="0.25">
      <c r="A395" s="22" t="s">
        <v>958</v>
      </c>
      <c r="B395" s="22" t="s">
        <v>959</v>
      </c>
      <c r="C395" s="22" t="s">
        <v>24</v>
      </c>
      <c r="D395" s="22" t="s">
        <v>120</v>
      </c>
      <c r="E395" s="22">
        <v>-3.1093969626960701E-4</v>
      </c>
      <c r="F395" s="22" t="s">
        <v>86</v>
      </c>
      <c r="G395" s="22">
        <v>2190</v>
      </c>
      <c r="H395" s="24">
        <f t="shared" si="7"/>
        <v>-0.68095793483043932</v>
      </c>
    </row>
    <row r="396" spans="1:8" x14ac:dyDescent="0.25">
      <c r="A396" s="22" t="s">
        <v>960</v>
      </c>
      <c r="B396" s="22" t="s">
        <v>961</v>
      </c>
      <c r="C396" s="22" t="s">
        <v>14</v>
      </c>
      <c r="D396" s="22" t="s">
        <v>54</v>
      </c>
      <c r="E396" s="28">
        <v>-2.89105976407765E-9</v>
      </c>
      <c r="F396" s="22" t="s">
        <v>8</v>
      </c>
      <c r="G396" s="22">
        <v>0</v>
      </c>
      <c r="H396" s="24">
        <f t="shared" si="7"/>
        <v>-2.89105976407765E-9</v>
      </c>
    </row>
    <row r="397" spans="1:8" x14ac:dyDescent="0.25">
      <c r="A397" s="22" t="s">
        <v>962</v>
      </c>
      <c r="B397" s="22" t="s">
        <v>531</v>
      </c>
      <c r="C397" s="22" t="s">
        <v>24</v>
      </c>
      <c r="D397" s="22" t="s">
        <v>208</v>
      </c>
      <c r="E397" s="22">
        <v>-2.55028583289111E-2</v>
      </c>
      <c r="F397" s="22" t="s">
        <v>8</v>
      </c>
      <c r="G397" s="22">
        <v>0</v>
      </c>
      <c r="H397" s="24">
        <f t="shared" si="7"/>
        <v>-2.55028583289111E-2</v>
      </c>
    </row>
    <row r="398" spans="1:8" x14ac:dyDescent="0.25">
      <c r="A398" s="22" t="s">
        <v>277</v>
      </c>
      <c r="B398" s="22" t="s">
        <v>278</v>
      </c>
      <c r="C398" s="22" t="s">
        <v>17</v>
      </c>
      <c r="D398" s="22" t="s">
        <v>4</v>
      </c>
      <c r="E398" s="22">
        <v>-1.2037665071352099</v>
      </c>
      <c r="F398" s="22" t="s">
        <v>8</v>
      </c>
      <c r="G398" s="22">
        <v>0</v>
      </c>
      <c r="H398" s="24">
        <f t="shared" si="7"/>
        <v>-1.2037665071352099</v>
      </c>
    </row>
    <row r="399" spans="1:8" x14ac:dyDescent="0.25">
      <c r="A399" s="22" t="s">
        <v>963</v>
      </c>
      <c r="B399" s="22" t="s">
        <v>577</v>
      </c>
      <c r="C399" s="22" t="s">
        <v>24</v>
      </c>
      <c r="D399" s="22" t="s">
        <v>120</v>
      </c>
      <c r="E399" s="22">
        <v>-1.07246041338332E-4</v>
      </c>
      <c r="F399" s="22" t="s">
        <v>86</v>
      </c>
      <c r="G399" s="22">
        <v>2190</v>
      </c>
      <c r="H399" s="24">
        <f t="shared" si="7"/>
        <v>-0.23486883053094709</v>
      </c>
    </row>
    <row r="400" spans="1:8" x14ac:dyDescent="0.25">
      <c r="A400" s="22" t="s">
        <v>964</v>
      </c>
      <c r="B400" s="22" t="s">
        <v>571</v>
      </c>
      <c r="C400" s="22" t="s">
        <v>14</v>
      </c>
      <c r="D400" s="22" t="s">
        <v>54</v>
      </c>
      <c r="E400" s="22">
        <v>-8.5206443884963592E-3</v>
      </c>
      <c r="F400" s="22" t="s">
        <v>8</v>
      </c>
      <c r="G400" s="22">
        <v>0</v>
      </c>
      <c r="H400" s="24">
        <f t="shared" si="7"/>
        <v>-8.5206443884963592E-3</v>
      </c>
    </row>
    <row r="401" spans="1:8" x14ac:dyDescent="0.25">
      <c r="A401" s="22" t="s">
        <v>965</v>
      </c>
      <c r="B401" s="22" t="s">
        <v>583</v>
      </c>
      <c r="C401" s="22" t="s">
        <v>14</v>
      </c>
      <c r="D401" s="22" t="s">
        <v>54</v>
      </c>
      <c r="E401" s="28">
        <v>-9.5921239744795005E-21</v>
      </c>
      <c r="F401" s="22" t="s">
        <v>8</v>
      </c>
      <c r="G401" s="22">
        <v>0</v>
      </c>
      <c r="H401" s="24">
        <f t="shared" si="7"/>
        <v>-9.5921239744795005E-21</v>
      </c>
    </row>
    <row r="402" spans="1:8" x14ac:dyDescent="0.25">
      <c r="A402" s="22" t="s">
        <v>966</v>
      </c>
      <c r="B402" s="22" t="s">
        <v>967</v>
      </c>
      <c r="C402" s="22" t="s">
        <v>17</v>
      </c>
      <c r="D402" s="22" t="s">
        <v>4</v>
      </c>
      <c r="E402" s="22">
        <v>-1.59076080142537</v>
      </c>
      <c r="F402" s="22" t="s">
        <v>8</v>
      </c>
      <c r="G402" s="22">
        <v>0</v>
      </c>
      <c r="H402" s="24">
        <f t="shared" si="7"/>
        <v>-1.59076080142537</v>
      </c>
    </row>
    <row r="403" spans="1:8" x14ac:dyDescent="0.25">
      <c r="A403" s="22" t="s">
        <v>968</v>
      </c>
      <c r="B403" s="22" t="s">
        <v>969</v>
      </c>
      <c r="C403" s="22" t="s">
        <v>139</v>
      </c>
      <c r="D403" s="22" t="s">
        <v>165</v>
      </c>
      <c r="E403" s="22">
        <v>-8.7200055265867008E-3</v>
      </c>
      <c r="F403" s="22" t="s">
        <v>174</v>
      </c>
      <c r="G403" s="22">
        <v>0</v>
      </c>
      <c r="H403" s="24">
        <f t="shared" si="7"/>
        <v>0</v>
      </c>
    </row>
    <row r="404" spans="1:8" x14ac:dyDescent="0.25">
      <c r="A404" s="22" t="s">
        <v>970</v>
      </c>
      <c r="B404" s="22" t="s">
        <v>498</v>
      </c>
      <c r="C404" s="22" t="s">
        <v>14</v>
      </c>
      <c r="D404" s="22" t="s">
        <v>54</v>
      </c>
      <c r="E404" s="28">
        <v>-9.3189304084296908E-10</v>
      </c>
      <c r="F404" s="22" t="s">
        <v>8</v>
      </c>
      <c r="G404" s="22">
        <v>0</v>
      </c>
      <c r="H404" s="24">
        <f t="shared" si="7"/>
        <v>-9.3189304084296908E-10</v>
      </c>
    </row>
    <row r="405" spans="1:8" x14ac:dyDescent="0.25">
      <c r="A405" s="22" t="s">
        <v>971</v>
      </c>
      <c r="B405" s="22" t="s">
        <v>565</v>
      </c>
      <c r="C405" s="22" t="s">
        <v>14</v>
      </c>
      <c r="D405" s="22" t="s">
        <v>54</v>
      </c>
      <c r="E405" s="28">
        <v>-2.65932956271435E-5</v>
      </c>
      <c r="F405" s="22" t="s">
        <v>8</v>
      </c>
      <c r="G405" s="22">
        <v>0</v>
      </c>
      <c r="H405" s="24">
        <f t="shared" si="7"/>
        <v>-2.65932956271435E-5</v>
      </c>
    </row>
    <row r="406" spans="1:8" x14ac:dyDescent="0.25">
      <c r="A406" s="22" t="s">
        <v>221</v>
      </c>
      <c r="B406" s="22" t="s">
        <v>210</v>
      </c>
      <c r="C406" s="22" t="s">
        <v>14</v>
      </c>
      <c r="D406" s="22" t="s">
        <v>193</v>
      </c>
      <c r="E406" s="28">
        <v>-5.6479032777495798E-5</v>
      </c>
      <c r="F406" s="22" t="s">
        <v>8</v>
      </c>
      <c r="G406" s="22">
        <v>0</v>
      </c>
      <c r="H406" s="24">
        <f t="shared" si="7"/>
        <v>-5.6479032777495798E-5</v>
      </c>
    </row>
    <row r="407" spans="1:8" x14ac:dyDescent="0.25">
      <c r="A407" s="22" t="s">
        <v>972</v>
      </c>
      <c r="B407" s="22" t="s">
        <v>548</v>
      </c>
      <c r="C407" s="22" t="s">
        <v>24</v>
      </c>
      <c r="D407" s="22" t="s">
        <v>208</v>
      </c>
      <c r="E407" s="28">
        <v>-9.9261993619339603E-20</v>
      </c>
      <c r="F407" s="22" t="s">
        <v>8</v>
      </c>
      <c r="G407" s="22">
        <v>0</v>
      </c>
      <c r="H407" s="24">
        <f t="shared" si="7"/>
        <v>-9.9261993619339603E-20</v>
      </c>
    </row>
    <row r="408" spans="1:8" x14ac:dyDescent="0.25">
      <c r="A408" s="22" t="s">
        <v>222</v>
      </c>
      <c r="B408" s="22" t="s">
        <v>207</v>
      </c>
      <c r="C408" s="22" t="s">
        <v>24</v>
      </c>
      <c r="D408" s="22" t="s">
        <v>208</v>
      </c>
      <c r="E408" s="28">
        <v>-2.2946435048839901E-6</v>
      </c>
      <c r="F408" s="22" t="s">
        <v>8</v>
      </c>
      <c r="G408" s="22">
        <v>0</v>
      </c>
      <c r="H408" s="24">
        <f t="shared" si="7"/>
        <v>-2.2946435048839901E-6</v>
      </c>
    </row>
    <row r="409" spans="1:8" x14ac:dyDescent="0.25">
      <c r="A409" s="22" t="s">
        <v>973</v>
      </c>
      <c r="B409" s="22" t="s">
        <v>974</v>
      </c>
      <c r="C409" s="22" t="s">
        <v>14</v>
      </c>
      <c r="D409" s="22" t="s">
        <v>54</v>
      </c>
      <c r="E409" s="28">
        <v>-1.5306005441174399E-14</v>
      </c>
      <c r="F409" s="22" t="s">
        <v>8</v>
      </c>
      <c r="G409" s="22">
        <v>0</v>
      </c>
      <c r="H409" s="24">
        <f t="shared" si="7"/>
        <v>-1.5306005441174399E-14</v>
      </c>
    </row>
    <row r="410" spans="1:8" x14ac:dyDescent="0.25">
      <c r="A410" s="22" t="s">
        <v>975</v>
      </c>
      <c r="B410" s="22" t="s">
        <v>976</v>
      </c>
      <c r="C410" s="22" t="s">
        <v>14</v>
      </c>
      <c r="D410" s="22" t="s">
        <v>950</v>
      </c>
      <c r="E410" s="22">
        <v>-3.0924837110573602E-4</v>
      </c>
      <c r="F410" s="22" t="s">
        <v>8</v>
      </c>
      <c r="G410" s="22">
        <v>0</v>
      </c>
      <c r="H410" s="24">
        <f t="shared" si="7"/>
        <v>-3.0924837110573602E-4</v>
      </c>
    </row>
    <row r="411" spans="1:8" x14ac:dyDescent="0.25">
      <c r="A411" s="22" t="s">
        <v>82</v>
      </c>
      <c r="B411" s="22" t="s">
        <v>58</v>
      </c>
      <c r="C411" s="22" t="s">
        <v>14</v>
      </c>
      <c r="D411" s="22" t="s">
        <v>54</v>
      </c>
      <c r="E411" s="22">
        <v>-2.6134937170441599E-3</v>
      </c>
      <c r="F411" s="22" t="s">
        <v>8</v>
      </c>
      <c r="G411" s="22">
        <v>0</v>
      </c>
      <c r="H411" s="24">
        <f t="shared" si="7"/>
        <v>-2.6134937170441599E-3</v>
      </c>
    </row>
    <row r="412" spans="1:8" x14ac:dyDescent="0.25">
      <c r="A412" s="22" t="s">
        <v>183</v>
      </c>
      <c r="B412" s="22" t="s">
        <v>184</v>
      </c>
      <c r="C412" s="22" t="s">
        <v>14</v>
      </c>
      <c r="D412" s="22" t="s">
        <v>1</v>
      </c>
      <c r="E412" s="22">
        <v>-1.81145136234064E-4</v>
      </c>
      <c r="F412" s="22" t="s">
        <v>8</v>
      </c>
      <c r="G412" s="22">
        <v>0</v>
      </c>
      <c r="H412" s="24">
        <f t="shared" si="7"/>
        <v>-1.81145136234064E-4</v>
      </c>
    </row>
    <row r="413" spans="1:8" x14ac:dyDescent="0.25">
      <c r="A413" s="22" t="s">
        <v>977</v>
      </c>
      <c r="B413" s="22" t="s">
        <v>978</v>
      </c>
      <c r="C413" s="22" t="s">
        <v>17</v>
      </c>
      <c r="D413" s="22" t="s">
        <v>2</v>
      </c>
      <c r="E413" s="28">
        <v>-3.91525727510894E-6</v>
      </c>
      <c r="F413" s="22" t="s">
        <v>8</v>
      </c>
      <c r="G413" s="22">
        <v>0</v>
      </c>
      <c r="H413" s="24">
        <f t="shared" si="7"/>
        <v>-3.91525727510894E-6</v>
      </c>
    </row>
    <row r="414" spans="1:8" x14ac:dyDescent="0.25">
      <c r="A414" s="22" t="s">
        <v>979</v>
      </c>
      <c r="B414" s="22" t="s">
        <v>980</v>
      </c>
      <c r="C414" s="22" t="s">
        <v>24</v>
      </c>
      <c r="D414" s="22" t="s">
        <v>6</v>
      </c>
      <c r="E414" s="22">
        <v>-2.88698111810641E-2</v>
      </c>
      <c r="F414" s="22" t="s">
        <v>8</v>
      </c>
      <c r="G414" s="22">
        <v>0</v>
      </c>
      <c r="H414" s="24">
        <f t="shared" si="7"/>
        <v>-2.88698111810641E-2</v>
      </c>
    </row>
    <row r="415" spans="1:8" x14ac:dyDescent="0.25">
      <c r="A415" s="22" t="s">
        <v>981</v>
      </c>
      <c r="B415" s="22" t="s">
        <v>982</v>
      </c>
      <c r="C415" s="22" t="s">
        <v>139</v>
      </c>
      <c r="D415" s="22" t="s">
        <v>140</v>
      </c>
      <c r="E415" s="28">
        <v>-9.1040394980338606E-5</v>
      </c>
      <c r="F415" s="22" t="s">
        <v>8</v>
      </c>
      <c r="G415" s="22">
        <v>0</v>
      </c>
      <c r="H415" s="24">
        <f t="shared" si="7"/>
        <v>-9.1040394980338606E-5</v>
      </c>
    </row>
    <row r="416" spans="1:8" x14ac:dyDescent="0.25">
      <c r="A416" s="22" t="s">
        <v>110</v>
      </c>
      <c r="B416" s="22" t="s">
        <v>99</v>
      </c>
      <c r="C416" s="22" t="s">
        <v>14</v>
      </c>
      <c r="D416" s="22" t="s">
        <v>1</v>
      </c>
      <c r="E416" s="22">
        <v>-0.125645295433714</v>
      </c>
      <c r="F416" s="22" t="s">
        <v>8</v>
      </c>
      <c r="G416" s="22">
        <v>0</v>
      </c>
      <c r="H416" s="24">
        <f t="shared" si="7"/>
        <v>-0.125645295433714</v>
      </c>
    </row>
    <row r="417" spans="1:8" x14ac:dyDescent="0.25">
      <c r="A417" s="22" t="s">
        <v>983</v>
      </c>
      <c r="B417" s="22" t="s">
        <v>984</v>
      </c>
      <c r="C417" s="22" t="s">
        <v>263</v>
      </c>
      <c r="D417" s="22" t="s">
        <v>279</v>
      </c>
      <c r="E417" s="28">
        <v>-4.7877057984479398E-6</v>
      </c>
      <c r="F417" s="22" t="s">
        <v>86</v>
      </c>
      <c r="G417" s="22">
        <v>450</v>
      </c>
      <c r="H417" s="24">
        <f t="shared" si="7"/>
        <v>-2.1544676093015729E-3</v>
      </c>
    </row>
    <row r="418" spans="1:8" x14ac:dyDescent="0.25">
      <c r="A418" s="22" t="s">
        <v>985</v>
      </c>
      <c r="B418" s="22" t="s">
        <v>782</v>
      </c>
      <c r="C418" s="22" t="s">
        <v>14</v>
      </c>
      <c r="D418" s="22" t="s">
        <v>1</v>
      </c>
      <c r="E418" s="28">
        <v>-6.6493278720928294E-11</v>
      </c>
      <c r="F418" s="22" t="s">
        <v>8</v>
      </c>
      <c r="G418" s="22">
        <v>0</v>
      </c>
      <c r="H418" s="24">
        <f t="shared" si="7"/>
        <v>-6.6493278720928294E-11</v>
      </c>
    </row>
    <row r="419" spans="1:8" x14ac:dyDescent="0.25">
      <c r="A419" s="22" t="s">
        <v>200</v>
      </c>
      <c r="B419" s="22" t="s">
        <v>187</v>
      </c>
      <c r="C419" s="22" t="s">
        <v>14</v>
      </c>
      <c r="D419" s="22" t="s">
        <v>188</v>
      </c>
      <c r="E419" s="22">
        <v>-1.9539194891910899E-2</v>
      </c>
      <c r="F419" s="22" t="s">
        <v>8</v>
      </c>
      <c r="G419" s="22">
        <v>0</v>
      </c>
      <c r="H419" s="24">
        <f t="shared" si="7"/>
        <v>-1.9539194891910899E-2</v>
      </c>
    </row>
    <row r="420" spans="1:8" x14ac:dyDescent="0.25">
      <c r="A420" s="22" t="s">
        <v>223</v>
      </c>
      <c r="B420" s="22" t="s">
        <v>224</v>
      </c>
      <c r="C420" s="22" t="s">
        <v>17</v>
      </c>
      <c r="D420" s="22" t="s">
        <v>4</v>
      </c>
      <c r="E420" s="22">
        <v>-0.19105565025462001</v>
      </c>
      <c r="F420" s="22" t="s">
        <v>8</v>
      </c>
      <c r="G420" s="22">
        <v>0</v>
      </c>
      <c r="H420" s="24">
        <f t="shared" si="7"/>
        <v>-0.19105565025462001</v>
      </c>
    </row>
    <row r="421" spans="1:8" x14ac:dyDescent="0.25">
      <c r="A421" s="22" t="s">
        <v>986</v>
      </c>
      <c r="B421" s="22" t="s">
        <v>987</v>
      </c>
      <c r="C421" s="22" t="s">
        <v>14</v>
      </c>
      <c r="D421" s="22" t="s">
        <v>54</v>
      </c>
      <c r="E421" s="28">
        <v>-3.2081946616795197E-5</v>
      </c>
      <c r="F421" s="22" t="s">
        <v>8</v>
      </c>
      <c r="G421" s="22">
        <v>0</v>
      </c>
      <c r="H421" s="24">
        <f t="shared" si="7"/>
        <v>-3.2081946616795197E-5</v>
      </c>
    </row>
    <row r="422" spans="1:8" x14ac:dyDescent="0.25">
      <c r="A422" s="22" t="s">
        <v>988</v>
      </c>
      <c r="B422" s="22" t="s">
        <v>989</v>
      </c>
      <c r="C422" s="22" t="s">
        <v>14</v>
      </c>
      <c r="D422" s="22" t="s">
        <v>54</v>
      </c>
      <c r="E422" s="28">
        <v>-5.5450278103102802E-6</v>
      </c>
      <c r="F422" s="22" t="s">
        <v>8</v>
      </c>
      <c r="G422" s="22">
        <v>0</v>
      </c>
      <c r="H422" s="24">
        <f t="shared" si="7"/>
        <v>-5.5450278103102802E-6</v>
      </c>
    </row>
    <row r="423" spans="1:8" x14ac:dyDescent="0.25">
      <c r="A423" s="22" t="s">
        <v>990</v>
      </c>
      <c r="B423" s="22" t="s">
        <v>991</v>
      </c>
      <c r="C423" s="22" t="s">
        <v>139</v>
      </c>
      <c r="D423" s="22" t="s">
        <v>165</v>
      </c>
      <c r="E423" s="28">
        <v>-3.4253078966402199E-17</v>
      </c>
      <c r="F423" s="22" t="s">
        <v>86</v>
      </c>
      <c r="G423" s="22">
        <v>0</v>
      </c>
      <c r="H423" s="24">
        <f t="shared" si="7"/>
        <v>0</v>
      </c>
    </row>
    <row r="424" spans="1:8" x14ac:dyDescent="0.25">
      <c r="A424" s="22" t="s">
        <v>992</v>
      </c>
      <c r="B424" s="22" t="s">
        <v>993</v>
      </c>
      <c r="C424" s="22" t="s">
        <v>24</v>
      </c>
      <c r="D424" s="22" t="s">
        <v>3</v>
      </c>
      <c r="E424" s="28">
        <v>-8.8834129688453202E-16</v>
      </c>
      <c r="F424" s="22" t="s">
        <v>8</v>
      </c>
      <c r="G424" s="22">
        <v>0</v>
      </c>
      <c r="H424" s="24">
        <f t="shared" si="7"/>
        <v>-8.8834129688453202E-16</v>
      </c>
    </row>
    <row r="425" spans="1:8" x14ac:dyDescent="0.25">
      <c r="A425" s="22" t="s">
        <v>994</v>
      </c>
      <c r="B425" s="22" t="s">
        <v>995</v>
      </c>
      <c r="C425" s="22" t="s">
        <v>24</v>
      </c>
      <c r="D425" s="22" t="s">
        <v>3</v>
      </c>
      <c r="E425" s="28">
        <v>-1.8179282439276901E-10</v>
      </c>
      <c r="F425" s="22" t="s">
        <v>8</v>
      </c>
      <c r="G425" s="22">
        <v>0</v>
      </c>
      <c r="H425" s="24">
        <f t="shared" si="7"/>
        <v>-1.8179282439276901E-10</v>
      </c>
    </row>
    <row r="426" spans="1:8" x14ac:dyDescent="0.25">
      <c r="A426" s="22" t="s">
        <v>996</v>
      </c>
      <c r="B426" s="22" t="s">
        <v>997</v>
      </c>
      <c r="C426" s="22" t="s">
        <v>14</v>
      </c>
      <c r="D426" s="22" t="s">
        <v>950</v>
      </c>
      <c r="E426" s="28">
        <v>-5.0207052437647899E-8</v>
      </c>
      <c r="F426" s="22" t="s">
        <v>8</v>
      </c>
      <c r="G426" s="22">
        <v>0</v>
      </c>
      <c r="H426" s="24">
        <f t="shared" si="7"/>
        <v>-5.0207052437647899E-8</v>
      </c>
    </row>
    <row r="427" spans="1:8" x14ac:dyDescent="0.25">
      <c r="A427" s="22" t="s">
        <v>998</v>
      </c>
      <c r="B427" s="22" t="s">
        <v>695</v>
      </c>
      <c r="C427" s="22" t="s">
        <v>263</v>
      </c>
      <c r="D427" s="22" t="s">
        <v>264</v>
      </c>
      <c r="E427" s="28">
        <v>-1.4173295972236799E-7</v>
      </c>
      <c r="F427" s="22" t="s">
        <v>86</v>
      </c>
      <c r="G427" s="22">
        <v>709.09</v>
      </c>
      <c r="H427" s="24">
        <f t="shared" si="7"/>
        <v>-1.0050142440953392E-4</v>
      </c>
    </row>
    <row r="428" spans="1:8" x14ac:dyDescent="0.25">
      <c r="A428" s="22" t="s">
        <v>999</v>
      </c>
      <c r="B428" s="22" t="s">
        <v>1000</v>
      </c>
      <c r="C428" s="22" t="s">
        <v>24</v>
      </c>
      <c r="D428" s="22" t="s">
        <v>120</v>
      </c>
      <c r="E428" s="22">
        <v>-5.7630607219717896E-4</v>
      </c>
      <c r="F428" s="22" t="s">
        <v>86</v>
      </c>
      <c r="G428" s="22">
        <v>2205</v>
      </c>
      <c r="H428" s="24">
        <f t="shared" si="7"/>
        <v>-1.2707548891947795</v>
      </c>
    </row>
    <row r="429" spans="1:8" x14ac:dyDescent="0.25">
      <c r="A429" s="22" t="s">
        <v>1001</v>
      </c>
      <c r="B429" s="22" t="s">
        <v>793</v>
      </c>
      <c r="C429" s="22" t="s">
        <v>14</v>
      </c>
      <c r="D429" s="22" t="s">
        <v>54</v>
      </c>
      <c r="E429" s="22">
        <v>-6.1224364506107395E-4</v>
      </c>
      <c r="F429" s="22" t="s">
        <v>8</v>
      </c>
      <c r="G429" s="22">
        <v>0</v>
      </c>
      <c r="H429" s="24">
        <f t="shared" si="7"/>
        <v>-6.1224364506107395E-4</v>
      </c>
    </row>
    <row r="430" spans="1:8" x14ac:dyDescent="0.25">
      <c r="A430" s="22" t="s">
        <v>1002</v>
      </c>
      <c r="B430" s="22" t="s">
        <v>852</v>
      </c>
      <c r="C430" s="22" t="s">
        <v>14</v>
      </c>
      <c r="D430" s="22" t="s">
        <v>54</v>
      </c>
      <c r="E430" s="28">
        <v>-1.4207708080056901E-15</v>
      </c>
      <c r="F430" s="22" t="s">
        <v>8</v>
      </c>
      <c r="G430" s="22">
        <v>0</v>
      </c>
      <c r="H430" s="24">
        <f t="shared" si="7"/>
        <v>-1.4207708080056901E-15</v>
      </c>
    </row>
    <row r="431" spans="1:8" x14ac:dyDescent="0.25">
      <c r="A431" s="22" t="s">
        <v>1003</v>
      </c>
      <c r="B431" s="22" t="s">
        <v>1004</v>
      </c>
      <c r="C431" s="22" t="s">
        <v>139</v>
      </c>
      <c r="D431" s="22" t="s">
        <v>140</v>
      </c>
      <c r="E431" s="28">
        <v>-2.76066337684668E-6</v>
      </c>
      <c r="F431" s="22" t="s">
        <v>8</v>
      </c>
      <c r="G431" s="22">
        <v>0</v>
      </c>
      <c r="H431" s="24">
        <f t="shared" si="7"/>
        <v>-2.76066337684668E-6</v>
      </c>
    </row>
    <row r="432" spans="1:8" x14ac:dyDescent="0.25">
      <c r="A432" s="22" t="s">
        <v>1005</v>
      </c>
      <c r="B432" s="22" t="s">
        <v>1006</v>
      </c>
      <c r="C432" s="22" t="s">
        <v>14</v>
      </c>
      <c r="D432" s="22" t="s">
        <v>54</v>
      </c>
      <c r="E432" s="28">
        <v>-4.4789465014144503E-15</v>
      </c>
      <c r="F432" s="22" t="s">
        <v>8</v>
      </c>
      <c r="G432" s="22">
        <v>0</v>
      </c>
      <c r="H432" s="24">
        <f t="shared" si="7"/>
        <v>-4.4789465014144503E-15</v>
      </c>
    </row>
    <row r="433" spans="1:8" x14ac:dyDescent="0.25">
      <c r="A433" s="22" t="s">
        <v>1007</v>
      </c>
      <c r="B433" s="22" t="s">
        <v>1008</v>
      </c>
      <c r="C433" s="22" t="s">
        <v>17</v>
      </c>
      <c r="D433" s="22" t="s">
        <v>2</v>
      </c>
      <c r="E433" s="22">
        <v>-5.4506407279055901E-4</v>
      </c>
      <c r="F433" s="22" t="s">
        <v>8</v>
      </c>
      <c r="G433" s="22">
        <v>0</v>
      </c>
      <c r="H433" s="24">
        <f t="shared" si="7"/>
        <v>-5.4506407279055901E-4</v>
      </c>
    </row>
    <row r="434" spans="1:8" x14ac:dyDescent="0.25">
      <c r="A434" s="22" t="s">
        <v>1009</v>
      </c>
      <c r="B434" s="22" t="s">
        <v>272</v>
      </c>
      <c r="C434" s="22" t="s">
        <v>24</v>
      </c>
      <c r="D434" s="22" t="s">
        <v>208</v>
      </c>
      <c r="E434" s="22">
        <v>-0.32432862671833901</v>
      </c>
      <c r="F434" s="22" t="s">
        <v>8</v>
      </c>
      <c r="G434" s="22">
        <v>0</v>
      </c>
      <c r="H434" s="24">
        <f t="shared" si="7"/>
        <v>-0.32432862671833901</v>
      </c>
    </row>
    <row r="435" spans="1:8" x14ac:dyDescent="0.25">
      <c r="A435" s="22" t="s">
        <v>1010</v>
      </c>
      <c r="B435" s="22" t="s">
        <v>1011</v>
      </c>
      <c r="C435" s="22" t="s">
        <v>14</v>
      </c>
      <c r="D435" s="22" t="s">
        <v>1</v>
      </c>
      <c r="E435" s="22">
        <v>-4.9762380216089E-4</v>
      </c>
      <c r="F435" s="22" t="s">
        <v>8</v>
      </c>
      <c r="G435" s="22">
        <v>0</v>
      </c>
      <c r="H435" s="24">
        <f t="shared" si="7"/>
        <v>-4.9762380216089E-4</v>
      </c>
    </row>
    <row r="436" spans="1:8" x14ac:dyDescent="0.25">
      <c r="A436" s="22" t="s">
        <v>1012</v>
      </c>
      <c r="B436" s="22" t="s">
        <v>1013</v>
      </c>
      <c r="C436" s="22" t="s">
        <v>14</v>
      </c>
      <c r="D436" s="22" t="s">
        <v>1</v>
      </c>
      <c r="E436" s="28">
        <v>-2.1428998504219499E-8</v>
      </c>
      <c r="F436" s="22" t="s">
        <v>8</v>
      </c>
      <c r="G436" s="22">
        <v>0</v>
      </c>
      <c r="H436" s="24">
        <f t="shared" si="7"/>
        <v>-2.1428998504219499E-8</v>
      </c>
    </row>
    <row r="437" spans="1:8" x14ac:dyDescent="0.25">
      <c r="A437" s="22" t="s">
        <v>1014</v>
      </c>
      <c r="B437" s="22" t="s">
        <v>531</v>
      </c>
      <c r="C437" s="22" t="s">
        <v>24</v>
      </c>
      <c r="D437" s="22" t="s">
        <v>208</v>
      </c>
      <c r="E437" s="22">
        <v>-7.8892561252462107E-2</v>
      </c>
      <c r="F437" s="22" t="s">
        <v>8</v>
      </c>
      <c r="G437" s="22">
        <v>0</v>
      </c>
      <c r="H437" s="24">
        <f t="shared" si="7"/>
        <v>-7.8892561252462107E-2</v>
      </c>
    </row>
    <row r="438" spans="1:8" x14ac:dyDescent="0.25">
      <c r="A438" s="22" t="s">
        <v>1015</v>
      </c>
      <c r="B438" s="22" t="s">
        <v>1016</v>
      </c>
      <c r="C438" s="22" t="s">
        <v>24</v>
      </c>
      <c r="D438" s="22" t="s">
        <v>3</v>
      </c>
      <c r="E438" s="28">
        <v>-8.3736285679324601E-18</v>
      </c>
      <c r="F438" s="22" t="s">
        <v>8</v>
      </c>
      <c r="G438" s="22">
        <v>0</v>
      </c>
      <c r="H438" s="24">
        <f t="shared" si="7"/>
        <v>-8.3736285679324601E-18</v>
      </c>
    </row>
    <row r="439" spans="1:8" x14ac:dyDescent="0.25">
      <c r="A439" s="22" t="s">
        <v>1017</v>
      </c>
      <c r="B439" s="22" t="s">
        <v>1018</v>
      </c>
      <c r="C439" s="22" t="s">
        <v>17</v>
      </c>
      <c r="D439" s="22" t="s">
        <v>4</v>
      </c>
      <c r="E439" s="22">
        <v>-3.3143411839197702E-2</v>
      </c>
      <c r="F439" s="22" t="s">
        <v>8</v>
      </c>
      <c r="G439" s="22">
        <v>0</v>
      </c>
      <c r="H439" s="24">
        <f t="shared" si="7"/>
        <v>-3.3143411839197702E-2</v>
      </c>
    </row>
    <row r="440" spans="1:8" x14ac:dyDescent="0.25">
      <c r="A440" s="22" t="s">
        <v>1019</v>
      </c>
      <c r="B440" s="22" t="s">
        <v>1020</v>
      </c>
      <c r="C440" s="22" t="s">
        <v>14</v>
      </c>
      <c r="D440" s="22" t="s">
        <v>115</v>
      </c>
      <c r="E440" s="28">
        <v>-2.72806606613362E-6</v>
      </c>
      <c r="F440" s="22" t="s">
        <v>8</v>
      </c>
      <c r="G440" s="22">
        <v>0</v>
      </c>
      <c r="H440" s="24">
        <f t="shared" si="7"/>
        <v>-2.72806606613362E-6</v>
      </c>
    </row>
    <row r="441" spans="1:8" x14ac:dyDescent="0.25">
      <c r="A441" s="22" t="s">
        <v>1021</v>
      </c>
      <c r="B441" s="22" t="s">
        <v>1022</v>
      </c>
      <c r="C441" s="22" t="s">
        <v>14</v>
      </c>
      <c r="D441" s="22" t="s">
        <v>54</v>
      </c>
      <c r="E441" s="28">
        <v>-2.1311415280771099E-19</v>
      </c>
      <c r="F441" s="22" t="s">
        <v>8</v>
      </c>
      <c r="G441" s="22">
        <v>0</v>
      </c>
      <c r="H441" s="24">
        <f t="shared" si="7"/>
        <v>-2.1311415280771099E-19</v>
      </c>
    </row>
    <row r="442" spans="1:8" x14ac:dyDescent="0.25">
      <c r="A442" s="22" t="s">
        <v>1023</v>
      </c>
      <c r="B442" s="22" t="s">
        <v>868</v>
      </c>
      <c r="C442" s="22" t="s">
        <v>14</v>
      </c>
      <c r="D442" s="22" t="s">
        <v>1</v>
      </c>
      <c r="E442" s="28">
        <v>-1.01718441273242E-7</v>
      </c>
      <c r="F442" s="22" t="s">
        <v>8</v>
      </c>
      <c r="G442" s="22">
        <v>0</v>
      </c>
      <c r="H442" s="24">
        <f t="shared" si="7"/>
        <v>-1.01718441273242E-7</v>
      </c>
    </row>
    <row r="443" spans="1:8" x14ac:dyDescent="0.25">
      <c r="A443" s="22" t="s">
        <v>1024</v>
      </c>
      <c r="B443" s="22" t="s">
        <v>1025</v>
      </c>
      <c r="C443" s="22" t="s">
        <v>139</v>
      </c>
      <c r="D443" s="22" t="s">
        <v>486</v>
      </c>
      <c r="E443" s="28">
        <v>-1.7437238414518902E-8</v>
      </c>
      <c r="F443" s="22" t="s">
        <v>7</v>
      </c>
      <c r="G443" s="22">
        <v>0</v>
      </c>
      <c r="H443" s="24">
        <f t="shared" si="7"/>
        <v>0</v>
      </c>
    </row>
    <row r="444" spans="1:8" x14ac:dyDescent="0.25">
      <c r="A444" s="22" t="s">
        <v>185</v>
      </c>
      <c r="B444" s="22" t="s">
        <v>184</v>
      </c>
      <c r="C444" s="22" t="s">
        <v>14</v>
      </c>
      <c r="D444" s="22" t="s">
        <v>1</v>
      </c>
      <c r="E444" s="22">
        <v>-8.8487168943729595E-4</v>
      </c>
      <c r="F444" s="22" t="s">
        <v>8</v>
      </c>
      <c r="G444" s="22">
        <v>0</v>
      </c>
      <c r="H444" s="24">
        <f t="shared" si="7"/>
        <v>-8.8487168943729595E-4</v>
      </c>
    </row>
    <row r="445" spans="1:8" x14ac:dyDescent="0.25">
      <c r="A445" s="22" t="s">
        <v>1026</v>
      </c>
      <c r="B445" s="22" t="s">
        <v>1027</v>
      </c>
      <c r="C445" s="22" t="s">
        <v>263</v>
      </c>
      <c r="D445" s="22" t="s">
        <v>279</v>
      </c>
      <c r="E445" s="22">
        <v>-6.1952088449372597E-3</v>
      </c>
      <c r="F445" s="22" t="s">
        <v>8</v>
      </c>
      <c r="G445" s="22">
        <v>0</v>
      </c>
      <c r="H445" s="24">
        <f t="shared" si="7"/>
        <v>-6.1952088449372597E-3</v>
      </c>
    </row>
    <row r="446" spans="1:8" x14ac:dyDescent="0.25">
      <c r="A446" s="22" t="s">
        <v>1028</v>
      </c>
      <c r="B446" s="22" t="s">
        <v>272</v>
      </c>
      <c r="C446" s="22" t="s">
        <v>24</v>
      </c>
      <c r="D446" s="22" t="s">
        <v>208</v>
      </c>
      <c r="E446" s="22">
        <v>-0.517564207355246</v>
      </c>
      <c r="F446" s="22" t="s">
        <v>8</v>
      </c>
      <c r="G446" s="22">
        <v>0</v>
      </c>
      <c r="H446" s="24">
        <f t="shared" si="7"/>
        <v>-0.517564207355246</v>
      </c>
    </row>
    <row r="447" spans="1:8" x14ac:dyDescent="0.25">
      <c r="A447" s="22" t="s">
        <v>1029</v>
      </c>
      <c r="B447" s="22" t="s">
        <v>1011</v>
      </c>
      <c r="C447" s="22" t="s">
        <v>14</v>
      </c>
      <c r="D447" s="22" t="s">
        <v>1</v>
      </c>
      <c r="E447" s="22">
        <v>-1.04826321517668E-4</v>
      </c>
      <c r="F447" s="22" t="s">
        <v>8</v>
      </c>
      <c r="G447" s="22">
        <v>0</v>
      </c>
      <c r="H447" s="24">
        <f t="shared" si="7"/>
        <v>-1.04826321517668E-4</v>
      </c>
    </row>
    <row r="448" spans="1:8" x14ac:dyDescent="0.25">
      <c r="A448" s="22" t="s">
        <v>201</v>
      </c>
      <c r="B448" s="22" t="s">
        <v>192</v>
      </c>
      <c r="C448" s="22" t="s">
        <v>14</v>
      </c>
      <c r="D448" s="22" t="s">
        <v>193</v>
      </c>
      <c r="E448" s="22">
        <v>-2.4074825732769999E-2</v>
      </c>
      <c r="F448" s="22" t="s">
        <v>8</v>
      </c>
      <c r="G448" s="22">
        <v>0</v>
      </c>
      <c r="H448" s="24">
        <f t="shared" si="7"/>
        <v>-2.4074825732769999E-2</v>
      </c>
    </row>
    <row r="449" spans="1:8" x14ac:dyDescent="0.25">
      <c r="A449" s="22" t="s">
        <v>225</v>
      </c>
      <c r="B449" s="22" t="s">
        <v>210</v>
      </c>
      <c r="C449" s="22" t="s">
        <v>14</v>
      </c>
      <c r="D449" s="22" t="s">
        <v>193</v>
      </c>
      <c r="E449" s="22">
        <v>-2.0869116191920301E-4</v>
      </c>
      <c r="F449" s="22" t="s">
        <v>8</v>
      </c>
      <c r="G449" s="22">
        <v>0</v>
      </c>
      <c r="H449" s="24">
        <f t="shared" si="7"/>
        <v>-2.0869116191920301E-4</v>
      </c>
    </row>
    <row r="450" spans="1:8" x14ac:dyDescent="0.25">
      <c r="A450" s="22" t="s">
        <v>1030</v>
      </c>
      <c r="B450" s="22" t="s">
        <v>1031</v>
      </c>
      <c r="C450" s="22" t="s">
        <v>14</v>
      </c>
      <c r="D450" s="22" t="s">
        <v>54</v>
      </c>
      <c r="E450" s="28">
        <v>-2.1960142701131301E-14</v>
      </c>
      <c r="F450" s="22" t="s">
        <v>8</v>
      </c>
      <c r="G450" s="22">
        <v>0</v>
      </c>
      <c r="H450" s="24">
        <f t="shared" si="7"/>
        <v>-2.1960142701131301E-14</v>
      </c>
    </row>
    <row r="451" spans="1:8" x14ac:dyDescent="0.25">
      <c r="A451" s="22" t="s">
        <v>1032</v>
      </c>
      <c r="B451" s="22" t="s">
        <v>1033</v>
      </c>
      <c r="C451" s="22" t="s">
        <v>14</v>
      </c>
      <c r="D451" s="22" t="s">
        <v>54</v>
      </c>
      <c r="E451" s="28">
        <v>-1.6433835703721E-11</v>
      </c>
      <c r="F451" s="22" t="s">
        <v>8</v>
      </c>
      <c r="G451" s="22">
        <v>0</v>
      </c>
      <c r="H451" s="24">
        <f t="shared" ref="H451:H501" si="8">1*(IF(F451=$I$8,E451,(E451*G451)))</f>
        <v>-1.6433835703721E-11</v>
      </c>
    </row>
    <row r="452" spans="1:8" x14ac:dyDescent="0.25">
      <c r="A452" s="22" t="s">
        <v>1034</v>
      </c>
      <c r="B452" s="22" t="s">
        <v>1035</v>
      </c>
      <c r="C452" s="22" t="s">
        <v>17</v>
      </c>
      <c r="D452" s="22" t="s">
        <v>2</v>
      </c>
      <c r="E452" s="22">
        <v>-0.172787713727481</v>
      </c>
      <c r="F452" s="22" t="s">
        <v>8</v>
      </c>
      <c r="G452" s="22">
        <v>0</v>
      </c>
      <c r="H452" s="24">
        <f t="shared" si="8"/>
        <v>-0.172787713727481</v>
      </c>
    </row>
    <row r="453" spans="1:8" x14ac:dyDescent="0.25">
      <c r="A453" s="22" t="s">
        <v>1036</v>
      </c>
      <c r="B453" s="22" t="s">
        <v>1022</v>
      </c>
      <c r="C453" s="22" t="s">
        <v>14</v>
      </c>
      <c r="D453" s="22" t="s">
        <v>54</v>
      </c>
      <c r="E453" s="28">
        <v>-1.0143930142719E-18</v>
      </c>
      <c r="F453" s="22" t="s">
        <v>8</v>
      </c>
      <c r="G453" s="22">
        <v>0</v>
      </c>
      <c r="H453" s="24">
        <f t="shared" si="8"/>
        <v>-1.0143930142719E-18</v>
      </c>
    </row>
    <row r="454" spans="1:8" x14ac:dyDescent="0.25">
      <c r="A454" s="22" t="s">
        <v>1037</v>
      </c>
      <c r="B454" s="22" t="s">
        <v>464</v>
      </c>
      <c r="C454" s="22" t="s">
        <v>14</v>
      </c>
      <c r="D454" s="22" t="s">
        <v>193</v>
      </c>
      <c r="E454" s="28">
        <v>-1.08951053981412E-5</v>
      </c>
      <c r="F454" s="22" t="s">
        <v>8</v>
      </c>
      <c r="G454" s="22">
        <v>0</v>
      </c>
      <c r="H454" s="24">
        <f t="shared" si="8"/>
        <v>-1.08951053981412E-5</v>
      </c>
    </row>
    <row r="455" spans="1:8" x14ac:dyDescent="0.25">
      <c r="A455" s="22" t="s">
        <v>1038</v>
      </c>
      <c r="B455" s="22" t="s">
        <v>947</v>
      </c>
      <c r="C455" s="22" t="s">
        <v>14</v>
      </c>
      <c r="D455" s="22" t="s">
        <v>54</v>
      </c>
      <c r="E455" s="28">
        <v>-2.3629892365512702E-6</v>
      </c>
      <c r="F455" s="22" t="s">
        <v>8</v>
      </c>
      <c r="G455" s="22">
        <v>0</v>
      </c>
      <c r="H455" s="24">
        <f t="shared" si="8"/>
        <v>-2.3629892365512702E-6</v>
      </c>
    </row>
    <row r="456" spans="1:8" x14ac:dyDescent="0.25">
      <c r="A456" s="22" t="s">
        <v>1039</v>
      </c>
      <c r="B456" s="22" t="s">
        <v>456</v>
      </c>
      <c r="C456" s="22" t="s">
        <v>263</v>
      </c>
      <c r="D456" s="22" t="s">
        <v>264</v>
      </c>
      <c r="E456" s="28">
        <v>-1.9662876648980099E-5</v>
      </c>
      <c r="F456" s="22" t="s">
        <v>86</v>
      </c>
      <c r="G456" s="22">
        <v>768.6</v>
      </c>
      <c r="H456" s="24">
        <f t="shared" si="8"/>
        <v>-1.5112886992406104E-2</v>
      </c>
    </row>
    <row r="457" spans="1:8" x14ac:dyDescent="0.25">
      <c r="A457" s="22" t="s">
        <v>1040</v>
      </c>
      <c r="B457" s="22" t="s">
        <v>411</v>
      </c>
      <c r="C457" s="22" t="s">
        <v>14</v>
      </c>
      <c r="D457" s="22" t="s">
        <v>54</v>
      </c>
      <c r="E457" s="22">
        <v>-7.5161976977335503E-3</v>
      </c>
      <c r="F457" s="22" t="s">
        <v>8</v>
      </c>
      <c r="G457" s="22">
        <v>0</v>
      </c>
      <c r="H457" s="24">
        <f t="shared" si="8"/>
        <v>-7.5161976977335503E-3</v>
      </c>
    </row>
    <row r="458" spans="1:8" x14ac:dyDescent="0.25">
      <c r="A458" s="22" t="s">
        <v>1041</v>
      </c>
      <c r="B458" s="22" t="s">
        <v>1042</v>
      </c>
      <c r="C458" s="22" t="s">
        <v>139</v>
      </c>
      <c r="D458" s="22" t="s">
        <v>486</v>
      </c>
      <c r="E458" s="28">
        <v>-5.9314147054823103E-7</v>
      </c>
      <c r="F458" s="22" t="s">
        <v>7</v>
      </c>
      <c r="G458" s="22">
        <v>0</v>
      </c>
      <c r="H458" s="24">
        <f t="shared" si="8"/>
        <v>0</v>
      </c>
    </row>
    <row r="459" spans="1:8" x14ac:dyDescent="0.25">
      <c r="A459" s="22" t="s">
        <v>1043</v>
      </c>
      <c r="B459" s="22" t="s">
        <v>1044</v>
      </c>
      <c r="C459" s="22" t="s">
        <v>139</v>
      </c>
      <c r="D459" s="22" t="s">
        <v>1045</v>
      </c>
      <c r="E459" s="28">
        <v>-3.2987747411769198E-19</v>
      </c>
      <c r="F459" s="22" t="s">
        <v>8</v>
      </c>
      <c r="G459" s="22">
        <v>0</v>
      </c>
      <c r="H459" s="24">
        <f t="shared" si="8"/>
        <v>-3.2987747411769198E-19</v>
      </c>
    </row>
    <row r="460" spans="1:8" x14ac:dyDescent="0.25">
      <c r="A460" s="22" t="s">
        <v>226</v>
      </c>
      <c r="B460" s="22" t="s">
        <v>214</v>
      </c>
      <c r="C460" s="22" t="s">
        <v>14</v>
      </c>
      <c r="D460" s="22" t="s">
        <v>54</v>
      </c>
      <c r="E460" s="22">
        <v>-1.50482187987996E-2</v>
      </c>
      <c r="F460" s="22" t="s">
        <v>8</v>
      </c>
      <c r="G460" s="22">
        <v>0</v>
      </c>
      <c r="H460" s="24">
        <f t="shared" si="8"/>
        <v>-1.50482187987996E-2</v>
      </c>
    </row>
    <row r="461" spans="1:8" x14ac:dyDescent="0.25">
      <c r="A461" s="22" t="s">
        <v>227</v>
      </c>
      <c r="B461" s="22" t="s">
        <v>216</v>
      </c>
      <c r="C461" s="22" t="s">
        <v>14</v>
      </c>
      <c r="D461" s="22" t="s">
        <v>54</v>
      </c>
      <c r="E461" s="22">
        <v>-2.5827878391690602E-3</v>
      </c>
      <c r="F461" s="22" t="s">
        <v>8</v>
      </c>
      <c r="G461" s="22">
        <v>0</v>
      </c>
      <c r="H461" s="24">
        <f t="shared" si="8"/>
        <v>-2.5827878391690602E-3</v>
      </c>
    </row>
    <row r="462" spans="1:8" x14ac:dyDescent="0.25">
      <c r="A462" s="22" t="s">
        <v>1046</v>
      </c>
      <c r="B462" s="22" t="s">
        <v>608</v>
      </c>
      <c r="C462" s="22" t="s">
        <v>263</v>
      </c>
      <c r="D462" s="22" t="s">
        <v>264</v>
      </c>
      <c r="E462" s="28">
        <v>-7.3168129337237902E-5</v>
      </c>
      <c r="F462" s="22" t="s">
        <v>86</v>
      </c>
      <c r="G462" s="22">
        <v>599.29999999999995</v>
      </c>
      <c r="H462" s="24">
        <f t="shared" si="8"/>
        <v>-4.3849659911806671E-2</v>
      </c>
    </row>
    <row r="463" spans="1:8" x14ac:dyDescent="0.25">
      <c r="A463" s="22" t="s">
        <v>1047</v>
      </c>
      <c r="B463" s="22" t="s">
        <v>577</v>
      </c>
      <c r="C463" s="22" t="s">
        <v>24</v>
      </c>
      <c r="D463" s="22" t="s">
        <v>120</v>
      </c>
      <c r="E463" s="22">
        <v>-4.8838057551567305E-4</v>
      </c>
      <c r="F463" s="22" t="s">
        <v>86</v>
      </c>
      <c r="G463" s="22">
        <v>2190</v>
      </c>
      <c r="H463" s="24">
        <f t="shared" si="8"/>
        <v>-1.069553460379324</v>
      </c>
    </row>
    <row r="464" spans="1:8" x14ac:dyDescent="0.25">
      <c r="A464" s="22" t="s">
        <v>111</v>
      </c>
      <c r="B464" s="22" t="s">
        <v>96</v>
      </c>
      <c r="C464" s="22" t="s">
        <v>24</v>
      </c>
      <c r="D464" s="22" t="s">
        <v>3</v>
      </c>
      <c r="E464" s="22">
        <v>-0.14092474182587</v>
      </c>
      <c r="F464" s="22" t="s">
        <v>8</v>
      </c>
      <c r="G464" s="22">
        <v>0</v>
      </c>
      <c r="H464" s="24">
        <f t="shared" si="8"/>
        <v>-0.14092474182587</v>
      </c>
    </row>
    <row r="465" spans="1:8" x14ac:dyDescent="0.25">
      <c r="A465" s="22" t="s">
        <v>228</v>
      </c>
      <c r="B465" s="22" t="s">
        <v>224</v>
      </c>
      <c r="C465" s="22" t="s">
        <v>17</v>
      </c>
      <c r="D465" s="22" t="s">
        <v>4</v>
      </c>
      <c r="E465" s="22">
        <v>-1.2068586584036201E-2</v>
      </c>
      <c r="F465" s="22" t="s">
        <v>8</v>
      </c>
      <c r="G465" s="22">
        <v>0</v>
      </c>
      <c r="H465" s="24">
        <f t="shared" si="8"/>
        <v>-1.2068586584036201E-2</v>
      </c>
    </row>
    <row r="466" spans="1:8" x14ac:dyDescent="0.25">
      <c r="A466" s="22" t="s">
        <v>1048</v>
      </c>
      <c r="B466" s="22" t="s">
        <v>1049</v>
      </c>
      <c r="C466" s="22" t="s">
        <v>14</v>
      </c>
      <c r="D466" s="22" t="s">
        <v>1</v>
      </c>
      <c r="E466" s="28">
        <v>-1.9067289895701899E-8</v>
      </c>
      <c r="F466" s="22" t="s">
        <v>8</v>
      </c>
      <c r="G466" s="22">
        <v>0</v>
      </c>
      <c r="H466" s="24">
        <f t="shared" si="8"/>
        <v>-1.9067289895701899E-8</v>
      </c>
    </row>
    <row r="467" spans="1:8" x14ac:dyDescent="0.25">
      <c r="A467" s="22" t="s">
        <v>173</v>
      </c>
      <c r="B467" s="22" t="s">
        <v>160</v>
      </c>
      <c r="C467" s="22" t="s">
        <v>125</v>
      </c>
      <c r="D467" s="22" t="s">
        <v>161</v>
      </c>
      <c r="E467" s="28">
        <v>-8.1172605056906597E-5</v>
      </c>
      <c r="F467" s="22" t="s">
        <v>8</v>
      </c>
      <c r="G467" s="22">
        <v>0</v>
      </c>
      <c r="H467" s="24">
        <f t="shared" si="8"/>
        <v>-8.1172605056906597E-5</v>
      </c>
    </row>
    <row r="468" spans="1:8" x14ac:dyDescent="0.25">
      <c r="A468" s="22" t="s">
        <v>1050</v>
      </c>
      <c r="B468" s="22" t="s">
        <v>1051</v>
      </c>
      <c r="C468" s="22" t="s">
        <v>14</v>
      </c>
      <c r="D468" s="22" t="s">
        <v>54</v>
      </c>
      <c r="E468" s="28">
        <v>-3.0780372931999399E-9</v>
      </c>
      <c r="F468" s="22" t="s">
        <v>8</v>
      </c>
      <c r="G468" s="22">
        <v>0</v>
      </c>
      <c r="H468" s="24">
        <f t="shared" si="8"/>
        <v>-3.0780372931999399E-9</v>
      </c>
    </row>
    <row r="469" spans="1:8" x14ac:dyDescent="0.25">
      <c r="A469" s="22" t="s">
        <v>1052</v>
      </c>
      <c r="B469" s="22" t="s">
        <v>1053</v>
      </c>
      <c r="C469" s="22" t="s">
        <v>24</v>
      </c>
      <c r="D469" s="22" t="s">
        <v>120</v>
      </c>
      <c r="E469" s="22">
        <v>-3.1636762761542698E-4</v>
      </c>
      <c r="F469" s="22" t="s">
        <v>86</v>
      </c>
      <c r="G469" s="22">
        <v>2290</v>
      </c>
      <c r="H469" s="24">
        <f t="shared" si="8"/>
        <v>-0.72448186723932784</v>
      </c>
    </row>
    <row r="470" spans="1:8" x14ac:dyDescent="0.25">
      <c r="A470" s="22" t="s">
        <v>229</v>
      </c>
      <c r="B470" s="22" t="s">
        <v>210</v>
      </c>
      <c r="C470" s="22" t="s">
        <v>14</v>
      </c>
      <c r="D470" s="22" t="s">
        <v>193</v>
      </c>
      <c r="E470" s="28">
        <v>-8.3608445918281605E-5</v>
      </c>
      <c r="F470" s="22" t="s">
        <v>8</v>
      </c>
      <c r="G470" s="22">
        <v>0</v>
      </c>
      <c r="H470" s="24">
        <f t="shared" si="8"/>
        <v>-8.3608445918281605E-5</v>
      </c>
    </row>
    <row r="471" spans="1:8" x14ac:dyDescent="0.25">
      <c r="A471" s="22" t="s">
        <v>156</v>
      </c>
      <c r="B471" s="22" t="s">
        <v>157</v>
      </c>
      <c r="C471" s="22" t="s">
        <v>17</v>
      </c>
      <c r="D471" s="22" t="s">
        <v>2</v>
      </c>
      <c r="E471" s="22">
        <v>-1.1860955573510299</v>
      </c>
      <c r="F471" s="22" t="s">
        <v>8</v>
      </c>
      <c r="G471" s="22">
        <v>0</v>
      </c>
      <c r="H471" s="24">
        <f t="shared" si="8"/>
        <v>-1.1860955573510299</v>
      </c>
    </row>
    <row r="472" spans="1:8" x14ac:dyDescent="0.25">
      <c r="A472" s="22" t="s">
        <v>147</v>
      </c>
      <c r="B472" s="22" t="s">
        <v>148</v>
      </c>
      <c r="C472" s="22" t="s">
        <v>14</v>
      </c>
      <c r="D472" s="22" t="s">
        <v>1</v>
      </c>
      <c r="E472" s="28">
        <v>-6.8003668261378599E-5</v>
      </c>
      <c r="F472" s="22" t="s">
        <v>8</v>
      </c>
      <c r="G472" s="22">
        <v>0</v>
      </c>
      <c r="H472" s="24">
        <f t="shared" si="8"/>
        <v>-6.8003668261378599E-5</v>
      </c>
    </row>
    <row r="473" spans="1:8" x14ac:dyDescent="0.25">
      <c r="A473" s="22" t="s">
        <v>34</v>
      </c>
      <c r="B473" s="22" t="s">
        <v>35</v>
      </c>
      <c r="C473" s="22" t="s">
        <v>17</v>
      </c>
      <c r="D473" s="22" t="s">
        <v>2</v>
      </c>
      <c r="E473" s="22">
        <v>-8.3207507864872299E-2</v>
      </c>
      <c r="F473" s="22" t="s">
        <v>8</v>
      </c>
      <c r="G473" s="22">
        <v>0</v>
      </c>
      <c r="H473" s="24">
        <f t="shared" si="8"/>
        <v>-8.3207507864872299E-2</v>
      </c>
    </row>
    <row r="474" spans="1:8" x14ac:dyDescent="0.25">
      <c r="A474" s="22" t="s">
        <v>1054</v>
      </c>
      <c r="B474" s="22" t="s">
        <v>272</v>
      </c>
      <c r="C474" s="22" t="s">
        <v>24</v>
      </c>
      <c r="D474" s="22" t="s">
        <v>208</v>
      </c>
      <c r="E474" s="22">
        <v>-6.42967775848238E-2</v>
      </c>
      <c r="F474" s="22" t="s">
        <v>8</v>
      </c>
      <c r="G474" s="22">
        <v>0</v>
      </c>
      <c r="H474" s="24">
        <f t="shared" si="8"/>
        <v>-6.42967775848238E-2</v>
      </c>
    </row>
    <row r="475" spans="1:8" x14ac:dyDescent="0.25">
      <c r="A475" s="22" t="s">
        <v>1055</v>
      </c>
      <c r="B475" s="22" t="s">
        <v>1056</v>
      </c>
      <c r="C475" s="22" t="s">
        <v>24</v>
      </c>
      <c r="D475" s="22" t="s">
        <v>3</v>
      </c>
      <c r="E475" s="22">
        <v>-9.7101512513840299E-4</v>
      </c>
      <c r="F475" s="22" t="s">
        <v>8</v>
      </c>
      <c r="G475" s="22">
        <v>0</v>
      </c>
      <c r="H475" s="24">
        <f t="shared" si="8"/>
        <v>-9.7101512513840299E-4</v>
      </c>
    </row>
    <row r="476" spans="1:8" x14ac:dyDescent="0.25">
      <c r="A476" s="22" t="s">
        <v>1057</v>
      </c>
      <c r="B476" s="22" t="s">
        <v>1058</v>
      </c>
      <c r="C476" s="22" t="s">
        <v>17</v>
      </c>
      <c r="D476" s="22" t="s">
        <v>2</v>
      </c>
      <c r="E476" s="28">
        <v>-9.6390292001434403E-9</v>
      </c>
      <c r="F476" s="22" t="s">
        <v>8</v>
      </c>
      <c r="G476" s="22">
        <v>0</v>
      </c>
      <c r="H476" s="24">
        <f t="shared" si="8"/>
        <v>-9.6390292001434403E-9</v>
      </c>
    </row>
    <row r="477" spans="1:8" x14ac:dyDescent="0.25">
      <c r="A477" s="22" t="s">
        <v>1059</v>
      </c>
      <c r="B477" s="22" t="s">
        <v>1060</v>
      </c>
      <c r="C477" s="22" t="s">
        <v>14</v>
      </c>
      <c r="D477" s="22" t="s">
        <v>1061</v>
      </c>
      <c r="E477" s="22">
        <v>-2.2144033136040301E-3</v>
      </c>
      <c r="F477" s="22" t="s">
        <v>8</v>
      </c>
      <c r="G477" s="22">
        <v>0</v>
      </c>
      <c r="H477" s="24">
        <f t="shared" si="8"/>
        <v>-2.2144033136040301E-3</v>
      </c>
    </row>
    <row r="478" spans="1:8" x14ac:dyDescent="0.25">
      <c r="A478" s="22" t="s">
        <v>112</v>
      </c>
      <c r="B478" s="22" t="s">
        <v>95</v>
      </c>
      <c r="C478" s="22" t="s">
        <v>14</v>
      </c>
      <c r="D478" s="22" t="s">
        <v>1</v>
      </c>
      <c r="E478" s="28">
        <v>-1.7868991421447201E-6</v>
      </c>
      <c r="F478" s="22" t="s">
        <v>8</v>
      </c>
      <c r="G478" s="22">
        <v>0</v>
      </c>
      <c r="H478" s="24">
        <f t="shared" si="8"/>
        <v>-1.7868991421447201E-6</v>
      </c>
    </row>
    <row r="479" spans="1:8" x14ac:dyDescent="0.25">
      <c r="A479" s="22" t="s">
        <v>1062</v>
      </c>
      <c r="B479" s="22" t="s">
        <v>957</v>
      </c>
      <c r="C479" s="22" t="s">
        <v>14</v>
      </c>
      <c r="D479" s="22" t="s">
        <v>1</v>
      </c>
      <c r="E479" s="28">
        <v>-3.4854670441523803E-8</v>
      </c>
      <c r="F479" s="22" t="s">
        <v>8</v>
      </c>
      <c r="G479" s="22">
        <v>0</v>
      </c>
      <c r="H479" s="24">
        <f t="shared" si="8"/>
        <v>-3.4854670441523803E-8</v>
      </c>
    </row>
    <row r="480" spans="1:8" x14ac:dyDescent="0.25">
      <c r="A480" s="22" t="s">
        <v>1063</v>
      </c>
      <c r="B480" s="22" t="s">
        <v>1064</v>
      </c>
      <c r="C480" s="22" t="s">
        <v>24</v>
      </c>
      <c r="D480" s="22" t="s">
        <v>3</v>
      </c>
      <c r="E480" s="28">
        <v>-5.0231648390745399E-5</v>
      </c>
      <c r="F480" s="22" t="s">
        <v>8</v>
      </c>
      <c r="G480" s="22">
        <v>0</v>
      </c>
      <c r="H480" s="24">
        <f t="shared" si="8"/>
        <v>-5.0231648390745399E-5</v>
      </c>
    </row>
    <row r="481" spans="1:8" x14ac:dyDescent="0.25">
      <c r="A481" s="22" t="s">
        <v>1065</v>
      </c>
      <c r="B481" s="22" t="s">
        <v>464</v>
      </c>
      <c r="C481" s="22" t="s">
        <v>14</v>
      </c>
      <c r="D481" s="22" t="s">
        <v>193</v>
      </c>
      <c r="E481" s="22">
        <v>-3.6471276862537298E-4</v>
      </c>
      <c r="F481" s="22" t="s">
        <v>8</v>
      </c>
      <c r="G481" s="22">
        <v>0</v>
      </c>
      <c r="H481" s="24">
        <f t="shared" si="8"/>
        <v>-3.6471276862537298E-4</v>
      </c>
    </row>
    <row r="482" spans="1:8" x14ac:dyDescent="0.25">
      <c r="A482" s="22" t="s">
        <v>1104</v>
      </c>
      <c r="B482" s="22" t="s">
        <v>1092</v>
      </c>
      <c r="C482" s="22" t="s">
        <v>24</v>
      </c>
      <c r="D482" s="22" t="s">
        <v>208</v>
      </c>
      <c r="E482" s="28">
        <v>-2.4067491950970002E-10</v>
      </c>
      <c r="F482" s="22" t="s">
        <v>8</v>
      </c>
      <c r="G482" s="22">
        <v>0</v>
      </c>
      <c r="H482" s="24">
        <f t="shared" si="8"/>
        <v>-2.4067491950970002E-10</v>
      </c>
    </row>
    <row r="483" spans="1:8" x14ac:dyDescent="0.25">
      <c r="A483" s="22" t="s">
        <v>1066</v>
      </c>
      <c r="B483" s="22" t="s">
        <v>1067</v>
      </c>
      <c r="C483" s="22" t="s">
        <v>14</v>
      </c>
      <c r="D483" s="22" t="s">
        <v>54</v>
      </c>
      <c r="E483" s="22">
        <v>-1.4766335221668E-4</v>
      </c>
      <c r="F483" s="22" t="s">
        <v>8</v>
      </c>
      <c r="G483" s="22">
        <v>0</v>
      </c>
      <c r="H483" s="24">
        <f t="shared" si="8"/>
        <v>-1.4766335221668E-4</v>
      </c>
    </row>
    <row r="484" spans="1:8" x14ac:dyDescent="0.25">
      <c r="A484" s="22" t="s">
        <v>1068</v>
      </c>
      <c r="B484" s="22" t="s">
        <v>1069</v>
      </c>
      <c r="C484" s="22" t="s">
        <v>24</v>
      </c>
      <c r="D484" s="22" t="s">
        <v>208</v>
      </c>
      <c r="E484" s="28">
        <v>-2.6883508237875398E-12</v>
      </c>
      <c r="F484" s="22" t="s">
        <v>8</v>
      </c>
      <c r="G484" s="22">
        <v>0</v>
      </c>
      <c r="H484" s="24">
        <f t="shared" si="8"/>
        <v>-2.6883508237875398E-12</v>
      </c>
    </row>
    <row r="485" spans="1:8" x14ac:dyDescent="0.25">
      <c r="A485" s="22" t="s">
        <v>1070</v>
      </c>
      <c r="B485" s="22" t="s">
        <v>1071</v>
      </c>
      <c r="C485" s="22" t="s">
        <v>14</v>
      </c>
      <c r="D485" s="22" t="s">
        <v>536</v>
      </c>
      <c r="E485" s="28">
        <v>-2.0068463463671999E-19</v>
      </c>
      <c r="F485" s="22" t="s">
        <v>8</v>
      </c>
      <c r="G485" s="22">
        <v>0</v>
      </c>
      <c r="H485" s="24">
        <f t="shared" si="8"/>
        <v>-2.0068463463671999E-19</v>
      </c>
    </row>
    <row r="486" spans="1:8" x14ac:dyDescent="0.25">
      <c r="A486" s="22" t="s">
        <v>1072</v>
      </c>
      <c r="B486" s="22" t="s">
        <v>1073</v>
      </c>
      <c r="C486" s="22" t="s">
        <v>14</v>
      </c>
      <c r="D486" s="22" t="s">
        <v>115</v>
      </c>
      <c r="E486" s="28">
        <v>-1.5020130308690399E-6</v>
      </c>
      <c r="F486" s="22" t="s">
        <v>8</v>
      </c>
      <c r="G486" s="22">
        <v>0</v>
      </c>
      <c r="H486" s="24">
        <f t="shared" si="8"/>
        <v>-1.5020130308690399E-6</v>
      </c>
    </row>
    <row r="487" spans="1:8" x14ac:dyDescent="0.25">
      <c r="A487" s="22" t="s">
        <v>1074</v>
      </c>
      <c r="B487" s="22" t="s">
        <v>1006</v>
      </c>
      <c r="C487" s="22" t="s">
        <v>14</v>
      </c>
      <c r="D487" s="22" t="s">
        <v>54</v>
      </c>
      <c r="E487" s="28">
        <v>-1.97845074375123E-14</v>
      </c>
      <c r="F487" s="22" t="s">
        <v>8</v>
      </c>
      <c r="G487" s="22">
        <v>0</v>
      </c>
      <c r="H487" s="24">
        <f t="shared" si="8"/>
        <v>-1.97845074375123E-14</v>
      </c>
    </row>
    <row r="488" spans="1:8" x14ac:dyDescent="0.25">
      <c r="A488" s="22" t="s">
        <v>1075</v>
      </c>
      <c r="B488" s="22" t="s">
        <v>1076</v>
      </c>
      <c r="C488" s="22" t="s">
        <v>24</v>
      </c>
      <c r="D488" s="22" t="s">
        <v>483</v>
      </c>
      <c r="E488" s="22">
        <v>-3.9826567356840798E-3</v>
      </c>
      <c r="F488" s="22" t="s">
        <v>8</v>
      </c>
      <c r="G488" s="22">
        <v>0</v>
      </c>
      <c r="H488" s="24">
        <f t="shared" si="8"/>
        <v>-3.9826567356840798E-3</v>
      </c>
    </row>
    <row r="489" spans="1:8" x14ac:dyDescent="0.25">
      <c r="A489" s="22" t="s">
        <v>1077</v>
      </c>
      <c r="B489" s="22" t="s">
        <v>1078</v>
      </c>
      <c r="C489" s="22" t="s">
        <v>143</v>
      </c>
      <c r="D489" s="22" t="s">
        <v>144</v>
      </c>
      <c r="E489" s="28">
        <v>-1.97924040086912E-10</v>
      </c>
      <c r="F489" s="22" t="s">
        <v>8</v>
      </c>
      <c r="G489" s="22">
        <v>0</v>
      </c>
      <c r="H489" s="24">
        <f t="shared" si="8"/>
        <v>-1.97924040086912E-10</v>
      </c>
    </row>
    <row r="490" spans="1:8" x14ac:dyDescent="0.25">
      <c r="A490" s="22" t="s">
        <v>1079</v>
      </c>
      <c r="B490" s="22" t="s">
        <v>577</v>
      </c>
      <c r="C490" s="22" t="s">
        <v>24</v>
      </c>
      <c r="D490" s="22" t="s">
        <v>120</v>
      </c>
      <c r="E490" s="22">
        <v>-3.4403827611732499E-3</v>
      </c>
      <c r="F490" s="22" t="s">
        <v>86</v>
      </c>
      <c r="G490" s="22">
        <v>2190</v>
      </c>
      <c r="H490" s="24">
        <f t="shared" si="8"/>
        <v>-7.5344382469694171</v>
      </c>
    </row>
    <row r="491" spans="1:8" x14ac:dyDescent="0.25">
      <c r="A491" s="22" t="s">
        <v>230</v>
      </c>
      <c r="B491" s="22" t="s">
        <v>210</v>
      </c>
      <c r="C491" s="22" t="s">
        <v>14</v>
      </c>
      <c r="D491" s="22" t="s">
        <v>193</v>
      </c>
      <c r="E491" s="22">
        <v>-3.4391424647137398E-4</v>
      </c>
      <c r="F491" s="22" t="s">
        <v>8</v>
      </c>
      <c r="G491" s="22">
        <v>0</v>
      </c>
      <c r="H491" s="24">
        <f t="shared" si="8"/>
        <v>-3.4391424647137398E-4</v>
      </c>
    </row>
    <row r="492" spans="1:8" x14ac:dyDescent="0.25">
      <c r="A492" s="22" t="s">
        <v>1080</v>
      </c>
      <c r="B492" s="22" t="s">
        <v>984</v>
      </c>
      <c r="C492" s="22" t="s">
        <v>263</v>
      </c>
      <c r="D492" s="22" t="s">
        <v>279</v>
      </c>
      <c r="E492" s="22">
        <v>-3.6340416190022598E-4</v>
      </c>
      <c r="F492" s="22" t="s">
        <v>86</v>
      </c>
      <c r="G492" s="22">
        <v>450</v>
      </c>
      <c r="H492" s="24">
        <f t="shared" si="8"/>
        <v>-0.16353187285510168</v>
      </c>
    </row>
    <row r="493" spans="1:8" x14ac:dyDescent="0.25">
      <c r="A493" s="22" t="s">
        <v>1081</v>
      </c>
      <c r="B493" s="22" t="s">
        <v>464</v>
      </c>
      <c r="C493" s="22" t="s">
        <v>14</v>
      </c>
      <c r="D493" s="22" t="s">
        <v>193</v>
      </c>
      <c r="E493" s="22">
        <v>-1.2674328959096499E-4</v>
      </c>
      <c r="F493" s="22" t="s">
        <v>8</v>
      </c>
      <c r="G493" s="22">
        <v>0</v>
      </c>
      <c r="H493" s="24">
        <f t="shared" si="8"/>
        <v>-1.2674328959096499E-4</v>
      </c>
    </row>
    <row r="494" spans="1:8" x14ac:dyDescent="0.25">
      <c r="A494" s="22" t="s">
        <v>1082</v>
      </c>
      <c r="B494" s="22" t="s">
        <v>720</v>
      </c>
      <c r="C494" s="22" t="s">
        <v>14</v>
      </c>
      <c r="D494" s="22" t="s">
        <v>193</v>
      </c>
      <c r="E494" s="28">
        <v>-1.1957985942182401E-9</v>
      </c>
      <c r="F494" s="22" t="s">
        <v>8</v>
      </c>
      <c r="G494" s="22">
        <v>0</v>
      </c>
      <c r="H494" s="24">
        <f t="shared" si="8"/>
        <v>-1.1957985942182401E-9</v>
      </c>
    </row>
    <row r="495" spans="1:8" x14ac:dyDescent="0.25">
      <c r="A495" s="22" t="s">
        <v>1083</v>
      </c>
      <c r="B495" s="22" t="s">
        <v>1084</v>
      </c>
      <c r="C495" s="22" t="s">
        <v>14</v>
      </c>
      <c r="D495" s="22" t="s">
        <v>54</v>
      </c>
      <c r="E495" s="28">
        <v>-7.4843815115958002E-10</v>
      </c>
      <c r="F495" s="22" t="s">
        <v>8</v>
      </c>
      <c r="G495" s="22">
        <v>0</v>
      </c>
      <c r="H495" s="24">
        <f t="shared" si="8"/>
        <v>-7.4843815115958002E-10</v>
      </c>
    </row>
    <row r="496" spans="1:8" x14ac:dyDescent="0.25">
      <c r="A496" s="22" t="s">
        <v>1085</v>
      </c>
      <c r="B496" s="22" t="s">
        <v>933</v>
      </c>
      <c r="C496" s="22" t="s">
        <v>14</v>
      </c>
      <c r="D496" s="22" t="s">
        <v>54</v>
      </c>
      <c r="E496" s="28">
        <v>-7.3756086250994202E-8</v>
      </c>
      <c r="F496" s="22" t="s">
        <v>8</v>
      </c>
      <c r="G496" s="22">
        <v>0</v>
      </c>
      <c r="H496" s="24">
        <f t="shared" si="8"/>
        <v>-7.3756086250994202E-8</v>
      </c>
    </row>
    <row r="497" spans="1:8" x14ac:dyDescent="0.25">
      <c r="A497" s="22" t="s">
        <v>1086</v>
      </c>
      <c r="B497" s="22" t="s">
        <v>778</v>
      </c>
      <c r="C497" s="22" t="s">
        <v>14</v>
      </c>
      <c r="D497" s="22" t="s">
        <v>115</v>
      </c>
      <c r="E497" s="28">
        <v>-4.6375211512241197E-8</v>
      </c>
      <c r="F497" s="22" t="s">
        <v>8</v>
      </c>
      <c r="G497" s="22">
        <v>0</v>
      </c>
      <c r="H497" s="24">
        <f t="shared" si="8"/>
        <v>-4.6375211512241197E-8</v>
      </c>
    </row>
    <row r="498" spans="1:8" x14ac:dyDescent="0.25">
      <c r="A498" s="22" t="s">
        <v>1087</v>
      </c>
      <c r="B498" s="22" t="s">
        <v>1088</v>
      </c>
      <c r="C498" s="22" t="s">
        <v>14</v>
      </c>
      <c r="D498" s="22" t="s">
        <v>54</v>
      </c>
      <c r="E498" s="22">
        <v>-6.1209970464112503E-3</v>
      </c>
      <c r="F498" s="22" t="s">
        <v>8</v>
      </c>
      <c r="G498" s="22">
        <v>0</v>
      </c>
      <c r="H498" s="24">
        <f t="shared" si="8"/>
        <v>-6.1209970464112503E-3</v>
      </c>
    </row>
    <row r="499" spans="1:8" x14ac:dyDescent="0.25">
      <c r="A499" s="22" t="s">
        <v>1089</v>
      </c>
      <c r="B499" s="22" t="s">
        <v>752</v>
      </c>
      <c r="C499" s="22" t="s">
        <v>14</v>
      </c>
      <c r="D499" s="22" t="s">
        <v>54</v>
      </c>
      <c r="E499" s="22">
        <v>-2.12483473202521E-4</v>
      </c>
      <c r="F499" s="22" t="s">
        <v>8</v>
      </c>
      <c r="G499" s="22">
        <v>0</v>
      </c>
      <c r="H499" s="24">
        <f t="shared" si="8"/>
        <v>-2.12483473202521E-4</v>
      </c>
    </row>
    <row r="500" spans="1:8" x14ac:dyDescent="0.25">
      <c r="A500" s="22" t="s">
        <v>1090</v>
      </c>
      <c r="B500" s="22" t="s">
        <v>791</v>
      </c>
      <c r="C500" s="22" t="s">
        <v>14</v>
      </c>
      <c r="D500" s="22" t="s">
        <v>188</v>
      </c>
      <c r="E500" s="22">
        <v>-3.3961624801181899E-3</v>
      </c>
      <c r="F500" s="22" t="s">
        <v>8</v>
      </c>
      <c r="G500" s="22">
        <v>0</v>
      </c>
      <c r="H500" s="24">
        <f t="shared" si="8"/>
        <v>-3.3961624801181899E-3</v>
      </c>
    </row>
    <row r="501" spans="1:8" x14ac:dyDescent="0.25">
      <c r="A501" s="22" t="s">
        <v>1105</v>
      </c>
      <c r="B501" s="22" t="s">
        <v>1106</v>
      </c>
      <c r="C501" s="22" t="s">
        <v>14</v>
      </c>
      <c r="D501" s="22" t="s">
        <v>54</v>
      </c>
      <c r="E501" s="28">
        <v>-2.29856119308177E-14</v>
      </c>
      <c r="F501" s="22" t="s">
        <v>8</v>
      </c>
      <c r="G501" s="22">
        <v>0</v>
      </c>
      <c r="H501" s="24">
        <f t="shared" si="8"/>
        <v>-2.29856119308177E-14</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59B1E-34C5-4170-8B1D-FFE7A597EE30}">
  <dimension ref="A1:M3854"/>
  <sheetViews>
    <sheetView topLeftCell="C1" workbookViewId="0">
      <selection activeCell="G2" sqref="G2"/>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-2.1791719190685198E-3</v>
      </c>
      <c r="F3" s="22" t="s">
        <v>8</v>
      </c>
      <c r="G3" s="22">
        <v>0</v>
      </c>
      <c r="H3" s="24">
        <f t="shared" ref="H3:H66" si="0">1*(IF(F3=$I$8,E3,(E3*G3)))</f>
        <v>-2.1791719190685198E-3</v>
      </c>
    </row>
    <row r="4" spans="1:13" x14ac:dyDescent="0.25">
      <c r="A4" s="22" t="s">
        <v>410</v>
      </c>
      <c r="B4" s="22" t="s">
        <v>411</v>
      </c>
      <c r="C4" s="22" t="s">
        <v>14</v>
      </c>
      <c r="D4" s="22" t="s">
        <v>54</v>
      </c>
      <c r="E4" s="22">
        <v>-8.5974186128691399E-3</v>
      </c>
      <c r="F4" s="22" t="s">
        <v>8</v>
      </c>
      <c r="G4" s="22">
        <v>0</v>
      </c>
      <c r="H4" s="24">
        <f t="shared" si="0"/>
        <v>-8.5974186128691399E-3</v>
      </c>
    </row>
    <row r="5" spans="1:13" x14ac:dyDescent="0.25">
      <c r="A5" s="22" t="s">
        <v>412</v>
      </c>
      <c r="B5" s="22" t="s">
        <v>413</v>
      </c>
      <c r="C5" s="22" t="s">
        <v>14</v>
      </c>
      <c r="D5" s="22" t="s">
        <v>1</v>
      </c>
      <c r="E5" s="28">
        <v>-7.4216976722277095E-5</v>
      </c>
      <c r="F5" s="22" t="s">
        <v>8</v>
      </c>
      <c r="G5" s="22">
        <v>0</v>
      </c>
      <c r="H5" s="24">
        <f t="shared" si="0"/>
        <v>-7.4216976722277095E-5</v>
      </c>
    </row>
    <row r="6" spans="1:13" x14ac:dyDescent="0.25">
      <c r="A6" s="22" t="s">
        <v>414</v>
      </c>
      <c r="B6" s="22" t="s">
        <v>415</v>
      </c>
      <c r="C6" s="22" t="s">
        <v>24</v>
      </c>
      <c r="D6" s="22" t="s">
        <v>120</v>
      </c>
      <c r="E6" s="22">
        <v>-9.9619194307104596E-4</v>
      </c>
      <c r="F6" s="22" t="s">
        <v>86</v>
      </c>
      <c r="G6" s="22">
        <v>2305</v>
      </c>
      <c r="H6" s="24">
        <f t="shared" si="0"/>
        <v>-2.2962224287787611</v>
      </c>
    </row>
    <row r="7" spans="1:13" x14ac:dyDescent="0.25">
      <c r="A7" s="22" t="s">
        <v>416</v>
      </c>
      <c r="B7" s="22" t="s">
        <v>417</v>
      </c>
      <c r="C7" s="22" t="s">
        <v>263</v>
      </c>
      <c r="D7" s="22" t="s">
        <v>279</v>
      </c>
      <c r="E7" s="22">
        <v>-9.5038716430513401E-3</v>
      </c>
      <c r="F7" s="22" t="s">
        <v>86</v>
      </c>
      <c r="G7" s="22">
        <v>450</v>
      </c>
      <c r="H7" s="24">
        <f t="shared" si="0"/>
        <v>-4.2767422393731032</v>
      </c>
    </row>
    <row r="8" spans="1:13" x14ac:dyDescent="0.25">
      <c r="A8" s="22" t="s">
        <v>1091</v>
      </c>
      <c r="B8" s="22" t="s">
        <v>1092</v>
      </c>
      <c r="C8" s="22" t="s">
        <v>24</v>
      </c>
      <c r="D8" s="22" t="s">
        <v>208</v>
      </c>
      <c r="E8" s="28">
        <v>-1.05580479991102E-7</v>
      </c>
      <c r="F8" s="22" t="s">
        <v>8</v>
      </c>
      <c r="G8" s="22">
        <v>0</v>
      </c>
      <c r="H8" s="24">
        <f t="shared" si="0"/>
        <v>-1.05580479991102E-7</v>
      </c>
      <c r="I8" s="22" t="s">
        <v>8</v>
      </c>
    </row>
    <row r="9" spans="1:13" x14ac:dyDescent="0.25">
      <c r="A9" s="22" t="s">
        <v>418</v>
      </c>
      <c r="B9" s="22" t="s">
        <v>419</v>
      </c>
      <c r="C9" s="22" t="s">
        <v>14</v>
      </c>
      <c r="D9" s="22" t="s">
        <v>1</v>
      </c>
      <c r="E9" s="22">
        <v>-2.3072761642548901E-3</v>
      </c>
      <c r="F9" s="22" t="s">
        <v>8</v>
      </c>
      <c r="G9" s="22">
        <v>0</v>
      </c>
      <c r="H9" s="24">
        <f t="shared" si="0"/>
        <v>-2.3072761642548901E-3</v>
      </c>
      <c r="J9" s="25"/>
      <c r="K9" s="25"/>
      <c r="L9" s="25" t="s">
        <v>37</v>
      </c>
      <c r="M9" s="25"/>
    </row>
    <row r="10" spans="1:13" x14ac:dyDescent="0.25">
      <c r="A10" s="22" t="s">
        <v>420</v>
      </c>
      <c r="B10" s="22" t="s">
        <v>421</v>
      </c>
      <c r="C10" s="22" t="s">
        <v>24</v>
      </c>
      <c r="D10" s="22" t="s">
        <v>120</v>
      </c>
      <c r="E10" s="22">
        <v>-6.7961668045009001E-3</v>
      </c>
      <c r="F10" s="22" t="s">
        <v>86</v>
      </c>
      <c r="G10" s="22">
        <v>2190</v>
      </c>
      <c r="H10" s="24">
        <f t="shared" si="0"/>
        <v>-14.883605301856971</v>
      </c>
      <c r="J10" s="25">
        <v>16</v>
      </c>
      <c r="K10" s="25" t="s">
        <v>38</v>
      </c>
      <c r="L10" s="25">
        <f>+SUMIF($C$3:$C$3853,J10,$H$3:$H$3853)</f>
        <v>-181.97217667334971</v>
      </c>
      <c r="M10" s="25"/>
    </row>
    <row r="11" spans="1:13" x14ac:dyDescent="0.25">
      <c r="A11" s="22" t="s">
        <v>422</v>
      </c>
      <c r="B11" s="22" t="s">
        <v>423</v>
      </c>
      <c r="C11" s="22" t="s">
        <v>139</v>
      </c>
      <c r="D11" s="22" t="s">
        <v>140</v>
      </c>
      <c r="E11" s="28">
        <v>-9.2538765482406697E-5</v>
      </c>
      <c r="F11" s="22" t="s">
        <v>8</v>
      </c>
      <c r="G11" s="22">
        <v>0</v>
      </c>
      <c r="H11" s="24">
        <f t="shared" si="0"/>
        <v>-9.2538765482406697E-5</v>
      </c>
      <c r="J11" s="25">
        <v>17</v>
      </c>
      <c r="K11" s="25" t="s">
        <v>39</v>
      </c>
      <c r="L11" s="25">
        <f t="shared" ref="L11:L16" si="1">+SUMIF($C$3:$C$3853,J11,$H$3:$H$3853)</f>
        <v>-7.3928611913025036E-2</v>
      </c>
      <c r="M11" s="25"/>
    </row>
    <row r="12" spans="1:13" x14ac:dyDescent="0.25">
      <c r="A12" s="22" t="s">
        <v>424</v>
      </c>
      <c r="B12" s="22" t="s">
        <v>425</v>
      </c>
      <c r="C12" s="22" t="s">
        <v>14</v>
      </c>
      <c r="D12" s="22" t="s">
        <v>54</v>
      </c>
      <c r="E12" s="28">
        <v>-2.57701047374734E-10</v>
      </c>
      <c r="F12" s="22" t="s">
        <v>8</v>
      </c>
      <c r="G12" s="22">
        <v>0</v>
      </c>
      <c r="H12" s="24">
        <f t="shared" si="0"/>
        <v>-2.57701047374734E-10</v>
      </c>
      <c r="J12" s="25">
        <v>20</v>
      </c>
      <c r="K12" s="25" t="s">
        <v>40</v>
      </c>
      <c r="L12" s="25">
        <f t="shared" si="1"/>
        <v>-103.78477735875752</v>
      </c>
      <c r="M12" s="25"/>
    </row>
    <row r="13" spans="1:13" x14ac:dyDescent="0.25">
      <c r="A13" s="22" t="s">
        <v>426</v>
      </c>
      <c r="B13" s="22" t="s">
        <v>427</v>
      </c>
      <c r="C13" s="22" t="s">
        <v>24</v>
      </c>
      <c r="D13" s="22" t="s">
        <v>208</v>
      </c>
      <c r="E13" s="22">
        <v>-48.500007087429999</v>
      </c>
      <c r="F13" s="22" t="s">
        <v>8</v>
      </c>
      <c r="G13" s="22">
        <v>0</v>
      </c>
      <c r="H13" s="24">
        <f t="shared" si="0"/>
        <v>-48.500007087429999</v>
      </c>
      <c r="J13" s="25">
        <v>22</v>
      </c>
      <c r="K13" s="25" t="s">
        <v>41</v>
      </c>
      <c r="L13" s="25">
        <f t="shared" si="1"/>
        <v>-88.846085779065362</v>
      </c>
      <c r="M13" s="25"/>
    </row>
    <row r="14" spans="1:13" x14ac:dyDescent="0.25">
      <c r="A14" s="22" t="s">
        <v>430</v>
      </c>
      <c r="B14" s="22" t="s">
        <v>431</v>
      </c>
      <c r="C14" s="22" t="s">
        <v>143</v>
      </c>
      <c r="D14" s="22" t="s">
        <v>144</v>
      </c>
      <c r="E14" s="22">
        <v>-4.7783368396062703E-2</v>
      </c>
      <c r="F14" s="22" t="s">
        <v>8</v>
      </c>
      <c r="G14" s="22">
        <v>0</v>
      </c>
      <c r="H14" s="24">
        <f t="shared" si="0"/>
        <v>-4.7783368396062703E-2</v>
      </c>
      <c r="J14" s="25">
        <v>23</v>
      </c>
      <c r="K14" s="25" t="s">
        <v>42</v>
      </c>
      <c r="L14" s="25">
        <f t="shared" si="1"/>
        <v>-3569.7734744331283</v>
      </c>
      <c r="M14" s="25"/>
    </row>
    <row r="15" spans="1:13" x14ac:dyDescent="0.25">
      <c r="A15" s="22" t="s">
        <v>432</v>
      </c>
      <c r="B15" s="22" t="s">
        <v>433</v>
      </c>
      <c r="C15" s="22" t="s">
        <v>17</v>
      </c>
      <c r="D15" s="22" t="s">
        <v>4</v>
      </c>
      <c r="E15" s="22">
        <v>-1.36302112619425</v>
      </c>
      <c r="F15" s="22" t="s">
        <v>8</v>
      </c>
      <c r="G15" s="22">
        <v>0</v>
      </c>
      <c r="H15" s="24">
        <f t="shared" si="0"/>
        <v>-1.36302112619425</v>
      </c>
      <c r="J15" s="25">
        <v>24</v>
      </c>
      <c r="K15" s="25" t="s">
        <v>43</v>
      </c>
      <c r="L15" s="25">
        <f t="shared" si="1"/>
        <v>-592.90855123366032</v>
      </c>
      <c r="M15" s="25"/>
    </row>
    <row r="16" spans="1:13" x14ac:dyDescent="0.25">
      <c r="A16" s="22" t="s">
        <v>434</v>
      </c>
      <c r="B16" s="22" t="s">
        <v>435</v>
      </c>
      <c r="C16" s="22" t="s">
        <v>14</v>
      </c>
      <c r="D16" s="22" t="s">
        <v>1</v>
      </c>
      <c r="E16" s="22">
        <v>-6.2977538141911302E-2</v>
      </c>
      <c r="F16" s="22" t="s">
        <v>8</v>
      </c>
      <c r="G16" s="22">
        <v>0</v>
      </c>
      <c r="H16" s="24">
        <f t="shared" si="0"/>
        <v>-6.2977538141911302E-2</v>
      </c>
      <c r="J16" s="25">
        <v>25</v>
      </c>
      <c r="K16" s="25" t="s">
        <v>44</v>
      </c>
      <c r="L16" s="25">
        <f t="shared" si="1"/>
        <v>-1.4807117147592701</v>
      </c>
      <c r="M16" s="25"/>
    </row>
    <row r="17" spans="1:13" x14ac:dyDescent="0.25">
      <c r="A17" s="22" t="s">
        <v>12</v>
      </c>
      <c r="B17" s="22" t="s">
        <v>13</v>
      </c>
      <c r="C17" s="22" t="s">
        <v>14</v>
      </c>
      <c r="D17" s="22" t="s">
        <v>1</v>
      </c>
      <c r="E17" s="22">
        <v>-4.9866793193300101</v>
      </c>
      <c r="F17" s="22" t="s">
        <v>8</v>
      </c>
      <c r="G17" s="22">
        <v>0</v>
      </c>
      <c r="H17" s="24">
        <f t="shared" si="0"/>
        <v>-4.9866793193300101</v>
      </c>
      <c r="J17" s="25"/>
      <c r="K17" s="25" t="s">
        <v>45</v>
      </c>
      <c r="L17" s="25">
        <f>+SUM(L10:L16)</f>
        <v>-4538.8397058046339</v>
      </c>
      <c r="M17" s="25"/>
    </row>
    <row r="18" spans="1:13" x14ac:dyDescent="0.25">
      <c r="A18" s="22" t="s">
        <v>436</v>
      </c>
      <c r="B18" s="22" t="s">
        <v>437</v>
      </c>
      <c r="C18" s="22" t="s">
        <v>14</v>
      </c>
      <c r="D18" s="22" t="s">
        <v>54</v>
      </c>
      <c r="E18" s="22">
        <v>-2.1982838589660201E-4</v>
      </c>
      <c r="F18" s="22" t="s">
        <v>8</v>
      </c>
      <c r="G18" s="22">
        <v>0</v>
      </c>
      <c r="H18" s="24">
        <f t="shared" si="0"/>
        <v>-2.1982838589660201E-4</v>
      </c>
    </row>
    <row r="19" spans="1:13" x14ac:dyDescent="0.25">
      <c r="A19" s="22" t="s">
        <v>15</v>
      </c>
      <c r="B19" s="22" t="s">
        <v>16</v>
      </c>
      <c r="C19" s="22" t="s">
        <v>17</v>
      </c>
      <c r="D19" s="22" t="s">
        <v>2</v>
      </c>
      <c r="E19" s="22">
        <v>-2.5160021088675202</v>
      </c>
      <c r="F19" s="22" t="s">
        <v>8</v>
      </c>
      <c r="G19" s="22">
        <v>0</v>
      </c>
      <c r="H19" s="24">
        <f t="shared" si="0"/>
        <v>-2.5160021088675202</v>
      </c>
    </row>
    <row r="20" spans="1:13" x14ac:dyDescent="0.25">
      <c r="A20" s="22" t="s">
        <v>438</v>
      </c>
      <c r="B20" s="22" t="s">
        <v>439</v>
      </c>
      <c r="C20" s="22" t="s">
        <v>17</v>
      </c>
      <c r="D20" s="22" t="s">
        <v>2</v>
      </c>
      <c r="E20" s="22">
        <v>-6.6568325859583301E-3</v>
      </c>
      <c r="F20" s="22" t="s">
        <v>8</v>
      </c>
      <c r="G20" s="22">
        <v>0</v>
      </c>
      <c r="H20" s="24">
        <f t="shared" si="0"/>
        <v>-6.6568325859583301E-3</v>
      </c>
    </row>
    <row r="21" spans="1:13" x14ac:dyDescent="0.25">
      <c r="A21" s="22" t="s">
        <v>202</v>
      </c>
      <c r="B21" s="22" t="s">
        <v>203</v>
      </c>
      <c r="C21" s="22" t="s">
        <v>14</v>
      </c>
      <c r="D21" s="22" t="s">
        <v>54</v>
      </c>
      <c r="E21" s="22">
        <v>-6.6950400050722395E-4</v>
      </c>
      <c r="F21" s="22" t="s">
        <v>8</v>
      </c>
      <c r="G21" s="22">
        <v>0</v>
      </c>
      <c r="H21" s="24">
        <f t="shared" si="0"/>
        <v>-6.6950400050722395E-4</v>
      </c>
    </row>
    <row r="22" spans="1:13" x14ac:dyDescent="0.25">
      <c r="A22" s="22" t="s">
        <v>159</v>
      </c>
      <c r="B22" s="22" t="s">
        <v>160</v>
      </c>
      <c r="C22" s="22" t="s">
        <v>125</v>
      </c>
      <c r="D22" s="22" t="s">
        <v>161</v>
      </c>
      <c r="E22" s="22">
        <v>-4.70363952471892E-4</v>
      </c>
      <c r="F22" s="22" t="s">
        <v>8</v>
      </c>
      <c r="G22" s="22">
        <v>0</v>
      </c>
      <c r="H22" s="24">
        <f t="shared" si="0"/>
        <v>-4.70363952471892E-4</v>
      </c>
    </row>
    <row r="23" spans="1:13" x14ac:dyDescent="0.25">
      <c r="A23" s="22" t="s">
        <v>440</v>
      </c>
      <c r="B23" s="22" t="s">
        <v>441</v>
      </c>
      <c r="C23" s="22" t="s">
        <v>14</v>
      </c>
      <c r="D23" s="22" t="s">
        <v>115</v>
      </c>
      <c r="E23" s="22">
        <v>-7.3276128632045895E-4</v>
      </c>
      <c r="F23" s="22" t="s">
        <v>8</v>
      </c>
      <c r="G23" s="22">
        <v>0</v>
      </c>
      <c r="H23" s="24">
        <f t="shared" si="0"/>
        <v>-7.3276128632045895E-4</v>
      </c>
    </row>
    <row r="24" spans="1:13" x14ac:dyDescent="0.25">
      <c r="A24" s="22" t="s">
        <v>442</v>
      </c>
      <c r="B24" s="22" t="s">
        <v>443</v>
      </c>
      <c r="C24" s="22" t="s">
        <v>14</v>
      </c>
      <c r="D24" s="22" t="s">
        <v>193</v>
      </c>
      <c r="E24" s="22">
        <v>-1.4744232163067801E-3</v>
      </c>
      <c r="F24" s="22" t="s">
        <v>8</v>
      </c>
      <c r="G24" s="22">
        <v>0</v>
      </c>
      <c r="H24" s="24">
        <f t="shared" si="0"/>
        <v>-1.4744232163067801E-3</v>
      </c>
    </row>
    <row r="25" spans="1:13" x14ac:dyDescent="0.25">
      <c r="A25" s="22" t="s">
        <v>455</v>
      </c>
      <c r="B25" s="22" t="s">
        <v>456</v>
      </c>
      <c r="C25" s="22" t="s">
        <v>263</v>
      </c>
      <c r="D25" s="22" t="s">
        <v>264</v>
      </c>
      <c r="E25" s="28">
        <v>-2.6047850470864401E-5</v>
      </c>
      <c r="F25" s="22" t="s">
        <v>86</v>
      </c>
      <c r="G25" s="22">
        <v>768.6</v>
      </c>
      <c r="H25" s="24">
        <f t="shared" si="0"/>
        <v>-2.0020377871906379E-2</v>
      </c>
    </row>
    <row r="26" spans="1:13" x14ac:dyDescent="0.25">
      <c r="A26" s="22" t="s">
        <v>457</v>
      </c>
      <c r="B26" s="22" t="s">
        <v>458</v>
      </c>
      <c r="C26" s="22" t="s">
        <v>263</v>
      </c>
      <c r="D26" s="22" t="s">
        <v>279</v>
      </c>
      <c r="E26" s="28">
        <v>-1.1894793205979601E-7</v>
      </c>
      <c r="F26" s="22" t="s">
        <v>86</v>
      </c>
      <c r="G26" s="22">
        <v>614.4</v>
      </c>
      <c r="H26" s="24">
        <f t="shared" si="0"/>
        <v>-7.3081609457538663E-5</v>
      </c>
    </row>
    <row r="27" spans="1:13" x14ac:dyDescent="0.25">
      <c r="A27" s="22" t="s">
        <v>18</v>
      </c>
      <c r="B27" s="22" t="s">
        <v>19</v>
      </c>
      <c r="C27" s="22" t="s">
        <v>17</v>
      </c>
      <c r="D27" s="22" t="s">
        <v>2</v>
      </c>
      <c r="E27" s="22">
        <v>-13.8119813741862</v>
      </c>
      <c r="F27" s="22" t="s">
        <v>8</v>
      </c>
      <c r="G27" s="22">
        <v>0</v>
      </c>
      <c r="H27" s="24">
        <f t="shared" si="0"/>
        <v>-13.8119813741862</v>
      </c>
    </row>
    <row r="28" spans="1:13" x14ac:dyDescent="0.25">
      <c r="A28" s="22" t="s">
        <v>459</v>
      </c>
      <c r="B28" s="22" t="s">
        <v>460</v>
      </c>
      <c r="C28" s="22" t="s">
        <v>139</v>
      </c>
      <c r="D28" s="22" t="s">
        <v>165</v>
      </c>
      <c r="E28" s="28">
        <v>-2.46714622984079E-5</v>
      </c>
      <c r="F28" s="22" t="s">
        <v>8</v>
      </c>
      <c r="G28" s="22">
        <v>0</v>
      </c>
      <c r="H28" s="24">
        <f t="shared" si="0"/>
        <v>-2.46714622984079E-5</v>
      </c>
    </row>
    <row r="29" spans="1:13" x14ac:dyDescent="0.25">
      <c r="A29" s="22" t="s">
        <v>20</v>
      </c>
      <c r="B29" s="22" t="s">
        <v>21</v>
      </c>
      <c r="C29" s="22" t="s">
        <v>14</v>
      </c>
      <c r="D29" s="22" t="s">
        <v>1</v>
      </c>
      <c r="E29" s="28">
        <v>-6.9242206882435397E-9</v>
      </c>
      <c r="F29" s="22" t="s">
        <v>8</v>
      </c>
      <c r="G29" s="22">
        <v>0</v>
      </c>
      <c r="H29" s="24">
        <f t="shared" si="0"/>
        <v>-6.9242206882435397E-9</v>
      </c>
    </row>
    <row r="30" spans="1:13" x14ac:dyDescent="0.25">
      <c r="A30" s="22" t="s">
        <v>204</v>
      </c>
      <c r="B30" s="22" t="s">
        <v>205</v>
      </c>
      <c r="C30" s="22" t="s">
        <v>14</v>
      </c>
      <c r="D30" s="22" t="s">
        <v>54</v>
      </c>
      <c r="E30" s="22">
        <v>-2.2825498762320501E-3</v>
      </c>
      <c r="F30" s="22" t="s">
        <v>8</v>
      </c>
      <c r="G30" s="22">
        <v>0</v>
      </c>
      <c r="H30" s="24">
        <f t="shared" si="0"/>
        <v>-2.2825498762320501E-3</v>
      </c>
    </row>
    <row r="31" spans="1:13" x14ac:dyDescent="0.25">
      <c r="A31" s="22" t="s">
        <v>461</v>
      </c>
      <c r="B31" s="22" t="s">
        <v>462</v>
      </c>
      <c r="C31" s="22" t="s">
        <v>139</v>
      </c>
      <c r="D31" s="22" t="s">
        <v>165</v>
      </c>
      <c r="E31" s="28">
        <v>-6.03358700790005E-9</v>
      </c>
      <c r="F31" s="22" t="s">
        <v>174</v>
      </c>
      <c r="G31" s="22">
        <v>0</v>
      </c>
      <c r="H31" s="24">
        <f t="shared" si="0"/>
        <v>0</v>
      </c>
    </row>
    <row r="32" spans="1:13" x14ac:dyDescent="0.25">
      <c r="A32" s="22" t="s">
        <v>463</v>
      </c>
      <c r="B32" s="22" t="s">
        <v>464</v>
      </c>
      <c r="C32" s="22" t="s">
        <v>14</v>
      </c>
      <c r="D32" s="22" t="s">
        <v>193</v>
      </c>
      <c r="E32" s="28">
        <v>-6.5569202627326097E-6</v>
      </c>
      <c r="F32" s="22" t="s">
        <v>8</v>
      </c>
      <c r="G32" s="22">
        <v>0</v>
      </c>
      <c r="H32" s="24">
        <f t="shared" si="0"/>
        <v>-6.5569202627326097E-6</v>
      </c>
    </row>
    <row r="33" spans="1:8" x14ac:dyDescent="0.25">
      <c r="A33" s="22" t="s">
        <v>465</v>
      </c>
      <c r="B33" s="22" t="s">
        <v>466</v>
      </c>
      <c r="C33" s="22" t="s">
        <v>14</v>
      </c>
      <c r="D33" s="22" t="s">
        <v>54</v>
      </c>
      <c r="E33" s="22">
        <v>-1.01854633659134E-3</v>
      </c>
      <c r="F33" s="22" t="s">
        <v>8</v>
      </c>
      <c r="G33" s="22">
        <v>0</v>
      </c>
      <c r="H33" s="24">
        <f t="shared" si="0"/>
        <v>-1.01854633659134E-3</v>
      </c>
    </row>
    <row r="34" spans="1:8" x14ac:dyDescent="0.25">
      <c r="A34" s="22" t="s">
        <v>467</v>
      </c>
      <c r="B34" s="22" t="s">
        <v>468</v>
      </c>
      <c r="C34" s="22" t="s">
        <v>14</v>
      </c>
      <c r="D34" s="22" t="s">
        <v>54</v>
      </c>
      <c r="E34" s="22">
        <v>-1.13798371341964E-3</v>
      </c>
      <c r="F34" s="22" t="s">
        <v>8</v>
      </c>
      <c r="G34" s="22">
        <v>0</v>
      </c>
      <c r="H34" s="24">
        <f t="shared" si="0"/>
        <v>-1.13798371341964E-3</v>
      </c>
    </row>
    <row r="35" spans="1:8" x14ac:dyDescent="0.25">
      <c r="A35" s="22" t="s">
        <v>469</v>
      </c>
      <c r="B35" s="22" t="s">
        <v>470</v>
      </c>
      <c r="C35" s="22" t="s">
        <v>139</v>
      </c>
      <c r="D35" s="22" t="s">
        <v>165</v>
      </c>
      <c r="E35" s="28">
        <v>-7.5017367809820599E-6</v>
      </c>
      <c r="F35" s="22" t="s">
        <v>8</v>
      </c>
      <c r="G35" s="22">
        <v>0</v>
      </c>
      <c r="H35" s="24">
        <f t="shared" si="0"/>
        <v>-7.5017367809820599E-6</v>
      </c>
    </row>
    <row r="36" spans="1:8" x14ac:dyDescent="0.25">
      <c r="A36" s="22" t="s">
        <v>471</v>
      </c>
      <c r="B36" s="22" t="s">
        <v>472</v>
      </c>
      <c r="C36" s="22" t="s">
        <v>14</v>
      </c>
      <c r="D36" s="22" t="s">
        <v>54</v>
      </c>
      <c r="E36" s="28">
        <v>-4.5290353531460302E-6</v>
      </c>
      <c r="F36" s="22" t="s">
        <v>8</v>
      </c>
      <c r="G36" s="22">
        <v>0</v>
      </c>
      <c r="H36" s="24">
        <f t="shared" si="0"/>
        <v>-4.5290353531460302E-6</v>
      </c>
    </row>
    <row r="37" spans="1:8" x14ac:dyDescent="0.25">
      <c r="A37" s="22" t="s">
        <v>473</v>
      </c>
      <c r="B37" s="22" t="s">
        <v>474</v>
      </c>
      <c r="C37" s="22" t="s">
        <v>14</v>
      </c>
      <c r="D37" s="22" t="s">
        <v>115</v>
      </c>
      <c r="E37" s="22">
        <v>-1.78538927409978E-4</v>
      </c>
      <c r="F37" s="22" t="s">
        <v>8</v>
      </c>
      <c r="G37" s="22">
        <v>0</v>
      </c>
      <c r="H37" s="24">
        <f t="shared" si="0"/>
        <v>-1.78538927409978E-4</v>
      </c>
    </row>
    <row r="38" spans="1:8" x14ac:dyDescent="0.25">
      <c r="A38" s="22" t="s">
        <v>22</v>
      </c>
      <c r="B38" s="22" t="s">
        <v>23</v>
      </c>
      <c r="C38" s="22" t="s">
        <v>24</v>
      </c>
      <c r="D38" s="22" t="s">
        <v>3</v>
      </c>
      <c r="E38" s="22">
        <v>-0.52007312641538295</v>
      </c>
      <c r="F38" s="22" t="s">
        <v>8</v>
      </c>
      <c r="G38" s="22">
        <v>0</v>
      </c>
      <c r="H38" s="24">
        <f t="shared" si="0"/>
        <v>-0.52007312641538295</v>
      </c>
    </row>
    <row r="39" spans="1:8" x14ac:dyDescent="0.25">
      <c r="A39" s="22" t="s">
        <v>475</v>
      </c>
      <c r="B39" s="22" t="s">
        <v>476</v>
      </c>
      <c r="C39" s="22" t="s">
        <v>17</v>
      </c>
      <c r="D39" s="22" t="s">
        <v>2</v>
      </c>
      <c r="E39" s="22">
        <v>-4.66090463110072E-4</v>
      </c>
      <c r="F39" s="22" t="s">
        <v>8</v>
      </c>
      <c r="G39" s="22">
        <v>0</v>
      </c>
      <c r="H39" s="24">
        <f t="shared" si="0"/>
        <v>-4.66090463110072E-4</v>
      </c>
    </row>
    <row r="40" spans="1:8" x14ac:dyDescent="0.25">
      <c r="A40" s="22" t="s">
        <v>477</v>
      </c>
      <c r="B40" s="22" t="s">
        <v>478</v>
      </c>
      <c r="C40" s="22" t="s">
        <v>14</v>
      </c>
      <c r="D40" s="22" t="s">
        <v>54</v>
      </c>
      <c r="E40" s="28">
        <v>-1.8625206625169101E-5</v>
      </c>
      <c r="F40" s="22" t="s">
        <v>8</v>
      </c>
      <c r="G40" s="22">
        <v>0</v>
      </c>
      <c r="H40" s="24">
        <f t="shared" si="0"/>
        <v>-1.8625206625169101E-5</v>
      </c>
    </row>
    <row r="41" spans="1:8" x14ac:dyDescent="0.25">
      <c r="A41" s="22" t="s">
        <v>206</v>
      </c>
      <c r="B41" s="22" t="s">
        <v>207</v>
      </c>
      <c r="C41" s="22" t="s">
        <v>24</v>
      </c>
      <c r="D41" s="22" t="s">
        <v>208</v>
      </c>
      <c r="E41" s="22">
        <v>-5.4039430581162703E-4</v>
      </c>
      <c r="F41" s="22" t="s">
        <v>8</v>
      </c>
      <c r="G41" s="22">
        <v>0</v>
      </c>
      <c r="H41" s="24">
        <f t="shared" si="0"/>
        <v>-5.4039430581162703E-4</v>
      </c>
    </row>
    <row r="42" spans="1:8" x14ac:dyDescent="0.25">
      <c r="A42" s="22" t="s">
        <v>479</v>
      </c>
      <c r="B42" s="22" t="s">
        <v>480</v>
      </c>
      <c r="C42" s="22" t="s">
        <v>14</v>
      </c>
      <c r="D42" s="22" t="s">
        <v>54</v>
      </c>
      <c r="E42" s="28">
        <v>-9.91896879330613E-10</v>
      </c>
      <c r="F42" s="22" t="s">
        <v>8</v>
      </c>
      <c r="G42" s="22">
        <v>0</v>
      </c>
      <c r="H42" s="24">
        <f t="shared" si="0"/>
        <v>-9.91896879330613E-10</v>
      </c>
    </row>
    <row r="43" spans="1:8" x14ac:dyDescent="0.25">
      <c r="A43" s="22" t="s">
        <v>481</v>
      </c>
      <c r="B43" s="22" t="s">
        <v>482</v>
      </c>
      <c r="C43" s="22" t="s">
        <v>24</v>
      </c>
      <c r="D43" s="22" t="s">
        <v>483</v>
      </c>
      <c r="E43" s="22">
        <v>-9.96875149088845E-2</v>
      </c>
      <c r="F43" s="22" t="s">
        <v>8</v>
      </c>
      <c r="G43" s="22">
        <v>0</v>
      </c>
      <c r="H43" s="24">
        <f t="shared" si="0"/>
        <v>-9.96875149088845E-2</v>
      </c>
    </row>
    <row r="44" spans="1:8" x14ac:dyDescent="0.25">
      <c r="A44" s="22" t="s">
        <v>484</v>
      </c>
      <c r="B44" s="22" t="s">
        <v>485</v>
      </c>
      <c r="C44" s="22" t="s">
        <v>139</v>
      </c>
      <c r="D44" s="22" t="s">
        <v>486</v>
      </c>
      <c r="E44" s="28">
        <v>-9.9945983267049297E-8</v>
      </c>
      <c r="F44" s="22" t="s">
        <v>7</v>
      </c>
      <c r="G44" s="22">
        <v>0</v>
      </c>
      <c r="H44" s="24">
        <f t="shared" si="0"/>
        <v>0</v>
      </c>
    </row>
    <row r="45" spans="1:8" x14ac:dyDescent="0.25">
      <c r="A45" s="22" t="s">
        <v>487</v>
      </c>
      <c r="B45" s="22" t="s">
        <v>488</v>
      </c>
      <c r="C45" s="22" t="s">
        <v>17</v>
      </c>
      <c r="D45" s="22" t="s">
        <v>2</v>
      </c>
      <c r="E45" s="22">
        <v>-2.35224457139595E-4</v>
      </c>
      <c r="F45" s="22" t="s">
        <v>8</v>
      </c>
      <c r="G45" s="22">
        <v>0</v>
      </c>
      <c r="H45" s="24">
        <f t="shared" si="0"/>
        <v>-2.35224457139595E-4</v>
      </c>
    </row>
    <row r="46" spans="1:8" x14ac:dyDescent="0.25">
      <c r="A46" s="22" t="s">
        <v>116</v>
      </c>
      <c r="B46" s="22" t="s">
        <v>117</v>
      </c>
      <c r="C46" s="22" t="s">
        <v>14</v>
      </c>
      <c r="D46" s="22" t="s">
        <v>1</v>
      </c>
      <c r="E46" s="22">
        <v>-4.3545986992977701</v>
      </c>
      <c r="F46" s="22" t="s">
        <v>8</v>
      </c>
      <c r="G46" s="22">
        <v>0</v>
      </c>
      <c r="H46" s="24">
        <f t="shared" si="0"/>
        <v>-4.3545986992977701</v>
      </c>
    </row>
    <row r="47" spans="1:8" x14ac:dyDescent="0.25">
      <c r="A47" s="22" t="s">
        <v>55</v>
      </c>
      <c r="B47" s="22" t="s">
        <v>56</v>
      </c>
      <c r="C47" s="22" t="s">
        <v>14</v>
      </c>
      <c r="D47" s="22" t="s">
        <v>1</v>
      </c>
      <c r="E47" s="22">
        <v>-1.33136766486544</v>
      </c>
      <c r="F47" s="22" t="s">
        <v>8</v>
      </c>
      <c r="G47" s="22">
        <v>0</v>
      </c>
      <c r="H47" s="24">
        <f t="shared" si="0"/>
        <v>-1.33136766486544</v>
      </c>
    </row>
    <row r="48" spans="1:8" x14ac:dyDescent="0.25">
      <c r="A48" s="22" t="s">
        <v>489</v>
      </c>
      <c r="B48" s="22" t="s">
        <v>490</v>
      </c>
      <c r="C48" s="22" t="s">
        <v>14</v>
      </c>
      <c r="D48" s="22" t="s">
        <v>1</v>
      </c>
      <c r="E48" s="28">
        <v>-1.2121415899853301E-16</v>
      </c>
      <c r="F48" s="22" t="s">
        <v>8</v>
      </c>
      <c r="G48" s="22">
        <v>0</v>
      </c>
      <c r="H48" s="24">
        <f t="shared" si="0"/>
        <v>-1.2121415899853301E-16</v>
      </c>
    </row>
    <row r="49" spans="1:8" x14ac:dyDescent="0.25">
      <c r="A49" s="22" t="s">
        <v>186</v>
      </c>
      <c r="B49" s="22" t="s">
        <v>187</v>
      </c>
      <c r="C49" s="22" t="s">
        <v>14</v>
      </c>
      <c r="D49" s="22" t="s">
        <v>188</v>
      </c>
      <c r="E49" s="22">
        <v>-4.9908481164182603E-2</v>
      </c>
      <c r="F49" s="22" t="s">
        <v>8</v>
      </c>
      <c r="G49" s="22">
        <v>0</v>
      </c>
      <c r="H49" s="24">
        <f t="shared" si="0"/>
        <v>-4.9908481164182603E-2</v>
      </c>
    </row>
    <row r="50" spans="1:8" x14ac:dyDescent="0.25">
      <c r="A50" s="22" t="s">
        <v>491</v>
      </c>
      <c r="B50" s="22" t="s">
        <v>492</v>
      </c>
      <c r="C50" s="22" t="s">
        <v>14</v>
      </c>
      <c r="D50" s="22" t="s">
        <v>54</v>
      </c>
      <c r="E50" s="22">
        <v>-1.5484763461859E-4</v>
      </c>
      <c r="F50" s="22" t="s">
        <v>8</v>
      </c>
      <c r="G50" s="22">
        <v>0</v>
      </c>
      <c r="H50" s="24">
        <f t="shared" si="0"/>
        <v>-1.5484763461859E-4</v>
      </c>
    </row>
    <row r="51" spans="1:8" x14ac:dyDescent="0.25">
      <c r="A51" s="22" t="s">
        <v>493</v>
      </c>
      <c r="B51" s="22" t="s">
        <v>494</v>
      </c>
      <c r="C51" s="22" t="s">
        <v>139</v>
      </c>
      <c r="D51" s="22" t="s">
        <v>486</v>
      </c>
      <c r="E51" s="28">
        <v>-4.2193101274633402E-8</v>
      </c>
      <c r="F51" s="22" t="s">
        <v>7</v>
      </c>
      <c r="G51" s="22">
        <v>0</v>
      </c>
      <c r="H51" s="24">
        <f t="shared" si="0"/>
        <v>0</v>
      </c>
    </row>
    <row r="52" spans="1:8" x14ac:dyDescent="0.25">
      <c r="A52" s="22" t="s">
        <v>118</v>
      </c>
      <c r="B52" s="22" t="s">
        <v>119</v>
      </c>
      <c r="C52" s="22" t="s">
        <v>24</v>
      </c>
      <c r="D52" s="22" t="s">
        <v>120</v>
      </c>
      <c r="E52" s="22">
        <v>-1.6144153688262</v>
      </c>
      <c r="F52" s="22" t="s">
        <v>8</v>
      </c>
      <c r="G52" s="22">
        <v>0</v>
      </c>
      <c r="H52" s="24">
        <f t="shared" si="0"/>
        <v>-1.6144153688262</v>
      </c>
    </row>
    <row r="53" spans="1:8" x14ac:dyDescent="0.25">
      <c r="A53" s="22" t="s">
        <v>495</v>
      </c>
      <c r="B53" s="22" t="s">
        <v>496</v>
      </c>
      <c r="C53" s="22" t="s">
        <v>14</v>
      </c>
      <c r="D53" s="22" t="s">
        <v>54</v>
      </c>
      <c r="E53" s="28">
        <v>-1.36082757482493E-5</v>
      </c>
      <c r="F53" s="22" t="s">
        <v>8</v>
      </c>
      <c r="G53" s="22">
        <v>0</v>
      </c>
      <c r="H53" s="24">
        <f t="shared" si="0"/>
        <v>-1.36082757482493E-5</v>
      </c>
    </row>
    <row r="54" spans="1:8" x14ac:dyDescent="0.25">
      <c r="A54" s="22" t="s">
        <v>497</v>
      </c>
      <c r="B54" s="22" t="s">
        <v>498</v>
      </c>
      <c r="C54" s="22" t="s">
        <v>14</v>
      </c>
      <c r="D54" s="22" t="s">
        <v>54</v>
      </c>
      <c r="E54" s="28">
        <v>-4.4092231659211803E-5</v>
      </c>
      <c r="F54" s="22" t="s">
        <v>8</v>
      </c>
      <c r="G54" s="22">
        <v>0</v>
      </c>
      <c r="H54" s="24">
        <f t="shared" si="0"/>
        <v>-4.4092231659211803E-5</v>
      </c>
    </row>
    <row r="55" spans="1:8" x14ac:dyDescent="0.25">
      <c r="A55" s="22" t="s">
        <v>499</v>
      </c>
      <c r="B55" s="22" t="s">
        <v>464</v>
      </c>
      <c r="C55" s="22" t="s">
        <v>14</v>
      </c>
      <c r="D55" s="22" t="s">
        <v>193</v>
      </c>
      <c r="E55" s="28">
        <v>-1.29915853595408E-5</v>
      </c>
      <c r="F55" s="22" t="s">
        <v>8</v>
      </c>
      <c r="G55" s="22">
        <v>0</v>
      </c>
      <c r="H55" s="24">
        <f t="shared" si="0"/>
        <v>-1.29915853595408E-5</v>
      </c>
    </row>
    <row r="56" spans="1:8" x14ac:dyDescent="0.25">
      <c r="A56" s="22" t="s">
        <v>500</v>
      </c>
      <c r="B56" s="22" t="s">
        <v>501</v>
      </c>
      <c r="C56" s="22" t="s">
        <v>139</v>
      </c>
      <c r="D56" s="22" t="s">
        <v>165</v>
      </c>
      <c r="E56" s="22">
        <v>-0.72880420578542404</v>
      </c>
      <c r="F56" s="22" t="s">
        <v>174</v>
      </c>
      <c r="G56" s="22">
        <v>0</v>
      </c>
      <c r="H56" s="24">
        <f t="shared" si="0"/>
        <v>0</v>
      </c>
    </row>
    <row r="57" spans="1:8" x14ac:dyDescent="0.25">
      <c r="A57" s="22" t="s">
        <v>502</v>
      </c>
      <c r="B57" s="22" t="s">
        <v>503</v>
      </c>
      <c r="C57" s="22" t="s">
        <v>17</v>
      </c>
      <c r="D57" s="22" t="s">
        <v>4</v>
      </c>
      <c r="E57" s="28">
        <v>-6.0403203388484199E-11</v>
      </c>
      <c r="F57" s="22" t="s">
        <v>8</v>
      </c>
      <c r="G57" s="22">
        <v>0</v>
      </c>
      <c r="H57" s="24">
        <f t="shared" si="0"/>
        <v>-6.0403203388484199E-11</v>
      </c>
    </row>
    <row r="58" spans="1:8" x14ac:dyDescent="0.25">
      <c r="A58" s="22" t="s">
        <v>162</v>
      </c>
      <c r="B58" s="22" t="s">
        <v>160</v>
      </c>
      <c r="C58" s="22" t="s">
        <v>125</v>
      </c>
      <c r="D58" s="22" t="s">
        <v>161</v>
      </c>
      <c r="E58" s="22">
        <v>-6.0029196186965599E-3</v>
      </c>
      <c r="F58" s="22" t="s">
        <v>8</v>
      </c>
      <c r="G58" s="22">
        <v>0</v>
      </c>
      <c r="H58" s="24">
        <f t="shared" si="0"/>
        <v>-6.0029196186965599E-3</v>
      </c>
    </row>
    <row r="59" spans="1:8" x14ac:dyDescent="0.25">
      <c r="A59" s="22" t="s">
        <v>504</v>
      </c>
      <c r="B59" s="22" t="s">
        <v>505</v>
      </c>
      <c r="C59" s="22" t="s">
        <v>17</v>
      </c>
      <c r="D59" s="22" t="s">
        <v>2</v>
      </c>
      <c r="E59" s="28">
        <v>-1.1280771271489001E-5</v>
      </c>
      <c r="F59" s="22" t="s">
        <v>8</v>
      </c>
      <c r="G59" s="22">
        <v>0</v>
      </c>
      <c r="H59" s="24">
        <f t="shared" si="0"/>
        <v>-1.1280771271489001E-5</v>
      </c>
    </row>
    <row r="60" spans="1:8" x14ac:dyDescent="0.25">
      <c r="A60" s="22" t="s">
        <v>506</v>
      </c>
      <c r="B60" s="22" t="s">
        <v>421</v>
      </c>
      <c r="C60" s="22" t="s">
        <v>24</v>
      </c>
      <c r="D60" s="22" t="s">
        <v>120</v>
      </c>
      <c r="E60" s="22">
        <v>-2.4779520360235899E-2</v>
      </c>
      <c r="F60" s="22" t="s">
        <v>86</v>
      </c>
      <c r="G60" s="22">
        <v>2190</v>
      </c>
      <c r="H60" s="24">
        <f t="shared" si="0"/>
        <v>-54.267149588916617</v>
      </c>
    </row>
    <row r="61" spans="1:8" x14ac:dyDescent="0.25">
      <c r="A61" s="22" t="s">
        <v>163</v>
      </c>
      <c r="B61" s="22" t="s">
        <v>164</v>
      </c>
      <c r="C61" s="22" t="s">
        <v>139</v>
      </c>
      <c r="D61" s="22" t="s">
        <v>165</v>
      </c>
      <c r="E61" s="28">
        <v>-2.6560865941652399E-12</v>
      </c>
      <c r="F61" s="22" t="s">
        <v>174</v>
      </c>
      <c r="G61" s="22">
        <v>0</v>
      </c>
      <c r="H61" s="24">
        <f t="shared" si="0"/>
        <v>0</v>
      </c>
    </row>
    <row r="62" spans="1:8" x14ac:dyDescent="0.25">
      <c r="A62" s="22" t="s">
        <v>507</v>
      </c>
      <c r="B62" s="22" t="s">
        <v>508</v>
      </c>
      <c r="C62" s="22" t="s">
        <v>17</v>
      </c>
      <c r="D62" s="22" t="s">
        <v>2</v>
      </c>
      <c r="E62" s="22">
        <v>-3.2532855408354502E-2</v>
      </c>
      <c r="F62" s="22" t="s">
        <v>8</v>
      </c>
      <c r="G62" s="22">
        <v>0</v>
      </c>
      <c r="H62" s="24">
        <f t="shared" si="0"/>
        <v>-3.2532855408354502E-2</v>
      </c>
    </row>
    <row r="63" spans="1:8" x14ac:dyDescent="0.25">
      <c r="A63" s="22" t="s">
        <v>57</v>
      </c>
      <c r="B63" s="22" t="s">
        <v>58</v>
      </c>
      <c r="C63" s="22" t="s">
        <v>14</v>
      </c>
      <c r="D63" s="22" t="s">
        <v>54</v>
      </c>
      <c r="E63" s="22">
        <v>-3.8296190708446899E-2</v>
      </c>
      <c r="F63" s="22" t="s">
        <v>8</v>
      </c>
      <c r="G63" s="22">
        <v>0</v>
      </c>
      <c r="H63" s="24">
        <f t="shared" si="0"/>
        <v>-3.8296190708446899E-2</v>
      </c>
    </row>
    <row r="64" spans="1:8" x14ac:dyDescent="0.25">
      <c r="A64" s="22" t="s">
        <v>509</v>
      </c>
      <c r="B64" s="22" t="s">
        <v>510</v>
      </c>
      <c r="C64" s="22" t="s">
        <v>14</v>
      </c>
      <c r="D64" s="22" t="s">
        <v>54</v>
      </c>
      <c r="E64" s="22">
        <v>-1.7025037016765899E-4</v>
      </c>
      <c r="F64" s="22" t="s">
        <v>8</v>
      </c>
      <c r="G64" s="22">
        <v>0</v>
      </c>
      <c r="H64" s="24">
        <f t="shared" si="0"/>
        <v>-1.7025037016765899E-4</v>
      </c>
    </row>
    <row r="65" spans="1:8" x14ac:dyDescent="0.25">
      <c r="A65" s="22" t="s">
        <v>511</v>
      </c>
      <c r="B65" s="22" t="s">
        <v>512</v>
      </c>
      <c r="C65" s="22" t="s">
        <v>14</v>
      </c>
      <c r="D65" s="22" t="s">
        <v>54</v>
      </c>
      <c r="E65" s="22">
        <v>-2.7525242406135003E-4</v>
      </c>
      <c r="F65" s="22" t="s">
        <v>8</v>
      </c>
      <c r="G65" s="22">
        <v>0</v>
      </c>
      <c r="H65" s="24">
        <f t="shared" si="0"/>
        <v>-2.7525242406135003E-4</v>
      </c>
    </row>
    <row r="66" spans="1:8" x14ac:dyDescent="0.25">
      <c r="A66" s="22" t="s">
        <v>513</v>
      </c>
      <c r="B66" s="22" t="s">
        <v>514</v>
      </c>
      <c r="C66" s="22" t="s">
        <v>14</v>
      </c>
      <c r="D66" s="22" t="s">
        <v>1</v>
      </c>
      <c r="E66" s="28">
        <v>-2.19330892807279E-13</v>
      </c>
      <c r="F66" s="22" t="s">
        <v>8</v>
      </c>
      <c r="G66" s="22">
        <v>0</v>
      </c>
      <c r="H66" s="24">
        <f t="shared" si="0"/>
        <v>-2.19330892807279E-13</v>
      </c>
    </row>
    <row r="67" spans="1:8" x14ac:dyDescent="0.25">
      <c r="A67" s="22" t="s">
        <v>517</v>
      </c>
      <c r="B67" s="22" t="s">
        <v>518</v>
      </c>
      <c r="C67" s="22" t="s">
        <v>24</v>
      </c>
      <c r="D67" s="22" t="s">
        <v>3</v>
      </c>
      <c r="E67" s="22">
        <v>-0.133840026042431</v>
      </c>
      <c r="F67" s="22" t="s">
        <v>8</v>
      </c>
      <c r="G67" s="22">
        <v>0</v>
      </c>
      <c r="H67" s="24">
        <f t="shared" ref="H67:H130" si="2">1*(IF(F67=$I$8,E67,(E67*G67)))</f>
        <v>-0.133840026042431</v>
      </c>
    </row>
    <row r="68" spans="1:8" x14ac:dyDescent="0.25">
      <c r="A68" s="22" t="s">
        <v>519</v>
      </c>
      <c r="B68" s="22" t="s">
        <v>520</v>
      </c>
      <c r="C68" s="22" t="s">
        <v>139</v>
      </c>
      <c r="D68" s="22" t="s">
        <v>486</v>
      </c>
      <c r="E68" s="28">
        <v>-1.45287892896088E-8</v>
      </c>
      <c r="F68" s="22" t="s">
        <v>7</v>
      </c>
      <c r="G68" s="22">
        <v>0</v>
      </c>
      <c r="H68" s="24">
        <f t="shared" si="2"/>
        <v>0</v>
      </c>
    </row>
    <row r="69" spans="1:8" x14ac:dyDescent="0.25">
      <c r="A69" s="22" t="s">
        <v>521</v>
      </c>
      <c r="B69" s="22" t="s">
        <v>522</v>
      </c>
      <c r="C69" s="22" t="s">
        <v>139</v>
      </c>
      <c r="D69" s="22" t="s">
        <v>486</v>
      </c>
      <c r="E69" s="28">
        <v>-5.9660197297540803E-9</v>
      </c>
      <c r="F69" s="22" t="s">
        <v>7</v>
      </c>
      <c r="G69" s="22">
        <v>0</v>
      </c>
      <c r="H69" s="24">
        <f t="shared" si="2"/>
        <v>0</v>
      </c>
    </row>
    <row r="70" spans="1:8" x14ac:dyDescent="0.25">
      <c r="A70" s="22" t="s">
        <v>1107</v>
      </c>
      <c r="B70" s="22" t="s">
        <v>1108</v>
      </c>
      <c r="C70" s="22" t="s">
        <v>14</v>
      </c>
      <c r="D70" s="22" t="s">
        <v>51</v>
      </c>
      <c r="E70" s="28">
        <v>-1.5070137798102E-14</v>
      </c>
      <c r="F70" s="22" t="s">
        <v>8</v>
      </c>
      <c r="G70" s="22">
        <v>0</v>
      </c>
      <c r="H70" s="24">
        <f t="shared" si="2"/>
        <v>-1.5070137798102E-14</v>
      </c>
    </row>
    <row r="71" spans="1:8" x14ac:dyDescent="0.25">
      <c r="A71" s="22" t="s">
        <v>523</v>
      </c>
      <c r="B71" s="22" t="s">
        <v>524</v>
      </c>
      <c r="C71" s="22" t="s">
        <v>24</v>
      </c>
      <c r="D71" s="22" t="s">
        <v>6</v>
      </c>
      <c r="E71" s="22">
        <v>-7.5650331652277897E-4</v>
      </c>
      <c r="F71" s="22" t="s">
        <v>8</v>
      </c>
      <c r="G71" s="22">
        <v>0</v>
      </c>
      <c r="H71" s="24">
        <f t="shared" si="2"/>
        <v>-7.5650331652277897E-4</v>
      </c>
    </row>
    <row r="72" spans="1:8" x14ac:dyDescent="0.25">
      <c r="A72" s="22" t="s">
        <v>525</v>
      </c>
      <c r="B72" s="22" t="s">
        <v>435</v>
      </c>
      <c r="C72" s="22" t="s">
        <v>14</v>
      </c>
      <c r="D72" s="22" t="s">
        <v>1</v>
      </c>
      <c r="E72" s="22">
        <v>-0.84687348551350194</v>
      </c>
      <c r="F72" s="22" t="s">
        <v>8</v>
      </c>
      <c r="G72" s="22">
        <v>0</v>
      </c>
      <c r="H72" s="24">
        <f t="shared" si="2"/>
        <v>-0.84687348551350194</v>
      </c>
    </row>
    <row r="73" spans="1:8" x14ac:dyDescent="0.25">
      <c r="A73" s="22" t="s">
        <v>526</v>
      </c>
      <c r="B73" s="22" t="s">
        <v>527</v>
      </c>
      <c r="C73" s="22" t="s">
        <v>263</v>
      </c>
      <c r="D73" s="22" t="s">
        <v>264</v>
      </c>
      <c r="E73" s="28">
        <v>-1.40588267693525E-8</v>
      </c>
      <c r="F73" s="22" t="s">
        <v>86</v>
      </c>
      <c r="G73" s="22">
        <v>1176.8</v>
      </c>
      <c r="H73" s="24">
        <f t="shared" si="2"/>
        <v>-1.654442734217402E-5</v>
      </c>
    </row>
    <row r="74" spans="1:8" x14ac:dyDescent="0.25">
      <c r="A74" s="22" t="s">
        <v>528</v>
      </c>
      <c r="B74" s="22" t="s">
        <v>529</v>
      </c>
      <c r="C74" s="22" t="s">
        <v>14</v>
      </c>
      <c r="D74" s="22" t="s">
        <v>188</v>
      </c>
      <c r="E74" s="28">
        <v>-1.11318176469655E-17</v>
      </c>
      <c r="F74" s="22" t="s">
        <v>8</v>
      </c>
      <c r="G74" s="22">
        <v>0</v>
      </c>
      <c r="H74" s="24">
        <f t="shared" si="2"/>
        <v>-1.11318176469655E-17</v>
      </c>
    </row>
    <row r="75" spans="1:8" x14ac:dyDescent="0.25">
      <c r="A75" s="22" t="s">
        <v>530</v>
      </c>
      <c r="B75" s="22" t="s">
        <v>531</v>
      </c>
      <c r="C75" s="22" t="s">
        <v>24</v>
      </c>
      <c r="D75" s="22" t="s">
        <v>208</v>
      </c>
      <c r="E75" s="22">
        <v>-0.100068876353722</v>
      </c>
      <c r="F75" s="22" t="s">
        <v>8</v>
      </c>
      <c r="G75" s="22">
        <v>0</v>
      </c>
      <c r="H75" s="24">
        <f t="shared" si="2"/>
        <v>-0.100068876353722</v>
      </c>
    </row>
    <row r="76" spans="1:8" x14ac:dyDescent="0.25">
      <c r="A76" s="22" t="s">
        <v>532</v>
      </c>
      <c r="B76" s="22" t="s">
        <v>533</v>
      </c>
      <c r="C76" s="22" t="s">
        <v>14</v>
      </c>
      <c r="D76" s="22" t="s">
        <v>54</v>
      </c>
      <c r="E76" s="22">
        <v>-3.47031035559788E-4</v>
      </c>
      <c r="F76" s="22" t="s">
        <v>8</v>
      </c>
      <c r="G76" s="22">
        <v>0</v>
      </c>
      <c r="H76" s="24">
        <f t="shared" si="2"/>
        <v>-3.47031035559788E-4</v>
      </c>
    </row>
    <row r="77" spans="1:8" x14ac:dyDescent="0.25">
      <c r="A77" s="22" t="s">
        <v>534</v>
      </c>
      <c r="B77" s="22" t="s">
        <v>535</v>
      </c>
      <c r="C77" s="22" t="s">
        <v>14</v>
      </c>
      <c r="D77" s="22" t="s">
        <v>536</v>
      </c>
      <c r="E77" s="28">
        <v>-2.1156861451629701E-5</v>
      </c>
      <c r="F77" s="22" t="s">
        <v>8</v>
      </c>
      <c r="G77" s="22">
        <v>0</v>
      </c>
      <c r="H77" s="24">
        <f t="shared" si="2"/>
        <v>-2.1156861451629701E-5</v>
      </c>
    </row>
    <row r="78" spans="1:8" x14ac:dyDescent="0.25">
      <c r="A78" s="22" t="s">
        <v>282</v>
      </c>
      <c r="B78" s="22" t="s">
        <v>283</v>
      </c>
      <c r="C78" s="22" t="s">
        <v>24</v>
      </c>
      <c r="D78" s="22" t="s">
        <v>98</v>
      </c>
      <c r="E78" s="22">
        <v>-279.80809910670598</v>
      </c>
      <c r="F78" s="22" t="s">
        <v>8</v>
      </c>
      <c r="G78" s="22">
        <v>0</v>
      </c>
      <c r="H78" s="24">
        <f t="shared" si="2"/>
        <v>-279.80809910670598</v>
      </c>
    </row>
    <row r="79" spans="1:8" x14ac:dyDescent="0.25">
      <c r="A79" s="22" t="s">
        <v>537</v>
      </c>
      <c r="B79" s="22" t="s">
        <v>538</v>
      </c>
      <c r="C79" s="22" t="s">
        <v>14</v>
      </c>
      <c r="D79" s="22" t="s">
        <v>54</v>
      </c>
      <c r="E79" s="28">
        <v>-9.4639295935400104E-7</v>
      </c>
      <c r="F79" s="22" t="s">
        <v>8</v>
      </c>
      <c r="G79" s="22">
        <v>0</v>
      </c>
      <c r="H79" s="24">
        <f t="shared" si="2"/>
        <v>-9.4639295935400104E-7</v>
      </c>
    </row>
    <row r="80" spans="1:8" x14ac:dyDescent="0.25">
      <c r="A80" s="22" t="s">
        <v>539</v>
      </c>
      <c r="B80" s="22" t="s">
        <v>540</v>
      </c>
      <c r="C80" s="22" t="s">
        <v>263</v>
      </c>
      <c r="D80" s="22" t="s">
        <v>279</v>
      </c>
      <c r="E80" s="22">
        <v>-2.8221705664986E-2</v>
      </c>
      <c r="F80" s="22" t="s">
        <v>86</v>
      </c>
      <c r="G80" s="22">
        <v>450</v>
      </c>
      <c r="H80" s="24">
        <f t="shared" si="2"/>
        <v>-12.699767549243701</v>
      </c>
    </row>
    <row r="81" spans="1:8" x14ac:dyDescent="0.25">
      <c r="A81" s="22" t="s">
        <v>541</v>
      </c>
      <c r="B81" s="22" t="s">
        <v>542</v>
      </c>
      <c r="C81" s="22" t="s">
        <v>14</v>
      </c>
      <c r="D81" s="22" t="s">
        <v>54</v>
      </c>
      <c r="E81" s="22">
        <v>-2.2028683908112698E-3</v>
      </c>
      <c r="F81" s="22" t="s">
        <v>8</v>
      </c>
      <c r="G81" s="22">
        <v>0</v>
      </c>
      <c r="H81" s="24">
        <f t="shared" si="2"/>
        <v>-2.2028683908112698E-3</v>
      </c>
    </row>
    <row r="82" spans="1:8" x14ac:dyDescent="0.25">
      <c r="A82" s="22" t="s">
        <v>543</v>
      </c>
      <c r="B82" s="22" t="s">
        <v>544</v>
      </c>
      <c r="C82" s="22" t="s">
        <v>139</v>
      </c>
      <c r="D82" s="22" t="s">
        <v>140</v>
      </c>
      <c r="E82" s="22">
        <v>-1.1157537052525699</v>
      </c>
      <c r="F82" s="22" t="s">
        <v>8</v>
      </c>
      <c r="G82" s="22">
        <v>0</v>
      </c>
      <c r="H82" s="24">
        <f t="shared" si="2"/>
        <v>-1.1157537052525699</v>
      </c>
    </row>
    <row r="83" spans="1:8" x14ac:dyDescent="0.25">
      <c r="A83" s="22" t="s">
        <v>545</v>
      </c>
      <c r="B83" s="22" t="s">
        <v>546</v>
      </c>
      <c r="C83" s="22" t="s">
        <v>125</v>
      </c>
      <c r="D83" s="22" t="s">
        <v>126</v>
      </c>
      <c r="E83" s="22">
        <v>-1.0275152374463701E-2</v>
      </c>
      <c r="F83" s="22" t="s">
        <v>8</v>
      </c>
      <c r="G83" s="22">
        <v>0</v>
      </c>
      <c r="H83" s="24">
        <f t="shared" si="2"/>
        <v>-1.0275152374463701E-2</v>
      </c>
    </row>
    <row r="84" spans="1:8" x14ac:dyDescent="0.25">
      <c r="A84" s="22" t="s">
        <v>547</v>
      </c>
      <c r="B84" s="22" t="s">
        <v>548</v>
      </c>
      <c r="C84" s="22" t="s">
        <v>24</v>
      </c>
      <c r="D84" s="22" t="s">
        <v>208</v>
      </c>
      <c r="E84" s="28">
        <v>-4.4530043251327996E-16</v>
      </c>
      <c r="F84" s="22" t="s">
        <v>8</v>
      </c>
      <c r="G84" s="22">
        <v>0</v>
      </c>
      <c r="H84" s="24">
        <f t="shared" si="2"/>
        <v>-4.4530043251327996E-16</v>
      </c>
    </row>
    <row r="85" spans="1:8" x14ac:dyDescent="0.25">
      <c r="A85" s="22" t="s">
        <v>189</v>
      </c>
      <c r="B85" s="22" t="s">
        <v>190</v>
      </c>
      <c r="C85" s="22" t="s">
        <v>17</v>
      </c>
      <c r="D85" s="22" t="s">
        <v>4</v>
      </c>
      <c r="E85" s="22">
        <v>-129.43309147745299</v>
      </c>
      <c r="F85" s="22" t="s">
        <v>8</v>
      </c>
      <c r="G85" s="22">
        <v>0</v>
      </c>
      <c r="H85" s="24">
        <f t="shared" si="2"/>
        <v>-129.43309147745299</v>
      </c>
    </row>
    <row r="86" spans="1:8" x14ac:dyDescent="0.25">
      <c r="A86" s="22" t="s">
        <v>549</v>
      </c>
      <c r="B86" s="22" t="s">
        <v>550</v>
      </c>
      <c r="C86" s="22" t="s">
        <v>14</v>
      </c>
      <c r="D86" s="22" t="s">
        <v>54</v>
      </c>
      <c r="E86" s="28">
        <v>-1.6129402776402101E-6</v>
      </c>
      <c r="F86" s="22" t="s">
        <v>8</v>
      </c>
      <c r="G86" s="22">
        <v>0</v>
      </c>
      <c r="H86" s="24">
        <f t="shared" si="2"/>
        <v>-1.6129402776402101E-6</v>
      </c>
    </row>
    <row r="87" spans="1:8" x14ac:dyDescent="0.25">
      <c r="A87" s="22" t="s">
        <v>551</v>
      </c>
      <c r="B87" s="22" t="s">
        <v>552</v>
      </c>
      <c r="C87" s="22" t="s">
        <v>14</v>
      </c>
      <c r="D87" s="22" t="s">
        <v>54</v>
      </c>
      <c r="E87" s="22">
        <v>-2.8823652714908299E-4</v>
      </c>
      <c r="F87" s="22" t="s">
        <v>8</v>
      </c>
      <c r="G87" s="22">
        <v>0</v>
      </c>
      <c r="H87" s="24">
        <f t="shared" si="2"/>
        <v>-2.8823652714908299E-4</v>
      </c>
    </row>
    <row r="88" spans="1:8" x14ac:dyDescent="0.25">
      <c r="A88" s="22" t="s">
        <v>553</v>
      </c>
      <c r="B88" s="22" t="s">
        <v>554</v>
      </c>
      <c r="C88" s="22" t="s">
        <v>14</v>
      </c>
      <c r="D88" s="22" t="s">
        <v>54</v>
      </c>
      <c r="E88" s="22">
        <v>-3.89388037315593E-4</v>
      </c>
      <c r="F88" s="22" t="s">
        <v>8</v>
      </c>
      <c r="G88" s="22">
        <v>0</v>
      </c>
      <c r="H88" s="24">
        <f t="shared" si="2"/>
        <v>-3.89388037315593E-4</v>
      </c>
    </row>
    <row r="89" spans="1:8" x14ac:dyDescent="0.25">
      <c r="A89" s="22" t="s">
        <v>555</v>
      </c>
      <c r="B89" s="22" t="s">
        <v>556</v>
      </c>
      <c r="C89" s="22" t="s">
        <v>143</v>
      </c>
      <c r="D89" s="22" t="s">
        <v>144</v>
      </c>
      <c r="E89" s="22">
        <v>-7.84098648901249E-2</v>
      </c>
      <c r="F89" s="22" t="s">
        <v>8</v>
      </c>
      <c r="G89" s="22">
        <v>0</v>
      </c>
      <c r="H89" s="24">
        <f t="shared" si="2"/>
        <v>-7.84098648901249E-2</v>
      </c>
    </row>
    <row r="90" spans="1:8" x14ac:dyDescent="0.25">
      <c r="A90" s="22" t="s">
        <v>557</v>
      </c>
      <c r="B90" s="22" t="s">
        <v>558</v>
      </c>
      <c r="C90" s="22" t="s">
        <v>14</v>
      </c>
      <c r="D90" s="22" t="s">
        <v>54</v>
      </c>
      <c r="E90" s="22">
        <v>-2.6325296830963301E-3</v>
      </c>
      <c r="F90" s="22" t="s">
        <v>8</v>
      </c>
      <c r="G90" s="22">
        <v>0</v>
      </c>
      <c r="H90" s="24">
        <f t="shared" si="2"/>
        <v>-2.6325296830963301E-3</v>
      </c>
    </row>
    <row r="91" spans="1:8" x14ac:dyDescent="0.25">
      <c r="A91" s="22" t="s">
        <v>559</v>
      </c>
      <c r="B91" s="22" t="s">
        <v>560</v>
      </c>
      <c r="C91" s="22" t="s">
        <v>139</v>
      </c>
      <c r="D91" s="22" t="s">
        <v>140</v>
      </c>
      <c r="E91" s="28">
        <v>-7.8877614538473505E-6</v>
      </c>
      <c r="F91" s="22" t="s">
        <v>8</v>
      </c>
      <c r="G91" s="22">
        <v>0</v>
      </c>
      <c r="H91" s="24">
        <f t="shared" si="2"/>
        <v>-7.8877614538473505E-6</v>
      </c>
    </row>
    <row r="92" spans="1:8" x14ac:dyDescent="0.25">
      <c r="A92" s="22" t="s">
        <v>561</v>
      </c>
      <c r="B92" s="22" t="s">
        <v>562</v>
      </c>
      <c r="C92" s="22" t="s">
        <v>139</v>
      </c>
      <c r="D92" s="22" t="s">
        <v>165</v>
      </c>
      <c r="E92" s="28">
        <v>-5.1809204789704596E-12</v>
      </c>
      <c r="F92" s="22" t="s">
        <v>174</v>
      </c>
      <c r="G92" s="22">
        <v>0</v>
      </c>
      <c r="H92" s="24">
        <f t="shared" si="2"/>
        <v>0</v>
      </c>
    </row>
    <row r="93" spans="1:8" x14ac:dyDescent="0.25">
      <c r="A93" s="22" t="s">
        <v>563</v>
      </c>
      <c r="B93" s="22" t="s">
        <v>421</v>
      </c>
      <c r="C93" s="22" t="s">
        <v>24</v>
      </c>
      <c r="D93" s="22" t="s">
        <v>120</v>
      </c>
      <c r="E93" s="22">
        <v>-2.3769845580256601E-2</v>
      </c>
      <c r="F93" s="22" t="s">
        <v>86</v>
      </c>
      <c r="G93" s="22">
        <v>2190</v>
      </c>
      <c r="H93" s="24">
        <f t="shared" si="2"/>
        <v>-52.055961820761958</v>
      </c>
    </row>
    <row r="94" spans="1:8" x14ac:dyDescent="0.25">
      <c r="A94" s="22" t="s">
        <v>564</v>
      </c>
      <c r="B94" s="22" t="s">
        <v>565</v>
      </c>
      <c r="C94" s="22" t="s">
        <v>14</v>
      </c>
      <c r="D94" s="22" t="s">
        <v>54</v>
      </c>
      <c r="E94" s="28">
        <v>-5.8315313971517801E-6</v>
      </c>
      <c r="F94" s="22" t="s">
        <v>8</v>
      </c>
      <c r="G94" s="22">
        <v>0</v>
      </c>
      <c r="H94" s="24">
        <f t="shared" si="2"/>
        <v>-5.8315313971517801E-6</v>
      </c>
    </row>
    <row r="95" spans="1:8" x14ac:dyDescent="0.25">
      <c r="A95" s="22" t="s">
        <v>566</v>
      </c>
      <c r="B95" s="22" t="s">
        <v>567</v>
      </c>
      <c r="C95" s="22" t="s">
        <v>14</v>
      </c>
      <c r="D95" s="22" t="s">
        <v>54</v>
      </c>
      <c r="E95" s="22">
        <v>-2.11002047293105E-3</v>
      </c>
      <c r="F95" s="22" t="s">
        <v>8</v>
      </c>
      <c r="G95" s="22">
        <v>0</v>
      </c>
      <c r="H95" s="24">
        <f t="shared" si="2"/>
        <v>-2.11002047293105E-3</v>
      </c>
    </row>
    <row r="96" spans="1:8" x14ac:dyDescent="0.25">
      <c r="A96" s="22" t="s">
        <v>568</v>
      </c>
      <c r="B96" s="22" t="s">
        <v>569</v>
      </c>
      <c r="C96" s="22" t="s">
        <v>143</v>
      </c>
      <c r="D96" s="22" t="s">
        <v>144</v>
      </c>
      <c r="E96" s="22">
        <v>-7.3928167953547799E-2</v>
      </c>
      <c r="F96" s="22" t="s">
        <v>8</v>
      </c>
      <c r="G96" s="22">
        <v>0</v>
      </c>
      <c r="H96" s="24">
        <f t="shared" si="2"/>
        <v>-7.3928167953547799E-2</v>
      </c>
    </row>
    <row r="97" spans="1:8" x14ac:dyDescent="0.25">
      <c r="A97" s="22" t="s">
        <v>570</v>
      </c>
      <c r="B97" s="22" t="s">
        <v>571</v>
      </c>
      <c r="C97" s="22" t="s">
        <v>14</v>
      </c>
      <c r="D97" s="22" t="s">
        <v>54</v>
      </c>
      <c r="E97" s="22">
        <v>-1.1418862616386001E-3</v>
      </c>
      <c r="F97" s="22" t="s">
        <v>8</v>
      </c>
      <c r="G97" s="22">
        <v>0</v>
      </c>
      <c r="H97" s="24">
        <f t="shared" si="2"/>
        <v>-1.1418862616386001E-3</v>
      </c>
    </row>
    <row r="98" spans="1:8" x14ac:dyDescent="0.25">
      <c r="A98" s="22" t="s">
        <v>572</v>
      </c>
      <c r="B98" s="22" t="s">
        <v>573</v>
      </c>
      <c r="C98" s="22" t="s">
        <v>17</v>
      </c>
      <c r="D98" s="22" t="s">
        <v>2</v>
      </c>
      <c r="E98" s="22">
        <v>-3.1292972382581698E-2</v>
      </c>
      <c r="F98" s="22" t="s">
        <v>8</v>
      </c>
      <c r="G98" s="22">
        <v>0</v>
      </c>
      <c r="H98" s="24">
        <f t="shared" si="2"/>
        <v>-3.1292972382581698E-2</v>
      </c>
    </row>
    <row r="99" spans="1:8" x14ac:dyDescent="0.25">
      <c r="A99" s="22" t="s">
        <v>574</v>
      </c>
      <c r="B99" s="22" t="s">
        <v>421</v>
      </c>
      <c r="C99" s="22" t="s">
        <v>24</v>
      </c>
      <c r="D99" s="22" t="s">
        <v>120</v>
      </c>
      <c r="E99" s="22">
        <v>-8.6982221154268107E-3</v>
      </c>
      <c r="F99" s="22" t="s">
        <v>86</v>
      </c>
      <c r="G99" s="22">
        <v>2190</v>
      </c>
      <c r="H99" s="24">
        <f t="shared" si="2"/>
        <v>-19.049106432784715</v>
      </c>
    </row>
    <row r="100" spans="1:8" x14ac:dyDescent="0.25">
      <c r="A100" s="22" t="s">
        <v>575</v>
      </c>
      <c r="B100" s="22" t="s">
        <v>510</v>
      </c>
      <c r="C100" s="22" t="s">
        <v>14</v>
      </c>
      <c r="D100" s="22" t="s">
        <v>54</v>
      </c>
      <c r="E100" s="22">
        <v>-3.8590764866141998E-3</v>
      </c>
      <c r="F100" s="22" t="s">
        <v>8</v>
      </c>
      <c r="G100" s="22">
        <v>0</v>
      </c>
      <c r="H100" s="24">
        <f t="shared" si="2"/>
        <v>-3.8590764866141998E-3</v>
      </c>
    </row>
    <row r="101" spans="1:8" x14ac:dyDescent="0.25">
      <c r="A101" s="22" t="s">
        <v>576</v>
      </c>
      <c r="B101" s="22" t="s">
        <v>577</v>
      </c>
      <c r="C101" s="22" t="s">
        <v>24</v>
      </c>
      <c r="D101" s="22" t="s">
        <v>120</v>
      </c>
      <c r="E101" s="22">
        <v>-3.7105134043183698E-2</v>
      </c>
      <c r="F101" s="22" t="s">
        <v>86</v>
      </c>
      <c r="G101" s="22">
        <v>2190</v>
      </c>
      <c r="H101" s="24">
        <f t="shared" si="2"/>
        <v>-81.260243554572298</v>
      </c>
    </row>
    <row r="102" spans="1:8" x14ac:dyDescent="0.25">
      <c r="A102" s="22" t="s">
        <v>578</v>
      </c>
      <c r="B102" s="22" t="s">
        <v>425</v>
      </c>
      <c r="C102" s="22" t="s">
        <v>14</v>
      </c>
      <c r="D102" s="22" t="s">
        <v>54</v>
      </c>
      <c r="E102" s="28">
        <v>-1.2233394547789099E-9</v>
      </c>
      <c r="F102" s="22" t="s">
        <v>8</v>
      </c>
      <c r="G102" s="22">
        <v>0</v>
      </c>
      <c r="H102" s="24">
        <f t="shared" si="2"/>
        <v>-1.2233394547789099E-9</v>
      </c>
    </row>
    <row r="103" spans="1:8" x14ac:dyDescent="0.25">
      <c r="A103" s="22" t="s">
        <v>579</v>
      </c>
      <c r="B103" s="22" t="s">
        <v>488</v>
      </c>
      <c r="C103" s="22" t="s">
        <v>17</v>
      </c>
      <c r="D103" s="22" t="s">
        <v>2</v>
      </c>
      <c r="E103" s="22">
        <v>-6.6377782577486705E-4</v>
      </c>
      <c r="F103" s="22" t="s">
        <v>8</v>
      </c>
      <c r="G103" s="22">
        <v>0</v>
      </c>
      <c r="H103" s="24">
        <f t="shared" si="2"/>
        <v>-6.6377782577486705E-4</v>
      </c>
    </row>
    <row r="104" spans="1:8" x14ac:dyDescent="0.25">
      <c r="A104" s="22" t="s">
        <v>580</v>
      </c>
      <c r="B104" s="22" t="s">
        <v>581</v>
      </c>
      <c r="C104" s="22" t="s">
        <v>14</v>
      </c>
      <c r="D104" s="22" t="s">
        <v>54</v>
      </c>
      <c r="E104" s="28">
        <v>-4.3450934893202497E-11</v>
      </c>
      <c r="F104" s="22" t="s">
        <v>8</v>
      </c>
      <c r="G104" s="22">
        <v>0</v>
      </c>
      <c r="H104" s="24">
        <f t="shared" si="2"/>
        <v>-4.3450934893202497E-11</v>
      </c>
    </row>
    <row r="105" spans="1:8" x14ac:dyDescent="0.25">
      <c r="A105" s="22" t="s">
        <v>582</v>
      </c>
      <c r="B105" s="22" t="s">
        <v>583</v>
      </c>
      <c r="C105" s="22" t="s">
        <v>14</v>
      </c>
      <c r="D105" s="22" t="s">
        <v>54</v>
      </c>
      <c r="E105" s="28">
        <v>-7.5755038980418497E-20</v>
      </c>
      <c r="F105" s="22" t="s">
        <v>8</v>
      </c>
      <c r="G105" s="22">
        <v>0</v>
      </c>
      <c r="H105" s="24">
        <f t="shared" si="2"/>
        <v>-7.5755038980418497E-20</v>
      </c>
    </row>
    <row r="106" spans="1:8" x14ac:dyDescent="0.25">
      <c r="A106" s="22" t="s">
        <v>584</v>
      </c>
      <c r="B106" s="22" t="s">
        <v>464</v>
      </c>
      <c r="C106" s="22" t="s">
        <v>14</v>
      </c>
      <c r="D106" s="22" t="s">
        <v>193</v>
      </c>
      <c r="E106" s="28">
        <v>-1.3340650835982701E-6</v>
      </c>
      <c r="F106" s="22" t="s">
        <v>8</v>
      </c>
      <c r="G106" s="22">
        <v>0</v>
      </c>
      <c r="H106" s="24">
        <f t="shared" si="2"/>
        <v>-1.3340650835982701E-6</v>
      </c>
    </row>
    <row r="107" spans="1:8" x14ac:dyDescent="0.25">
      <c r="A107" s="22" t="s">
        <v>585</v>
      </c>
      <c r="B107" s="22" t="s">
        <v>586</v>
      </c>
      <c r="C107" s="22" t="s">
        <v>14</v>
      </c>
      <c r="D107" s="22" t="s">
        <v>54</v>
      </c>
      <c r="E107" s="28">
        <v>-1.7630857749161699E-5</v>
      </c>
      <c r="F107" s="22" t="s">
        <v>8</v>
      </c>
      <c r="G107" s="22">
        <v>0</v>
      </c>
      <c r="H107" s="24">
        <f t="shared" si="2"/>
        <v>-1.7630857749161699E-5</v>
      </c>
    </row>
    <row r="108" spans="1:8" x14ac:dyDescent="0.25">
      <c r="A108" s="22" t="s">
        <v>587</v>
      </c>
      <c r="B108" s="22" t="s">
        <v>588</v>
      </c>
      <c r="C108" s="22" t="s">
        <v>14</v>
      </c>
      <c r="D108" s="22" t="s">
        <v>54</v>
      </c>
      <c r="E108" s="28">
        <v>-1.12757534635255E-7</v>
      </c>
      <c r="F108" s="22" t="s">
        <v>8</v>
      </c>
      <c r="G108" s="22">
        <v>0</v>
      </c>
      <c r="H108" s="24">
        <f t="shared" si="2"/>
        <v>-1.12757534635255E-7</v>
      </c>
    </row>
    <row r="109" spans="1:8" x14ac:dyDescent="0.25">
      <c r="A109" s="22" t="s">
        <v>271</v>
      </c>
      <c r="B109" s="22" t="s">
        <v>272</v>
      </c>
      <c r="C109" s="22" t="s">
        <v>24</v>
      </c>
      <c r="D109" s="22" t="s">
        <v>208</v>
      </c>
      <c r="E109" s="22">
        <v>-42.917310165093603</v>
      </c>
      <c r="F109" s="22" t="s">
        <v>8</v>
      </c>
      <c r="G109" s="22">
        <v>0</v>
      </c>
      <c r="H109" s="24">
        <f t="shared" si="2"/>
        <v>-42.917310165093603</v>
      </c>
    </row>
    <row r="110" spans="1:8" x14ac:dyDescent="0.25">
      <c r="A110" s="22" t="s">
        <v>589</v>
      </c>
      <c r="B110" s="22" t="s">
        <v>590</v>
      </c>
      <c r="C110" s="22" t="s">
        <v>14</v>
      </c>
      <c r="D110" s="22" t="s">
        <v>188</v>
      </c>
      <c r="E110" s="28">
        <v>-2.6038505617863099E-17</v>
      </c>
      <c r="F110" s="22" t="s">
        <v>8</v>
      </c>
      <c r="G110" s="22">
        <v>0</v>
      </c>
      <c r="H110" s="24">
        <f t="shared" si="2"/>
        <v>-2.6038505617863099E-17</v>
      </c>
    </row>
    <row r="111" spans="1:8" x14ac:dyDescent="0.25">
      <c r="A111" s="22" t="s">
        <v>591</v>
      </c>
      <c r="B111" s="22" t="s">
        <v>592</v>
      </c>
      <c r="C111" s="22" t="s">
        <v>14</v>
      </c>
      <c r="D111" s="22" t="s">
        <v>115</v>
      </c>
      <c r="E111" s="28">
        <v>-1.5314564820861298E-5</v>
      </c>
      <c r="F111" s="22" t="s">
        <v>8</v>
      </c>
      <c r="G111" s="22">
        <v>0</v>
      </c>
      <c r="H111" s="24">
        <f t="shared" si="2"/>
        <v>-1.5314564820861298E-5</v>
      </c>
    </row>
    <row r="112" spans="1:8" x14ac:dyDescent="0.25">
      <c r="A112" s="22" t="s">
        <v>593</v>
      </c>
      <c r="B112" s="22" t="s">
        <v>594</v>
      </c>
      <c r="C112" s="22" t="s">
        <v>143</v>
      </c>
      <c r="D112" s="22" t="s">
        <v>144</v>
      </c>
      <c r="E112" s="22">
        <v>-1.50776299318679</v>
      </c>
      <c r="F112" s="22" t="s">
        <v>8</v>
      </c>
      <c r="G112" s="22">
        <v>0</v>
      </c>
      <c r="H112" s="24">
        <f t="shared" si="2"/>
        <v>-1.50776299318679</v>
      </c>
    </row>
    <row r="113" spans="1:8" x14ac:dyDescent="0.25">
      <c r="A113" s="22" t="s">
        <v>595</v>
      </c>
      <c r="B113" s="22" t="s">
        <v>596</v>
      </c>
      <c r="C113" s="22" t="s">
        <v>14</v>
      </c>
      <c r="D113" s="22" t="s">
        <v>1</v>
      </c>
      <c r="E113" s="22">
        <v>-4.8860175407258698E-3</v>
      </c>
      <c r="F113" s="22" t="s">
        <v>8</v>
      </c>
      <c r="G113" s="22">
        <v>0</v>
      </c>
      <c r="H113" s="24">
        <f t="shared" si="2"/>
        <v>-4.8860175407258698E-3</v>
      </c>
    </row>
    <row r="114" spans="1:8" x14ac:dyDescent="0.25">
      <c r="A114" s="22" t="s">
        <v>597</v>
      </c>
      <c r="B114" s="22" t="s">
        <v>598</v>
      </c>
      <c r="C114" s="22" t="s">
        <v>14</v>
      </c>
      <c r="D114" s="22" t="s">
        <v>51</v>
      </c>
      <c r="E114" s="22">
        <v>-3.13134140671087E-3</v>
      </c>
      <c r="F114" s="22" t="s">
        <v>8</v>
      </c>
      <c r="G114" s="22">
        <v>0</v>
      </c>
      <c r="H114" s="24">
        <f t="shared" si="2"/>
        <v>-3.13134140671087E-3</v>
      </c>
    </row>
    <row r="115" spans="1:8" x14ac:dyDescent="0.25">
      <c r="A115" s="22" t="s">
        <v>599</v>
      </c>
      <c r="B115" s="22" t="s">
        <v>600</v>
      </c>
      <c r="C115" s="22" t="s">
        <v>14</v>
      </c>
      <c r="D115" s="22" t="s">
        <v>1</v>
      </c>
      <c r="E115" s="28">
        <v>-8.3615654987402496E-5</v>
      </c>
      <c r="F115" s="22" t="s">
        <v>8</v>
      </c>
      <c r="G115" s="22">
        <v>0</v>
      </c>
      <c r="H115" s="24">
        <f t="shared" si="2"/>
        <v>-8.3615654987402496E-5</v>
      </c>
    </row>
    <row r="116" spans="1:8" x14ac:dyDescent="0.25">
      <c r="A116" s="22" t="s">
        <v>601</v>
      </c>
      <c r="B116" s="22" t="s">
        <v>602</v>
      </c>
      <c r="C116" s="22" t="s">
        <v>139</v>
      </c>
      <c r="D116" s="22" t="s">
        <v>165</v>
      </c>
      <c r="E116" s="28">
        <v>-7.9790888522190895E-6</v>
      </c>
      <c r="F116" s="22" t="s">
        <v>8</v>
      </c>
      <c r="G116" s="22">
        <v>0</v>
      </c>
      <c r="H116" s="24">
        <f t="shared" si="2"/>
        <v>-7.9790888522190895E-6</v>
      </c>
    </row>
    <row r="117" spans="1:8" x14ac:dyDescent="0.25">
      <c r="A117" s="22" t="s">
        <v>60</v>
      </c>
      <c r="B117" s="22" t="s">
        <v>61</v>
      </c>
      <c r="C117" s="22" t="s">
        <v>17</v>
      </c>
      <c r="D117" s="22" t="s">
        <v>2</v>
      </c>
      <c r="E117" s="28">
        <v>-3.0979791089860002E-7</v>
      </c>
      <c r="F117" s="22" t="s">
        <v>8</v>
      </c>
      <c r="G117" s="22">
        <v>0</v>
      </c>
      <c r="H117" s="24">
        <f t="shared" si="2"/>
        <v>-3.0979791089860002E-7</v>
      </c>
    </row>
    <row r="118" spans="1:8" x14ac:dyDescent="0.25">
      <c r="A118" s="22" t="s">
        <v>603</v>
      </c>
      <c r="B118" s="22" t="s">
        <v>604</v>
      </c>
      <c r="C118" s="22" t="s">
        <v>17</v>
      </c>
      <c r="D118" s="22" t="s">
        <v>4</v>
      </c>
      <c r="E118" s="22">
        <v>-4.4788918455288202</v>
      </c>
      <c r="F118" s="22" t="s">
        <v>8</v>
      </c>
      <c r="G118" s="22">
        <v>0</v>
      </c>
      <c r="H118" s="24">
        <f t="shared" si="2"/>
        <v>-4.4788918455288202</v>
      </c>
    </row>
    <row r="119" spans="1:8" x14ac:dyDescent="0.25">
      <c r="A119" s="22" t="s">
        <v>605</v>
      </c>
      <c r="B119" s="22" t="s">
        <v>606</v>
      </c>
      <c r="C119" s="22" t="s">
        <v>17</v>
      </c>
      <c r="D119" s="22" t="s">
        <v>2</v>
      </c>
      <c r="E119" s="22">
        <v>-1.0015681900769899</v>
      </c>
      <c r="F119" s="22" t="s">
        <v>8</v>
      </c>
      <c r="G119" s="22">
        <v>0</v>
      </c>
      <c r="H119" s="24">
        <f t="shared" si="2"/>
        <v>-1.0015681900769899</v>
      </c>
    </row>
    <row r="120" spans="1:8" x14ac:dyDescent="0.25">
      <c r="A120" s="22" t="s">
        <v>607</v>
      </c>
      <c r="B120" s="22" t="s">
        <v>608</v>
      </c>
      <c r="C120" s="22" t="s">
        <v>263</v>
      </c>
      <c r="D120" s="22" t="s">
        <v>264</v>
      </c>
      <c r="E120" s="22">
        <v>-4.8625103902967803E-4</v>
      </c>
      <c r="F120" s="22" t="s">
        <v>86</v>
      </c>
      <c r="G120" s="22">
        <v>599.29999999999995</v>
      </c>
      <c r="H120" s="24">
        <f t="shared" si="2"/>
        <v>-0.29141024769048601</v>
      </c>
    </row>
    <row r="121" spans="1:8" x14ac:dyDescent="0.25">
      <c r="A121" s="22" t="s">
        <v>609</v>
      </c>
      <c r="B121" s="22" t="s">
        <v>610</v>
      </c>
      <c r="C121" s="22" t="s">
        <v>14</v>
      </c>
      <c r="D121" s="22" t="s">
        <v>54</v>
      </c>
      <c r="E121" s="28">
        <v>-5.2731652507501397E-6</v>
      </c>
      <c r="F121" s="22" t="s">
        <v>8</v>
      </c>
      <c r="G121" s="22">
        <v>0</v>
      </c>
      <c r="H121" s="24">
        <f t="shared" si="2"/>
        <v>-5.2731652507501397E-6</v>
      </c>
    </row>
    <row r="122" spans="1:8" x14ac:dyDescent="0.25">
      <c r="A122" s="22" t="s">
        <v>611</v>
      </c>
      <c r="B122" s="22" t="s">
        <v>612</v>
      </c>
      <c r="C122" s="22" t="s">
        <v>14</v>
      </c>
      <c r="D122" s="22" t="s">
        <v>54</v>
      </c>
      <c r="E122" s="22">
        <v>-1.5594433410155699E-3</v>
      </c>
      <c r="F122" s="22" t="s">
        <v>8</v>
      </c>
      <c r="G122" s="22">
        <v>0</v>
      </c>
      <c r="H122" s="24">
        <f t="shared" si="2"/>
        <v>-1.5594433410155699E-3</v>
      </c>
    </row>
    <row r="123" spans="1:8" x14ac:dyDescent="0.25">
      <c r="A123" s="22" t="s">
        <v>613</v>
      </c>
      <c r="B123" s="22" t="s">
        <v>614</v>
      </c>
      <c r="C123" s="22" t="s">
        <v>17</v>
      </c>
      <c r="D123" s="22" t="s">
        <v>4</v>
      </c>
      <c r="E123" s="22">
        <v>-3.4526562442440999E-3</v>
      </c>
      <c r="F123" s="22" t="s">
        <v>8</v>
      </c>
      <c r="G123" s="22">
        <v>0</v>
      </c>
      <c r="H123" s="24">
        <f t="shared" si="2"/>
        <v>-3.4526562442440999E-3</v>
      </c>
    </row>
    <row r="124" spans="1:8" x14ac:dyDescent="0.25">
      <c r="A124" s="22" t="s">
        <v>615</v>
      </c>
      <c r="B124" s="22" t="s">
        <v>596</v>
      </c>
      <c r="C124" s="22" t="s">
        <v>14</v>
      </c>
      <c r="D124" s="22" t="s">
        <v>1</v>
      </c>
      <c r="E124" s="22">
        <v>-2.4205274652948799E-3</v>
      </c>
      <c r="F124" s="22" t="s">
        <v>8</v>
      </c>
      <c r="G124" s="22">
        <v>0</v>
      </c>
      <c r="H124" s="24">
        <f t="shared" si="2"/>
        <v>-2.4205274652948799E-3</v>
      </c>
    </row>
    <row r="125" spans="1:8" x14ac:dyDescent="0.25">
      <c r="A125" s="22" t="s">
        <v>616</v>
      </c>
      <c r="B125" s="22" t="s">
        <v>617</v>
      </c>
      <c r="C125" s="22" t="s">
        <v>24</v>
      </c>
      <c r="D125" s="22" t="s">
        <v>98</v>
      </c>
      <c r="E125" s="22">
        <v>-1.63179757499478</v>
      </c>
      <c r="F125" s="22" t="s">
        <v>8</v>
      </c>
      <c r="G125" s="22">
        <v>0</v>
      </c>
      <c r="H125" s="24">
        <f t="shared" si="2"/>
        <v>-1.63179757499478</v>
      </c>
    </row>
    <row r="126" spans="1:8" x14ac:dyDescent="0.25">
      <c r="A126" s="22" t="s">
        <v>209</v>
      </c>
      <c r="B126" s="22" t="s">
        <v>210</v>
      </c>
      <c r="C126" s="22" t="s">
        <v>14</v>
      </c>
      <c r="D126" s="22" t="s">
        <v>193</v>
      </c>
      <c r="E126" s="22">
        <v>-1.4292237473041599E-4</v>
      </c>
      <c r="F126" s="22" t="s">
        <v>8</v>
      </c>
      <c r="G126" s="22">
        <v>0</v>
      </c>
      <c r="H126" s="24">
        <f t="shared" si="2"/>
        <v>-1.4292237473041599E-4</v>
      </c>
    </row>
    <row r="127" spans="1:8" x14ac:dyDescent="0.25">
      <c r="A127" s="22" t="s">
        <v>618</v>
      </c>
      <c r="B127" s="22" t="s">
        <v>619</v>
      </c>
      <c r="C127" s="22" t="s">
        <v>14</v>
      </c>
      <c r="D127" s="22" t="s">
        <v>54</v>
      </c>
      <c r="E127" s="22">
        <v>-9.7462723351452903E-3</v>
      </c>
      <c r="F127" s="22" t="s">
        <v>8</v>
      </c>
      <c r="G127" s="22">
        <v>0</v>
      </c>
      <c r="H127" s="24">
        <f t="shared" si="2"/>
        <v>-9.7462723351452903E-3</v>
      </c>
    </row>
    <row r="128" spans="1:8" x14ac:dyDescent="0.25">
      <c r="A128" s="22" t="s">
        <v>179</v>
      </c>
      <c r="B128" s="22" t="s">
        <v>180</v>
      </c>
      <c r="C128" s="22" t="s">
        <v>139</v>
      </c>
      <c r="D128" s="22" t="s">
        <v>165</v>
      </c>
      <c r="E128" s="28">
        <v>-1.2658788299414501E-10</v>
      </c>
      <c r="F128" s="22" t="s">
        <v>174</v>
      </c>
      <c r="G128" s="22">
        <v>0</v>
      </c>
      <c r="H128" s="24">
        <f t="shared" si="2"/>
        <v>0</v>
      </c>
    </row>
    <row r="129" spans="1:8" x14ac:dyDescent="0.25">
      <c r="A129" s="22" t="s">
        <v>620</v>
      </c>
      <c r="B129" s="22" t="s">
        <v>621</v>
      </c>
      <c r="C129" s="22" t="s">
        <v>14</v>
      </c>
      <c r="D129" s="22" t="s">
        <v>115</v>
      </c>
      <c r="E129" s="28">
        <v>-7.1371536188100001E-5</v>
      </c>
      <c r="F129" s="22" t="s">
        <v>8</v>
      </c>
      <c r="G129" s="22">
        <v>0</v>
      </c>
      <c r="H129" s="24">
        <f t="shared" si="2"/>
        <v>-7.1371536188100001E-5</v>
      </c>
    </row>
    <row r="130" spans="1:8" x14ac:dyDescent="0.25">
      <c r="A130" s="22" t="s">
        <v>622</v>
      </c>
      <c r="B130" s="22" t="s">
        <v>623</v>
      </c>
      <c r="C130" s="22" t="s">
        <v>14</v>
      </c>
      <c r="D130" s="22" t="s">
        <v>54</v>
      </c>
      <c r="E130" s="22">
        <v>-3.7310872425498301E-4</v>
      </c>
      <c r="F130" s="22" t="s">
        <v>8</v>
      </c>
      <c r="G130" s="22">
        <v>0</v>
      </c>
      <c r="H130" s="24">
        <f t="shared" si="2"/>
        <v>-3.7310872425498301E-4</v>
      </c>
    </row>
    <row r="131" spans="1:8" x14ac:dyDescent="0.25">
      <c r="A131" s="22" t="s">
        <v>624</v>
      </c>
      <c r="B131" s="22" t="s">
        <v>625</v>
      </c>
      <c r="C131" s="22" t="s">
        <v>143</v>
      </c>
      <c r="D131" s="22" t="s">
        <v>626</v>
      </c>
      <c r="E131" s="28">
        <v>-2.4864197641820199E-6</v>
      </c>
      <c r="F131" s="22" t="s">
        <v>8</v>
      </c>
      <c r="G131" s="22">
        <v>0</v>
      </c>
      <c r="H131" s="24">
        <f t="shared" ref="H131:H194" si="3">1*(IF(F131=$I$8,E131,(E131*G131)))</f>
        <v>-2.4864197641820199E-6</v>
      </c>
    </row>
    <row r="132" spans="1:8" x14ac:dyDescent="0.25">
      <c r="A132" s="22" t="s">
        <v>62</v>
      </c>
      <c r="B132" s="22" t="s">
        <v>63</v>
      </c>
      <c r="C132" s="22" t="s">
        <v>14</v>
      </c>
      <c r="D132" s="22" t="s">
        <v>54</v>
      </c>
      <c r="E132" s="28">
        <v>-2.3231048444350399E-22</v>
      </c>
      <c r="F132" s="22" t="s">
        <v>86</v>
      </c>
      <c r="G132" s="22">
        <v>0</v>
      </c>
      <c r="H132" s="24">
        <f t="shared" si="3"/>
        <v>0</v>
      </c>
    </row>
    <row r="133" spans="1:8" x14ac:dyDescent="0.25">
      <c r="A133" s="22" t="s">
        <v>627</v>
      </c>
      <c r="B133" s="22" t="s">
        <v>610</v>
      </c>
      <c r="C133" s="22" t="s">
        <v>14</v>
      </c>
      <c r="D133" s="22" t="s">
        <v>54</v>
      </c>
      <c r="E133" s="28">
        <v>-1.5318347373197899E-5</v>
      </c>
      <c r="F133" s="22" t="s">
        <v>8</v>
      </c>
      <c r="G133" s="22">
        <v>0</v>
      </c>
      <c r="H133" s="24">
        <f t="shared" si="3"/>
        <v>-1.5318347373197899E-5</v>
      </c>
    </row>
    <row r="134" spans="1:8" x14ac:dyDescent="0.25">
      <c r="A134" s="22" t="s">
        <v>628</v>
      </c>
      <c r="B134" s="22" t="s">
        <v>629</v>
      </c>
      <c r="C134" s="22" t="s">
        <v>263</v>
      </c>
      <c r="D134" s="22" t="s">
        <v>279</v>
      </c>
      <c r="E134" s="22">
        <v>-3.6369727916371299E-4</v>
      </c>
      <c r="F134" s="22" t="s">
        <v>8</v>
      </c>
      <c r="G134" s="22">
        <v>0</v>
      </c>
      <c r="H134" s="24">
        <f t="shared" si="3"/>
        <v>-3.6369727916371299E-4</v>
      </c>
    </row>
    <row r="135" spans="1:8" x14ac:dyDescent="0.25">
      <c r="A135" s="22" t="s">
        <v>630</v>
      </c>
      <c r="B135" s="22" t="s">
        <v>631</v>
      </c>
      <c r="C135" s="22" t="s">
        <v>263</v>
      </c>
      <c r="D135" s="22" t="s">
        <v>279</v>
      </c>
      <c r="E135" s="22">
        <v>-8.3616060147132208E-3</v>
      </c>
      <c r="F135" s="22" t="s">
        <v>86</v>
      </c>
      <c r="G135" s="22">
        <v>588.79999999999995</v>
      </c>
      <c r="H135" s="24">
        <f t="shared" si="3"/>
        <v>-4.9233136214631443</v>
      </c>
    </row>
    <row r="136" spans="1:8" x14ac:dyDescent="0.25">
      <c r="A136" s="22" t="s">
        <v>632</v>
      </c>
      <c r="B136" s="22" t="s">
        <v>633</v>
      </c>
      <c r="C136" s="22" t="s">
        <v>139</v>
      </c>
      <c r="D136" s="22" t="s">
        <v>486</v>
      </c>
      <c r="E136" s="28">
        <v>-3.5340001455904702E-9</v>
      </c>
      <c r="F136" s="22" t="s">
        <v>7</v>
      </c>
      <c r="G136" s="22">
        <v>0</v>
      </c>
      <c r="H136" s="24">
        <f t="shared" si="3"/>
        <v>0</v>
      </c>
    </row>
    <row r="137" spans="1:8" x14ac:dyDescent="0.25">
      <c r="A137" s="22" t="s">
        <v>634</v>
      </c>
      <c r="B137" s="22" t="s">
        <v>635</v>
      </c>
      <c r="C137" s="22" t="s">
        <v>139</v>
      </c>
      <c r="D137" s="22" t="s">
        <v>165</v>
      </c>
      <c r="E137" s="22">
        <v>-1.74005168579907</v>
      </c>
      <c r="F137" s="22" t="s">
        <v>636</v>
      </c>
      <c r="G137" s="22">
        <v>0</v>
      </c>
      <c r="H137" s="24">
        <f t="shared" si="3"/>
        <v>0</v>
      </c>
    </row>
    <row r="138" spans="1:8" x14ac:dyDescent="0.25">
      <c r="A138" s="22" t="s">
        <v>100</v>
      </c>
      <c r="B138" s="22" t="s">
        <v>88</v>
      </c>
      <c r="C138" s="22" t="s">
        <v>17</v>
      </c>
      <c r="D138" s="22" t="s">
        <v>2</v>
      </c>
      <c r="E138" s="22">
        <v>-0.10955733965548201</v>
      </c>
      <c r="F138" s="22" t="s">
        <v>8</v>
      </c>
      <c r="G138" s="22">
        <v>0</v>
      </c>
      <c r="H138" s="24">
        <f t="shared" si="3"/>
        <v>-0.10955733965548201</v>
      </c>
    </row>
    <row r="139" spans="1:8" x14ac:dyDescent="0.25">
      <c r="A139" s="22" t="s">
        <v>637</v>
      </c>
      <c r="B139" s="22" t="s">
        <v>638</v>
      </c>
      <c r="C139" s="22" t="s">
        <v>14</v>
      </c>
      <c r="D139" s="22" t="s">
        <v>1</v>
      </c>
      <c r="E139" s="22">
        <v>-5.3062210711708497E-4</v>
      </c>
      <c r="F139" s="22" t="s">
        <v>8</v>
      </c>
      <c r="G139" s="22">
        <v>0</v>
      </c>
      <c r="H139" s="24">
        <f t="shared" si="3"/>
        <v>-5.3062210711708497E-4</v>
      </c>
    </row>
    <row r="140" spans="1:8" x14ac:dyDescent="0.25">
      <c r="A140" s="22" t="s">
        <v>639</v>
      </c>
      <c r="B140" s="22" t="s">
        <v>640</v>
      </c>
      <c r="C140" s="22" t="s">
        <v>139</v>
      </c>
      <c r="D140" s="22" t="s">
        <v>140</v>
      </c>
      <c r="E140" s="22">
        <v>-2.1823713367550299E-4</v>
      </c>
      <c r="F140" s="22" t="s">
        <v>8</v>
      </c>
      <c r="G140" s="22">
        <v>0</v>
      </c>
      <c r="H140" s="24">
        <f t="shared" si="3"/>
        <v>-2.1823713367550299E-4</v>
      </c>
    </row>
    <row r="141" spans="1:8" x14ac:dyDescent="0.25">
      <c r="A141" s="22" t="s">
        <v>641</v>
      </c>
      <c r="B141" s="22" t="s">
        <v>421</v>
      </c>
      <c r="C141" s="22" t="s">
        <v>24</v>
      </c>
      <c r="D141" s="22" t="s">
        <v>120</v>
      </c>
      <c r="E141" s="22">
        <v>-3.3715869429248702E-2</v>
      </c>
      <c r="F141" s="22" t="s">
        <v>86</v>
      </c>
      <c r="G141" s="22">
        <v>2190</v>
      </c>
      <c r="H141" s="24">
        <f t="shared" si="3"/>
        <v>-73.837754050054656</v>
      </c>
    </row>
    <row r="142" spans="1:8" x14ac:dyDescent="0.25">
      <c r="A142" s="22" t="s">
        <v>642</v>
      </c>
      <c r="B142" s="22" t="s">
        <v>643</v>
      </c>
      <c r="C142" s="22" t="s">
        <v>14</v>
      </c>
      <c r="D142" s="22" t="s">
        <v>1</v>
      </c>
      <c r="E142" s="22">
        <v>-1.58808838399694</v>
      </c>
      <c r="F142" s="22" t="s">
        <v>8</v>
      </c>
      <c r="G142" s="22">
        <v>0</v>
      </c>
      <c r="H142" s="24">
        <f t="shared" si="3"/>
        <v>-1.58808838399694</v>
      </c>
    </row>
    <row r="143" spans="1:8" x14ac:dyDescent="0.25">
      <c r="A143" s="22" t="s">
        <v>644</v>
      </c>
      <c r="B143" s="22" t="s">
        <v>645</v>
      </c>
      <c r="C143" s="22" t="s">
        <v>24</v>
      </c>
      <c r="D143" s="22" t="s">
        <v>120</v>
      </c>
      <c r="E143" s="22">
        <v>-7.6546763405583801E-3</v>
      </c>
      <c r="F143" s="22" t="s">
        <v>8</v>
      </c>
      <c r="G143" s="22">
        <v>0</v>
      </c>
      <c r="H143" s="24">
        <f t="shared" si="3"/>
        <v>-7.6546763405583801E-3</v>
      </c>
    </row>
    <row r="144" spans="1:8" x14ac:dyDescent="0.25">
      <c r="A144" s="22" t="s">
        <v>646</v>
      </c>
      <c r="B144" s="22" t="s">
        <v>531</v>
      </c>
      <c r="C144" s="22" t="s">
        <v>24</v>
      </c>
      <c r="D144" s="22" t="s">
        <v>208</v>
      </c>
      <c r="E144" s="22">
        <v>-3.5107848753731997E-2</v>
      </c>
      <c r="F144" s="22" t="s">
        <v>8</v>
      </c>
      <c r="G144" s="22">
        <v>0</v>
      </c>
      <c r="H144" s="24">
        <f t="shared" si="3"/>
        <v>-3.5107848753731997E-2</v>
      </c>
    </row>
    <row r="145" spans="1:8" x14ac:dyDescent="0.25">
      <c r="A145" s="22" t="s">
        <v>647</v>
      </c>
      <c r="B145" s="22" t="s">
        <v>648</v>
      </c>
      <c r="C145" s="22" t="s">
        <v>14</v>
      </c>
      <c r="D145" s="22" t="s">
        <v>188</v>
      </c>
      <c r="E145" s="28">
        <v>-3.5495134626274698E-17</v>
      </c>
      <c r="F145" s="22" t="s">
        <v>8</v>
      </c>
      <c r="G145" s="22">
        <v>0</v>
      </c>
      <c r="H145" s="24">
        <f t="shared" si="3"/>
        <v>-3.5495134626274698E-17</v>
      </c>
    </row>
    <row r="146" spans="1:8" x14ac:dyDescent="0.25">
      <c r="A146" s="22" t="s">
        <v>101</v>
      </c>
      <c r="B146" s="22" t="s">
        <v>89</v>
      </c>
      <c r="C146" s="22" t="s">
        <v>17</v>
      </c>
      <c r="D146" s="22" t="s">
        <v>2</v>
      </c>
      <c r="E146" s="28">
        <v>-1.0990600157010501E-6</v>
      </c>
      <c r="F146" s="22" t="s">
        <v>8</v>
      </c>
      <c r="G146" s="22">
        <v>0</v>
      </c>
      <c r="H146" s="24">
        <f t="shared" si="3"/>
        <v>-1.0990600157010501E-6</v>
      </c>
    </row>
    <row r="147" spans="1:8" x14ac:dyDescent="0.25">
      <c r="A147" s="22" t="s">
        <v>649</v>
      </c>
      <c r="B147" s="22" t="s">
        <v>650</v>
      </c>
      <c r="C147" s="22" t="s">
        <v>17</v>
      </c>
      <c r="D147" s="22" t="s">
        <v>4</v>
      </c>
      <c r="E147" s="22">
        <v>-8.7502899154771899E-2</v>
      </c>
      <c r="F147" s="22" t="s">
        <v>8</v>
      </c>
      <c r="G147" s="22">
        <v>0</v>
      </c>
      <c r="H147" s="24">
        <f t="shared" si="3"/>
        <v>-8.7502899154771899E-2</v>
      </c>
    </row>
    <row r="148" spans="1:8" x14ac:dyDescent="0.25">
      <c r="A148" s="22" t="s">
        <v>651</v>
      </c>
      <c r="B148" s="22" t="s">
        <v>272</v>
      </c>
      <c r="C148" s="22" t="s">
        <v>24</v>
      </c>
      <c r="D148" s="22" t="s">
        <v>208</v>
      </c>
      <c r="E148" s="22">
        <v>-0.298993031937274</v>
      </c>
      <c r="F148" s="22" t="s">
        <v>8</v>
      </c>
      <c r="G148" s="22">
        <v>0</v>
      </c>
      <c r="H148" s="24">
        <f t="shared" si="3"/>
        <v>-0.298993031937274</v>
      </c>
    </row>
    <row r="149" spans="1:8" x14ac:dyDescent="0.25">
      <c r="A149" s="22" t="s">
        <v>166</v>
      </c>
      <c r="B149" s="22" t="s">
        <v>167</v>
      </c>
      <c r="C149" s="22" t="s">
        <v>14</v>
      </c>
      <c r="D149" s="22" t="s">
        <v>1</v>
      </c>
      <c r="E149" s="22">
        <v>-3.5684576245951297E-2</v>
      </c>
      <c r="F149" s="22" t="s">
        <v>8</v>
      </c>
      <c r="G149" s="22">
        <v>0</v>
      </c>
      <c r="H149" s="24">
        <f t="shared" si="3"/>
        <v>-3.5684576245951297E-2</v>
      </c>
    </row>
    <row r="150" spans="1:8" x14ac:dyDescent="0.25">
      <c r="A150" s="22" t="s">
        <v>652</v>
      </c>
      <c r="B150" s="22" t="s">
        <v>653</v>
      </c>
      <c r="C150" s="22" t="s">
        <v>143</v>
      </c>
      <c r="D150" s="22" t="s">
        <v>144</v>
      </c>
      <c r="E150" s="22">
        <v>-1.2936074621903499</v>
      </c>
      <c r="F150" s="22" t="s">
        <v>8</v>
      </c>
      <c r="G150" s="22">
        <v>0</v>
      </c>
      <c r="H150" s="24">
        <f t="shared" si="3"/>
        <v>-1.2936074621903499</v>
      </c>
    </row>
    <row r="151" spans="1:8" x14ac:dyDescent="0.25">
      <c r="A151" s="22" t="s">
        <v>654</v>
      </c>
      <c r="B151" s="22" t="s">
        <v>655</v>
      </c>
      <c r="C151" s="22" t="s">
        <v>14</v>
      </c>
      <c r="D151" s="22" t="s">
        <v>54</v>
      </c>
      <c r="E151" s="28">
        <v>-7.2461680940742698E-8</v>
      </c>
      <c r="F151" s="22" t="s">
        <v>8</v>
      </c>
      <c r="G151" s="22">
        <v>0</v>
      </c>
      <c r="H151" s="24">
        <f t="shared" si="3"/>
        <v>-7.2461680940742698E-8</v>
      </c>
    </row>
    <row r="152" spans="1:8" x14ac:dyDescent="0.25">
      <c r="A152" s="22" t="s">
        <v>656</v>
      </c>
      <c r="B152" s="22" t="s">
        <v>657</v>
      </c>
      <c r="C152" s="22" t="s">
        <v>14</v>
      </c>
      <c r="D152" s="22" t="s">
        <v>54</v>
      </c>
      <c r="E152" s="28">
        <v>-3.4460393013624E-9</v>
      </c>
      <c r="F152" s="22" t="s">
        <v>8</v>
      </c>
      <c r="G152" s="22">
        <v>0</v>
      </c>
      <c r="H152" s="24">
        <f t="shared" si="3"/>
        <v>-3.4460393013624E-9</v>
      </c>
    </row>
    <row r="153" spans="1:8" x14ac:dyDescent="0.25">
      <c r="A153" s="22" t="s">
        <v>658</v>
      </c>
      <c r="B153" s="22" t="s">
        <v>659</v>
      </c>
      <c r="C153" s="22" t="s">
        <v>14</v>
      </c>
      <c r="D153" s="22" t="s">
        <v>115</v>
      </c>
      <c r="E153" s="28">
        <v>-1.3118614378863599E-7</v>
      </c>
      <c r="F153" s="22" t="s">
        <v>8</v>
      </c>
      <c r="G153" s="22">
        <v>0</v>
      </c>
      <c r="H153" s="24">
        <f t="shared" si="3"/>
        <v>-1.3118614378863599E-7</v>
      </c>
    </row>
    <row r="154" spans="1:8" x14ac:dyDescent="0.25">
      <c r="A154" s="22" t="s">
        <v>660</v>
      </c>
      <c r="B154" s="22" t="s">
        <v>661</v>
      </c>
      <c r="C154" s="22" t="s">
        <v>139</v>
      </c>
      <c r="D154" s="22" t="s">
        <v>140</v>
      </c>
      <c r="E154" s="28">
        <v>-4.9097375991092599E-6</v>
      </c>
      <c r="F154" s="22" t="s">
        <v>8</v>
      </c>
      <c r="G154" s="22">
        <v>0</v>
      </c>
      <c r="H154" s="24">
        <f t="shared" si="3"/>
        <v>-4.9097375991092599E-6</v>
      </c>
    </row>
    <row r="155" spans="1:8" x14ac:dyDescent="0.25">
      <c r="A155" s="22" t="s">
        <v>662</v>
      </c>
      <c r="B155" s="22" t="s">
        <v>663</v>
      </c>
      <c r="C155" s="22" t="s">
        <v>24</v>
      </c>
      <c r="D155" s="22" t="s">
        <v>120</v>
      </c>
      <c r="E155" s="22">
        <v>-5.9673394997534497E-2</v>
      </c>
      <c r="F155" s="22" t="s">
        <v>86</v>
      </c>
      <c r="G155" s="22">
        <v>2080</v>
      </c>
      <c r="H155" s="24">
        <f t="shared" si="3"/>
        <v>-124.12066159487175</v>
      </c>
    </row>
    <row r="156" spans="1:8" x14ac:dyDescent="0.25">
      <c r="A156" s="22" t="s">
        <v>664</v>
      </c>
      <c r="B156" s="22" t="s">
        <v>464</v>
      </c>
      <c r="C156" s="22" t="s">
        <v>14</v>
      </c>
      <c r="D156" s="22" t="s">
        <v>193</v>
      </c>
      <c r="E156" s="28">
        <v>-5.9637639252077601E-6</v>
      </c>
      <c r="F156" s="22" t="s">
        <v>8</v>
      </c>
      <c r="G156" s="22">
        <v>0</v>
      </c>
      <c r="H156" s="24">
        <f t="shared" si="3"/>
        <v>-5.9637639252077601E-6</v>
      </c>
    </row>
    <row r="157" spans="1:8" x14ac:dyDescent="0.25">
      <c r="A157" s="22" t="s">
        <v>665</v>
      </c>
      <c r="B157" s="22" t="s">
        <v>659</v>
      </c>
      <c r="C157" s="22" t="s">
        <v>14</v>
      </c>
      <c r="D157" s="22" t="s">
        <v>115</v>
      </c>
      <c r="E157" s="28">
        <v>-7.42043935420283E-7</v>
      </c>
      <c r="F157" s="22" t="s">
        <v>8</v>
      </c>
      <c r="G157" s="22">
        <v>0</v>
      </c>
      <c r="H157" s="24">
        <f t="shared" si="3"/>
        <v>-7.42043935420283E-7</v>
      </c>
    </row>
    <row r="158" spans="1:8" x14ac:dyDescent="0.25">
      <c r="A158" s="22" t="s">
        <v>666</v>
      </c>
      <c r="B158" s="22" t="s">
        <v>667</v>
      </c>
      <c r="C158" s="22" t="s">
        <v>143</v>
      </c>
      <c r="D158" s="22" t="s">
        <v>144</v>
      </c>
      <c r="E158" s="22">
        <v>-0.87754710082215104</v>
      </c>
      <c r="F158" s="22" t="s">
        <v>8</v>
      </c>
      <c r="G158" s="22">
        <v>0</v>
      </c>
      <c r="H158" s="24">
        <f t="shared" si="3"/>
        <v>-0.87754710082215104</v>
      </c>
    </row>
    <row r="159" spans="1:8" x14ac:dyDescent="0.25">
      <c r="A159" s="22" t="s">
        <v>668</v>
      </c>
      <c r="B159" s="22" t="s">
        <v>577</v>
      </c>
      <c r="C159" s="22" t="s">
        <v>24</v>
      </c>
      <c r="D159" s="22" t="s">
        <v>120</v>
      </c>
      <c r="E159" s="22">
        <v>-0.66718518967014995</v>
      </c>
      <c r="F159" s="22" t="s">
        <v>86</v>
      </c>
      <c r="G159" s="22">
        <v>2190</v>
      </c>
      <c r="H159" s="24">
        <f t="shared" si="3"/>
        <v>-1461.1355653776284</v>
      </c>
    </row>
    <row r="160" spans="1:8" x14ac:dyDescent="0.25">
      <c r="A160" s="22" t="s">
        <v>66</v>
      </c>
      <c r="B160" s="22" t="s">
        <v>67</v>
      </c>
      <c r="C160" s="22" t="s">
        <v>14</v>
      </c>
      <c r="D160" s="22" t="s">
        <v>1</v>
      </c>
      <c r="E160" s="22">
        <v>-1.84169041922683E-2</v>
      </c>
      <c r="F160" s="22" t="s">
        <v>8</v>
      </c>
      <c r="G160" s="22">
        <v>0</v>
      </c>
      <c r="H160" s="24">
        <f t="shared" si="3"/>
        <v>-1.84169041922683E-2</v>
      </c>
    </row>
    <row r="161" spans="1:8" x14ac:dyDescent="0.25">
      <c r="A161" s="22" t="s">
        <v>25</v>
      </c>
      <c r="B161" s="22" t="s">
        <v>26</v>
      </c>
      <c r="C161" s="22" t="s">
        <v>17</v>
      </c>
      <c r="D161" s="22" t="s">
        <v>4</v>
      </c>
      <c r="E161" s="22">
        <v>-48.976614721442502</v>
      </c>
      <c r="F161" s="22" t="s">
        <v>8</v>
      </c>
      <c r="G161" s="22">
        <v>0</v>
      </c>
      <c r="H161" s="24">
        <f t="shared" si="3"/>
        <v>-48.976614721442502</v>
      </c>
    </row>
    <row r="162" spans="1:8" x14ac:dyDescent="0.25">
      <c r="A162" s="22" t="s">
        <v>102</v>
      </c>
      <c r="B162" s="22" t="s">
        <v>90</v>
      </c>
      <c r="C162" s="22" t="s">
        <v>24</v>
      </c>
      <c r="D162" s="22" t="s">
        <v>91</v>
      </c>
      <c r="E162" s="22">
        <v>-2.20715727947617E-3</v>
      </c>
      <c r="F162" s="22" t="s">
        <v>8</v>
      </c>
      <c r="G162" s="22">
        <v>0</v>
      </c>
      <c r="H162" s="24">
        <f t="shared" si="3"/>
        <v>-2.20715727947617E-3</v>
      </c>
    </row>
    <row r="163" spans="1:8" x14ac:dyDescent="0.25">
      <c r="A163" s="22" t="s">
        <v>669</v>
      </c>
      <c r="B163" s="22" t="s">
        <v>670</v>
      </c>
      <c r="C163" s="22" t="s">
        <v>24</v>
      </c>
      <c r="D163" s="22" t="s">
        <v>483</v>
      </c>
      <c r="E163" s="22">
        <v>-3.43142829152066E-2</v>
      </c>
      <c r="F163" s="22" t="s">
        <v>8</v>
      </c>
      <c r="G163" s="22">
        <v>0</v>
      </c>
      <c r="H163" s="24">
        <f t="shared" si="3"/>
        <v>-3.43142829152066E-2</v>
      </c>
    </row>
    <row r="164" spans="1:8" x14ac:dyDescent="0.25">
      <c r="A164" s="22" t="s">
        <v>671</v>
      </c>
      <c r="B164" s="22" t="s">
        <v>672</v>
      </c>
      <c r="C164" s="22" t="s">
        <v>17</v>
      </c>
      <c r="D164" s="22" t="s">
        <v>2</v>
      </c>
      <c r="E164" s="28">
        <v>-7.8586236342180898E-8</v>
      </c>
      <c r="F164" s="22" t="s">
        <v>8</v>
      </c>
      <c r="G164" s="22">
        <v>0</v>
      </c>
      <c r="H164" s="24">
        <f t="shared" si="3"/>
        <v>-7.8586236342180898E-8</v>
      </c>
    </row>
    <row r="165" spans="1:8" x14ac:dyDescent="0.25">
      <c r="A165" s="22" t="s">
        <v>673</v>
      </c>
      <c r="B165" s="22" t="s">
        <v>577</v>
      </c>
      <c r="C165" s="22" t="s">
        <v>24</v>
      </c>
      <c r="D165" s="22" t="s">
        <v>120</v>
      </c>
      <c r="E165" s="22">
        <v>-2.9866701112393301E-3</v>
      </c>
      <c r="F165" s="22" t="s">
        <v>86</v>
      </c>
      <c r="G165" s="22">
        <v>2190</v>
      </c>
      <c r="H165" s="24">
        <f t="shared" si="3"/>
        <v>-6.5408075436141333</v>
      </c>
    </row>
    <row r="166" spans="1:8" x14ac:dyDescent="0.25">
      <c r="A166" s="22" t="s">
        <v>674</v>
      </c>
      <c r="B166" s="22" t="s">
        <v>675</v>
      </c>
      <c r="C166" s="22" t="s">
        <v>14</v>
      </c>
      <c r="D166" s="22" t="s">
        <v>54</v>
      </c>
      <c r="E166" s="28">
        <v>-1.584306083614E-5</v>
      </c>
      <c r="F166" s="22" t="s">
        <v>8</v>
      </c>
      <c r="G166" s="22">
        <v>0</v>
      </c>
      <c r="H166" s="24">
        <f t="shared" si="3"/>
        <v>-1.584306083614E-5</v>
      </c>
    </row>
    <row r="167" spans="1:8" x14ac:dyDescent="0.25">
      <c r="A167" s="22" t="s">
        <v>676</v>
      </c>
      <c r="B167" s="22" t="s">
        <v>677</v>
      </c>
      <c r="C167" s="22" t="s">
        <v>17</v>
      </c>
      <c r="D167" s="22" t="s">
        <v>2</v>
      </c>
      <c r="E167" s="28">
        <v>-1.9399617258092501E-5</v>
      </c>
      <c r="F167" s="22" t="s">
        <v>8</v>
      </c>
      <c r="G167" s="22">
        <v>0</v>
      </c>
      <c r="H167" s="24">
        <f t="shared" si="3"/>
        <v>-1.9399617258092501E-5</v>
      </c>
    </row>
    <row r="168" spans="1:8" x14ac:dyDescent="0.25">
      <c r="A168" s="22" t="s">
        <v>211</v>
      </c>
      <c r="B168" s="22" t="s">
        <v>212</v>
      </c>
      <c r="C168" s="22" t="s">
        <v>24</v>
      </c>
      <c r="D168" s="22" t="s">
        <v>6</v>
      </c>
      <c r="E168" s="22">
        <v>-3.3161279310473102</v>
      </c>
      <c r="F168" s="22" t="s">
        <v>8</v>
      </c>
      <c r="G168" s="22">
        <v>0</v>
      </c>
      <c r="H168" s="24">
        <f t="shared" si="3"/>
        <v>-3.3161279310473102</v>
      </c>
    </row>
    <row r="169" spans="1:8" x14ac:dyDescent="0.25">
      <c r="A169" s="22" t="s">
        <v>678</v>
      </c>
      <c r="B169" s="22" t="s">
        <v>679</v>
      </c>
      <c r="C169" s="22" t="s">
        <v>139</v>
      </c>
      <c r="D169" s="22" t="s">
        <v>486</v>
      </c>
      <c r="E169" s="28">
        <v>-1.28132674766098E-8</v>
      </c>
      <c r="F169" s="22" t="s">
        <v>7</v>
      </c>
      <c r="G169" s="22">
        <v>0</v>
      </c>
      <c r="H169" s="24">
        <f t="shared" si="3"/>
        <v>0</v>
      </c>
    </row>
    <row r="170" spans="1:8" x14ac:dyDescent="0.25">
      <c r="A170" s="22" t="s">
        <v>680</v>
      </c>
      <c r="B170" s="22" t="s">
        <v>681</v>
      </c>
      <c r="C170" s="22" t="s">
        <v>14</v>
      </c>
      <c r="D170" s="22" t="s">
        <v>54</v>
      </c>
      <c r="E170" s="22">
        <v>-1.16418868536473E-4</v>
      </c>
      <c r="F170" s="22" t="s">
        <v>8</v>
      </c>
      <c r="G170" s="22">
        <v>0</v>
      </c>
      <c r="H170" s="24">
        <f t="shared" si="3"/>
        <v>-1.16418868536473E-4</v>
      </c>
    </row>
    <row r="171" spans="1:8" x14ac:dyDescent="0.25">
      <c r="A171" s="22" t="s">
        <v>682</v>
      </c>
      <c r="B171" s="22" t="s">
        <v>683</v>
      </c>
      <c r="C171" s="22" t="s">
        <v>14</v>
      </c>
      <c r="D171" s="22" t="s">
        <v>54</v>
      </c>
      <c r="E171" s="22">
        <v>-3.6412028282020899E-3</v>
      </c>
      <c r="F171" s="22" t="s">
        <v>8</v>
      </c>
      <c r="G171" s="22">
        <v>0</v>
      </c>
      <c r="H171" s="24">
        <f t="shared" si="3"/>
        <v>-3.6412028282020899E-3</v>
      </c>
    </row>
    <row r="172" spans="1:8" x14ac:dyDescent="0.25">
      <c r="A172" s="22" t="s">
        <v>684</v>
      </c>
      <c r="B172" s="22" t="s">
        <v>685</v>
      </c>
      <c r="C172" s="22" t="s">
        <v>17</v>
      </c>
      <c r="D172" s="22" t="s">
        <v>2</v>
      </c>
      <c r="E172" s="28">
        <v>-2.73185604616101E-5</v>
      </c>
      <c r="F172" s="22" t="s">
        <v>8</v>
      </c>
      <c r="G172" s="22">
        <v>0</v>
      </c>
      <c r="H172" s="24">
        <f t="shared" si="3"/>
        <v>-2.73185604616101E-5</v>
      </c>
    </row>
    <row r="173" spans="1:8" x14ac:dyDescent="0.25">
      <c r="A173" s="22" t="s">
        <v>686</v>
      </c>
      <c r="B173" s="22" t="s">
        <v>687</v>
      </c>
      <c r="C173" s="22" t="s">
        <v>14</v>
      </c>
      <c r="D173" s="22" t="s">
        <v>188</v>
      </c>
      <c r="E173" s="22">
        <v>-1.5753965763757399E-2</v>
      </c>
      <c r="F173" s="22" t="s">
        <v>8</v>
      </c>
      <c r="G173" s="22">
        <v>0</v>
      </c>
      <c r="H173" s="24">
        <f t="shared" si="3"/>
        <v>-1.5753965763757399E-2</v>
      </c>
    </row>
    <row r="174" spans="1:8" x14ac:dyDescent="0.25">
      <c r="A174" s="22" t="s">
        <v>688</v>
      </c>
      <c r="B174" s="22" t="s">
        <v>514</v>
      </c>
      <c r="C174" s="22" t="s">
        <v>14</v>
      </c>
      <c r="D174" s="22" t="s">
        <v>1</v>
      </c>
      <c r="E174" s="28">
        <v>-1.08318325638903E-13</v>
      </c>
      <c r="F174" s="22" t="s">
        <v>8</v>
      </c>
      <c r="G174" s="22">
        <v>0</v>
      </c>
      <c r="H174" s="24">
        <f t="shared" si="3"/>
        <v>-1.08318325638903E-13</v>
      </c>
    </row>
    <row r="175" spans="1:8" x14ac:dyDescent="0.25">
      <c r="A175" s="22" t="s">
        <v>27</v>
      </c>
      <c r="B175" s="22" t="s">
        <v>28</v>
      </c>
      <c r="C175" s="22" t="s">
        <v>17</v>
      </c>
      <c r="D175" s="22" t="s">
        <v>5</v>
      </c>
      <c r="E175" s="22">
        <v>-2.29875776861107E-3</v>
      </c>
      <c r="F175" s="22" t="s">
        <v>8</v>
      </c>
      <c r="G175" s="22">
        <v>0</v>
      </c>
      <c r="H175" s="24">
        <f t="shared" si="3"/>
        <v>-2.29875776861107E-3</v>
      </c>
    </row>
    <row r="176" spans="1:8" x14ac:dyDescent="0.25">
      <c r="A176" s="22" t="s">
        <v>689</v>
      </c>
      <c r="B176" s="22" t="s">
        <v>690</v>
      </c>
      <c r="C176" s="22" t="s">
        <v>143</v>
      </c>
      <c r="D176" s="22" t="s">
        <v>144</v>
      </c>
      <c r="E176" s="22">
        <v>-1.46221849898431E-3</v>
      </c>
      <c r="F176" s="22" t="s">
        <v>8</v>
      </c>
      <c r="G176" s="22">
        <v>0</v>
      </c>
      <c r="H176" s="24">
        <f t="shared" si="3"/>
        <v>-1.46221849898431E-3</v>
      </c>
    </row>
    <row r="177" spans="1:8" x14ac:dyDescent="0.25">
      <c r="A177" s="22" t="s">
        <v>213</v>
      </c>
      <c r="B177" s="22" t="s">
        <v>214</v>
      </c>
      <c r="C177" s="22" t="s">
        <v>14</v>
      </c>
      <c r="D177" s="22" t="s">
        <v>54</v>
      </c>
      <c r="E177" s="22">
        <v>-2.1105352076708898E-3</v>
      </c>
      <c r="F177" s="22" t="s">
        <v>8</v>
      </c>
      <c r="G177" s="22">
        <v>0</v>
      </c>
      <c r="H177" s="24">
        <f t="shared" si="3"/>
        <v>-2.1105352076708898E-3</v>
      </c>
    </row>
    <row r="178" spans="1:8" x14ac:dyDescent="0.25">
      <c r="A178" s="22" t="s">
        <v>215</v>
      </c>
      <c r="B178" s="22" t="s">
        <v>216</v>
      </c>
      <c r="C178" s="22" t="s">
        <v>14</v>
      </c>
      <c r="D178" s="22" t="s">
        <v>54</v>
      </c>
      <c r="E178" s="22">
        <v>-6.07811713827638E-3</v>
      </c>
      <c r="F178" s="22" t="s">
        <v>8</v>
      </c>
      <c r="G178" s="22">
        <v>0</v>
      </c>
      <c r="H178" s="24">
        <f t="shared" si="3"/>
        <v>-6.07811713827638E-3</v>
      </c>
    </row>
    <row r="179" spans="1:8" x14ac:dyDescent="0.25">
      <c r="A179" s="22" t="s">
        <v>691</v>
      </c>
      <c r="B179" s="22" t="s">
        <v>527</v>
      </c>
      <c r="C179" s="22" t="s">
        <v>263</v>
      </c>
      <c r="D179" s="22" t="s">
        <v>264</v>
      </c>
      <c r="E179" s="28">
        <v>-1.21560432505475E-8</v>
      </c>
      <c r="F179" s="22" t="s">
        <v>86</v>
      </c>
      <c r="G179" s="22">
        <v>1176.8</v>
      </c>
      <c r="H179" s="24">
        <f t="shared" si="3"/>
        <v>-1.4305231697244298E-5</v>
      </c>
    </row>
    <row r="180" spans="1:8" x14ac:dyDescent="0.25">
      <c r="A180" s="22" t="s">
        <v>692</v>
      </c>
      <c r="B180" s="22" t="s">
        <v>693</v>
      </c>
      <c r="C180" s="22" t="s">
        <v>14</v>
      </c>
      <c r="D180" s="22" t="s">
        <v>1</v>
      </c>
      <c r="E180" s="22">
        <v>-1.8604504335308501E-4</v>
      </c>
      <c r="F180" s="22" t="s">
        <v>8</v>
      </c>
      <c r="G180" s="22">
        <v>0</v>
      </c>
      <c r="H180" s="24">
        <f t="shared" si="3"/>
        <v>-1.8604504335308501E-4</v>
      </c>
    </row>
    <row r="181" spans="1:8" x14ac:dyDescent="0.25">
      <c r="A181" s="22" t="s">
        <v>694</v>
      </c>
      <c r="B181" s="22" t="s">
        <v>695</v>
      </c>
      <c r="C181" s="22" t="s">
        <v>263</v>
      </c>
      <c r="D181" s="22" t="s">
        <v>264</v>
      </c>
      <c r="E181" s="28">
        <v>-6.86109197707213E-7</v>
      </c>
      <c r="F181" s="22" t="s">
        <v>86</v>
      </c>
      <c r="G181" s="22">
        <v>709.09</v>
      </c>
      <c r="H181" s="24">
        <f t="shared" si="3"/>
        <v>-4.8651317100220767E-4</v>
      </c>
    </row>
    <row r="182" spans="1:8" x14ac:dyDescent="0.25">
      <c r="A182" s="22" t="s">
        <v>68</v>
      </c>
      <c r="B182" s="22" t="s">
        <v>69</v>
      </c>
      <c r="C182" s="22" t="s">
        <v>17</v>
      </c>
      <c r="D182" s="22" t="s">
        <v>4</v>
      </c>
      <c r="E182" s="22">
        <v>-132.82279151422199</v>
      </c>
      <c r="F182" s="22" t="s">
        <v>8</v>
      </c>
      <c r="G182" s="22">
        <v>0</v>
      </c>
      <c r="H182" s="24">
        <f t="shared" si="3"/>
        <v>-132.82279151422199</v>
      </c>
    </row>
    <row r="183" spans="1:8" x14ac:dyDescent="0.25">
      <c r="A183" s="22" t="s">
        <v>123</v>
      </c>
      <c r="B183" s="22" t="s">
        <v>124</v>
      </c>
      <c r="C183" s="22" t="s">
        <v>125</v>
      </c>
      <c r="D183" s="22" t="s">
        <v>126</v>
      </c>
      <c r="E183" s="22">
        <v>-2.7366745115954999E-4</v>
      </c>
      <c r="F183" s="22" t="s">
        <v>8</v>
      </c>
      <c r="G183" s="22">
        <v>0</v>
      </c>
      <c r="H183" s="24">
        <f t="shared" si="3"/>
        <v>-2.7366745115954999E-4</v>
      </c>
    </row>
    <row r="184" spans="1:8" x14ac:dyDescent="0.25">
      <c r="A184" s="22" t="s">
        <v>696</v>
      </c>
      <c r="B184" s="22" t="s">
        <v>697</v>
      </c>
      <c r="C184" s="22" t="s">
        <v>14</v>
      </c>
      <c r="D184" s="22" t="s">
        <v>54</v>
      </c>
      <c r="E184" s="28">
        <v>-8.6381288239776599E-12</v>
      </c>
      <c r="F184" s="22" t="s">
        <v>8</v>
      </c>
      <c r="G184" s="22">
        <v>0</v>
      </c>
      <c r="H184" s="24">
        <f t="shared" si="3"/>
        <v>-8.6381288239776599E-12</v>
      </c>
    </row>
    <row r="185" spans="1:8" x14ac:dyDescent="0.25">
      <c r="A185" s="22" t="s">
        <v>698</v>
      </c>
      <c r="B185" s="22" t="s">
        <v>699</v>
      </c>
      <c r="C185" s="22" t="s">
        <v>14</v>
      </c>
      <c r="D185" s="22" t="s">
        <v>54</v>
      </c>
      <c r="E185" s="28">
        <v>-4.01511840193101E-5</v>
      </c>
      <c r="F185" s="22" t="s">
        <v>8</v>
      </c>
      <c r="G185" s="22">
        <v>0</v>
      </c>
      <c r="H185" s="24">
        <f t="shared" si="3"/>
        <v>-4.01511840193101E-5</v>
      </c>
    </row>
    <row r="186" spans="1:8" x14ac:dyDescent="0.25">
      <c r="A186" s="22" t="s">
        <v>700</v>
      </c>
      <c r="B186" s="22" t="s">
        <v>701</v>
      </c>
      <c r="C186" s="22" t="s">
        <v>24</v>
      </c>
      <c r="D186" s="22" t="s">
        <v>3</v>
      </c>
      <c r="E186" s="28">
        <v>-9.7353188300869502E-7</v>
      </c>
      <c r="F186" s="22" t="s">
        <v>174</v>
      </c>
      <c r="G186" s="22">
        <v>0</v>
      </c>
      <c r="H186" s="24">
        <f t="shared" si="3"/>
        <v>0</v>
      </c>
    </row>
    <row r="187" spans="1:8" x14ac:dyDescent="0.25">
      <c r="A187" s="22" t="s">
        <v>702</v>
      </c>
      <c r="B187" s="22" t="s">
        <v>417</v>
      </c>
      <c r="C187" s="22" t="s">
        <v>263</v>
      </c>
      <c r="D187" s="22" t="s">
        <v>279</v>
      </c>
      <c r="E187" s="22">
        <v>-0.24304872263527499</v>
      </c>
      <c r="F187" s="22" t="s">
        <v>86</v>
      </c>
      <c r="G187" s="22">
        <v>450</v>
      </c>
      <c r="H187" s="24">
        <f t="shared" si="3"/>
        <v>-109.37192518587375</v>
      </c>
    </row>
    <row r="188" spans="1:8" x14ac:dyDescent="0.25">
      <c r="A188" s="22" t="s">
        <v>703</v>
      </c>
      <c r="B188" s="22" t="s">
        <v>704</v>
      </c>
      <c r="C188" s="22" t="s">
        <v>143</v>
      </c>
      <c r="D188" s="22" t="s">
        <v>144</v>
      </c>
      <c r="E188" s="22">
        <v>-52.286119761859602</v>
      </c>
      <c r="F188" s="22" t="s">
        <v>8</v>
      </c>
      <c r="G188" s="22">
        <v>0</v>
      </c>
      <c r="H188" s="24">
        <f t="shared" si="3"/>
        <v>-52.286119761859602</v>
      </c>
    </row>
    <row r="189" spans="1:8" x14ac:dyDescent="0.25">
      <c r="A189" s="22" t="s">
        <v>705</v>
      </c>
      <c r="B189" s="22" t="s">
        <v>706</v>
      </c>
      <c r="C189" s="22" t="s">
        <v>14</v>
      </c>
      <c r="D189" s="22" t="s">
        <v>54</v>
      </c>
      <c r="E189" s="28">
        <v>-3.18501829938945E-8</v>
      </c>
      <c r="F189" s="22" t="s">
        <v>8</v>
      </c>
      <c r="G189" s="22">
        <v>0</v>
      </c>
      <c r="H189" s="24">
        <f t="shared" si="3"/>
        <v>-3.18501829938945E-8</v>
      </c>
    </row>
    <row r="190" spans="1:8" x14ac:dyDescent="0.25">
      <c r="A190" s="22" t="s">
        <v>707</v>
      </c>
      <c r="B190" s="22" t="s">
        <v>708</v>
      </c>
      <c r="C190" s="22" t="s">
        <v>17</v>
      </c>
      <c r="D190" s="22" t="s">
        <v>4</v>
      </c>
      <c r="E190" s="28">
        <v>-3.9681340090859502E-5</v>
      </c>
      <c r="F190" s="22" t="s">
        <v>8</v>
      </c>
      <c r="G190" s="22">
        <v>0</v>
      </c>
      <c r="H190" s="24">
        <f t="shared" si="3"/>
        <v>-3.9681340090859502E-5</v>
      </c>
    </row>
    <row r="191" spans="1:8" x14ac:dyDescent="0.25">
      <c r="A191" s="22" t="s">
        <v>709</v>
      </c>
      <c r="B191" s="22" t="s">
        <v>710</v>
      </c>
      <c r="C191" s="22" t="s">
        <v>24</v>
      </c>
      <c r="D191" s="22" t="s">
        <v>120</v>
      </c>
      <c r="E191" s="22">
        <v>-9.5660940452308392</v>
      </c>
      <c r="F191" s="22" t="s">
        <v>8</v>
      </c>
      <c r="G191" s="22">
        <v>0</v>
      </c>
      <c r="H191" s="24">
        <f t="shared" si="3"/>
        <v>-9.5660940452308392</v>
      </c>
    </row>
    <row r="192" spans="1:8" x14ac:dyDescent="0.25">
      <c r="A192" s="22" t="s">
        <v>711</v>
      </c>
      <c r="B192" s="22" t="s">
        <v>712</v>
      </c>
      <c r="C192" s="22" t="s">
        <v>24</v>
      </c>
      <c r="D192" s="22" t="s">
        <v>120</v>
      </c>
      <c r="E192" s="22">
        <v>-6.2945733911611602E-3</v>
      </c>
      <c r="F192" s="22" t="s">
        <v>86</v>
      </c>
      <c r="G192" s="22">
        <v>2190</v>
      </c>
      <c r="H192" s="24">
        <f t="shared" si="3"/>
        <v>-13.785115726642941</v>
      </c>
    </row>
    <row r="193" spans="1:8" x14ac:dyDescent="0.25">
      <c r="A193" s="22" t="s">
        <v>713</v>
      </c>
      <c r="B193" s="22" t="s">
        <v>714</v>
      </c>
      <c r="C193" s="22" t="s">
        <v>17</v>
      </c>
      <c r="D193" s="22" t="s">
        <v>4</v>
      </c>
      <c r="E193" s="28">
        <v>-1.8145487095963601E-7</v>
      </c>
      <c r="F193" s="22" t="s">
        <v>174</v>
      </c>
      <c r="G193" s="22">
        <v>15.637</v>
      </c>
      <c r="H193" s="24">
        <f t="shared" si="3"/>
        <v>-2.8374098171958282E-6</v>
      </c>
    </row>
    <row r="194" spans="1:8" x14ac:dyDescent="0.25">
      <c r="A194" s="22" t="s">
        <v>715</v>
      </c>
      <c r="B194" s="22" t="s">
        <v>592</v>
      </c>
      <c r="C194" s="22" t="s">
        <v>14</v>
      </c>
      <c r="D194" s="22" t="s">
        <v>115</v>
      </c>
      <c r="E194" s="28">
        <v>-7.53691500228153E-5</v>
      </c>
      <c r="F194" s="22" t="s">
        <v>8</v>
      </c>
      <c r="G194" s="22">
        <v>0</v>
      </c>
      <c r="H194" s="24">
        <f t="shared" si="3"/>
        <v>-7.53691500228153E-5</v>
      </c>
    </row>
    <row r="195" spans="1:8" x14ac:dyDescent="0.25">
      <c r="A195" s="22" t="s">
        <v>127</v>
      </c>
      <c r="B195" s="22" t="s">
        <v>124</v>
      </c>
      <c r="C195" s="22" t="s">
        <v>125</v>
      </c>
      <c r="D195" s="22" t="s">
        <v>126</v>
      </c>
      <c r="E195" s="22">
        <v>-1.5544126409678199E-2</v>
      </c>
      <c r="F195" s="22" t="s">
        <v>8</v>
      </c>
      <c r="G195" s="22">
        <v>0</v>
      </c>
      <c r="H195" s="24">
        <f t="shared" ref="H195:H258" si="4">1*(IF(F195=$I$8,E195,(E195*G195)))</f>
        <v>-1.5544126409678199E-2</v>
      </c>
    </row>
    <row r="196" spans="1:8" x14ac:dyDescent="0.25">
      <c r="A196" s="22" t="s">
        <v>716</v>
      </c>
      <c r="B196" s="22" t="s">
        <v>717</v>
      </c>
      <c r="C196" s="22" t="s">
        <v>14</v>
      </c>
      <c r="D196" s="22" t="s">
        <v>54</v>
      </c>
      <c r="E196" s="22">
        <v>-1.07016734398397E-4</v>
      </c>
      <c r="F196" s="22" t="s">
        <v>8</v>
      </c>
      <c r="G196" s="22">
        <v>0</v>
      </c>
      <c r="H196" s="24">
        <f t="shared" si="4"/>
        <v>-1.07016734398397E-4</v>
      </c>
    </row>
    <row r="197" spans="1:8" x14ac:dyDescent="0.25">
      <c r="A197" s="22" t="s">
        <v>718</v>
      </c>
      <c r="B197" s="22" t="s">
        <v>567</v>
      </c>
      <c r="C197" s="22" t="s">
        <v>14</v>
      </c>
      <c r="D197" s="22" t="s">
        <v>54</v>
      </c>
      <c r="E197" s="22">
        <v>-3.32480429111792E-2</v>
      </c>
      <c r="F197" s="22" t="s">
        <v>8</v>
      </c>
      <c r="G197" s="22">
        <v>0</v>
      </c>
      <c r="H197" s="24">
        <f t="shared" si="4"/>
        <v>-3.32480429111792E-2</v>
      </c>
    </row>
    <row r="198" spans="1:8" x14ac:dyDescent="0.25">
      <c r="A198" s="22" t="s">
        <v>719</v>
      </c>
      <c r="B198" s="22" t="s">
        <v>720</v>
      </c>
      <c r="C198" s="22" t="s">
        <v>14</v>
      </c>
      <c r="D198" s="22" t="s">
        <v>193</v>
      </c>
      <c r="E198" s="28">
        <v>-6.3847889464353995E-7</v>
      </c>
      <c r="F198" s="22" t="s">
        <v>8</v>
      </c>
      <c r="G198" s="22">
        <v>0</v>
      </c>
      <c r="H198" s="24">
        <f t="shared" si="4"/>
        <v>-6.3847889464353995E-7</v>
      </c>
    </row>
    <row r="199" spans="1:8" x14ac:dyDescent="0.25">
      <c r="A199" s="22" t="s">
        <v>721</v>
      </c>
      <c r="B199" s="22" t="s">
        <v>722</v>
      </c>
      <c r="C199" s="22" t="s">
        <v>14</v>
      </c>
      <c r="D199" s="22" t="s">
        <v>54</v>
      </c>
      <c r="E199" s="28">
        <v>-4.2669041463247699E-11</v>
      </c>
      <c r="F199" s="22" t="s">
        <v>8</v>
      </c>
      <c r="G199" s="22">
        <v>0</v>
      </c>
      <c r="H199" s="24">
        <f t="shared" si="4"/>
        <v>-4.2669041463247699E-11</v>
      </c>
    </row>
    <row r="200" spans="1:8" x14ac:dyDescent="0.25">
      <c r="A200" s="22" t="s">
        <v>723</v>
      </c>
      <c r="B200" s="22" t="s">
        <v>724</v>
      </c>
      <c r="C200" s="22" t="s">
        <v>143</v>
      </c>
      <c r="D200" s="22" t="s">
        <v>144</v>
      </c>
      <c r="E200" s="22">
        <v>-7.83149550285797E-2</v>
      </c>
      <c r="F200" s="22" t="s">
        <v>8</v>
      </c>
      <c r="G200" s="22">
        <v>0</v>
      </c>
      <c r="H200" s="24">
        <f t="shared" si="4"/>
        <v>-7.83149550285797E-2</v>
      </c>
    </row>
    <row r="201" spans="1:8" x14ac:dyDescent="0.25">
      <c r="A201" s="22" t="s">
        <v>725</v>
      </c>
      <c r="B201" s="22" t="s">
        <v>726</v>
      </c>
      <c r="C201" s="22" t="s">
        <v>139</v>
      </c>
      <c r="D201" s="22" t="s">
        <v>486</v>
      </c>
      <c r="E201" s="28">
        <v>-3.0351832631863198E-8</v>
      </c>
      <c r="F201" s="22" t="s">
        <v>7</v>
      </c>
      <c r="G201" s="22">
        <v>0</v>
      </c>
      <c r="H201" s="24">
        <f t="shared" si="4"/>
        <v>0</v>
      </c>
    </row>
    <row r="202" spans="1:8" x14ac:dyDescent="0.25">
      <c r="A202" s="22" t="s">
        <v>727</v>
      </c>
      <c r="B202" s="22" t="s">
        <v>728</v>
      </c>
      <c r="C202" s="22" t="s">
        <v>14</v>
      </c>
      <c r="D202" s="22" t="s">
        <v>54</v>
      </c>
      <c r="E202" s="28">
        <v>-1.78697813645875E-6</v>
      </c>
      <c r="F202" s="22" t="s">
        <v>8</v>
      </c>
      <c r="G202" s="22">
        <v>0</v>
      </c>
      <c r="H202" s="24">
        <f t="shared" si="4"/>
        <v>-1.78697813645875E-6</v>
      </c>
    </row>
    <row r="203" spans="1:8" x14ac:dyDescent="0.25">
      <c r="A203" s="22" t="s">
        <v>729</v>
      </c>
      <c r="B203" s="22" t="s">
        <v>730</v>
      </c>
      <c r="C203" s="22" t="s">
        <v>14</v>
      </c>
      <c r="D203" s="22" t="s">
        <v>51</v>
      </c>
      <c r="E203" s="28">
        <v>-7.5772147421274196E-5</v>
      </c>
      <c r="F203" s="22" t="s">
        <v>8</v>
      </c>
      <c r="G203" s="22">
        <v>0</v>
      </c>
      <c r="H203" s="24">
        <f t="shared" si="4"/>
        <v>-7.5772147421274196E-5</v>
      </c>
    </row>
    <row r="204" spans="1:8" x14ac:dyDescent="0.25">
      <c r="A204" s="22" t="s">
        <v>731</v>
      </c>
      <c r="B204" s="22" t="s">
        <v>732</v>
      </c>
      <c r="C204" s="22" t="s">
        <v>17</v>
      </c>
      <c r="D204" s="22" t="s">
        <v>2</v>
      </c>
      <c r="E204" s="22">
        <v>-6.2463796640714104</v>
      </c>
      <c r="F204" s="22" t="s">
        <v>8</v>
      </c>
      <c r="G204" s="22">
        <v>0</v>
      </c>
      <c r="H204" s="24">
        <f t="shared" si="4"/>
        <v>-6.2463796640714104</v>
      </c>
    </row>
    <row r="205" spans="1:8" x14ac:dyDescent="0.25">
      <c r="A205" s="22" t="s">
        <v>733</v>
      </c>
      <c r="B205" s="22" t="s">
        <v>734</v>
      </c>
      <c r="C205" s="22" t="s">
        <v>14</v>
      </c>
      <c r="D205" s="22" t="s">
        <v>54</v>
      </c>
      <c r="E205" s="28">
        <v>-1.6255908618349799E-9</v>
      </c>
      <c r="F205" s="22" t="s">
        <v>8</v>
      </c>
      <c r="G205" s="22">
        <v>0</v>
      </c>
      <c r="H205" s="24">
        <f t="shared" si="4"/>
        <v>-1.6255908618349799E-9</v>
      </c>
    </row>
    <row r="206" spans="1:8" x14ac:dyDescent="0.25">
      <c r="A206" s="22" t="s">
        <v>735</v>
      </c>
      <c r="B206" s="22" t="s">
        <v>736</v>
      </c>
      <c r="C206" s="22" t="s">
        <v>17</v>
      </c>
      <c r="D206" s="22" t="s">
        <v>4</v>
      </c>
      <c r="E206" s="22">
        <v>-1.7170085245631001E-3</v>
      </c>
      <c r="F206" s="22" t="s">
        <v>8</v>
      </c>
      <c r="G206" s="22">
        <v>0</v>
      </c>
      <c r="H206" s="24">
        <f t="shared" si="4"/>
        <v>-1.7170085245631001E-3</v>
      </c>
    </row>
    <row r="207" spans="1:8" x14ac:dyDescent="0.25">
      <c r="A207" s="22" t="s">
        <v>737</v>
      </c>
      <c r="B207" s="22" t="s">
        <v>738</v>
      </c>
      <c r="C207" s="22" t="s">
        <v>14</v>
      </c>
      <c r="D207" s="22" t="s">
        <v>54</v>
      </c>
      <c r="E207" s="28">
        <v>-3.0605542829659298E-12</v>
      </c>
      <c r="F207" s="22" t="s">
        <v>8</v>
      </c>
      <c r="G207" s="22">
        <v>0</v>
      </c>
      <c r="H207" s="24">
        <f t="shared" si="4"/>
        <v>-3.0605542829659298E-12</v>
      </c>
    </row>
    <row r="208" spans="1:8" x14ac:dyDescent="0.25">
      <c r="A208" s="22" t="s">
        <v>739</v>
      </c>
      <c r="B208" s="22" t="s">
        <v>740</v>
      </c>
      <c r="C208" s="22" t="s">
        <v>14</v>
      </c>
      <c r="D208" s="22" t="s">
        <v>188</v>
      </c>
      <c r="E208" s="28">
        <v>-1.21903420923584E-17</v>
      </c>
      <c r="F208" s="22" t="s">
        <v>8</v>
      </c>
      <c r="G208" s="22">
        <v>0</v>
      </c>
      <c r="H208" s="24">
        <f t="shared" si="4"/>
        <v>-1.21903420923584E-17</v>
      </c>
    </row>
    <row r="209" spans="1:8" x14ac:dyDescent="0.25">
      <c r="A209" s="22" t="s">
        <v>261</v>
      </c>
      <c r="B209" s="22" t="s">
        <v>262</v>
      </c>
      <c r="C209" s="22" t="s">
        <v>263</v>
      </c>
      <c r="D209" s="22" t="s">
        <v>264</v>
      </c>
      <c r="E209" s="22">
        <v>-1.28015042565449E-2</v>
      </c>
      <c r="F209" s="22" t="s">
        <v>86</v>
      </c>
      <c r="G209" s="22">
        <v>404.4</v>
      </c>
      <c r="H209" s="24">
        <f t="shared" si="4"/>
        <v>-5.1769283213467574</v>
      </c>
    </row>
    <row r="210" spans="1:8" x14ac:dyDescent="0.25">
      <c r="A210" s="22" t="s">
        <v>741</v>
      </c>
      <c r="B210" s="22" t="s">
        <v>742</v>
      </c>
      <c r="C210" s="22" t="s">
        <v>139</v>
      </c>
      <c r="D210" s="22" t="s">
        <v>165</v>
      </c>
      <c r="E210" s="22">
        <v>-13.0097002874677</v>
      </c>
      <c r="F210" s="22" t="s">
        <v>636</v>
      </c>
      <c r="G210" s="22">
        <v>0</v>
      </c>
      <c r="H210" s="24">
        <f t="shared" si="4"/>
        <v>0</v>
      </c>
    </row>
    <row r="211" spans="1:8" x14ac:dyDescent="0.25">
      <c r="A211" s="22" t="s">
        <v>245</v>
      </c>
      <c r="B211" s="22" t="s">
        <v>246</v>
      </c>
      <c r="C211" s="22" t="s">
        <v>143</v>
      </c>
      <c r="D211" s="22" t="s">
        <v>144</v>
      </c>
      <c r="E211" s="28">
        <v>-2.5475717719810498E-7</v>
      </c>
      <c r="F211" s="22" t="s">
        <v>8</v>
      </c>
      <c r="G211" s="22">
        <v>0</v>
      </c>
      <c r="H211" s="24">
        <f t="shared" si="4"/>
        <v>-2.5475717719810498E-7</v>
      </c>
    </row>
    <row r="212" spans="1:8" x14ac:dyDescent="0.25">
      <c r="A212" s="22" t="s">
        <v>743</v>
      </c>
      <c r="B212" s="22" t="s">
        <v>631</v>
      </c>
      <c r="C212" s="22" t="s">
        <v>263</v>
      </c>
      <c r="D212" s="22" t="s">
        <v>279</v>
      </c>
      <c r="E212" s="22">
        <v>-1.2495681145421701E-2</v>
      </c>
      <c r="F212" s="22" t="s">
        <v>86</v>
      </c>
      <c r="G212" s="22">
        <v>588.79999999999995</v>
      </c>
      <c r="H212" s="24">
        <f t="shared" si="4"/>
        <v>-7.3574570584242966</v>
      </c>
    </row>
    <row r="213" spans="1:8" x14ac:dyDescent="0.25">
      <c r="A213" s="22" t="s">
        <v>744</v>
      </c>
      <c r="B213" s="22" t="s">
        <v>745</v>
      </c>
      <c r="C213" s="22" t="s">
        <v>14</v>
      </c>
      <c r="D213" s="22" t="s">
        <v>54</v>
      </c>
      <c r="E213" s="22">
        <v>-7.2340180458492304E-2</v>
      </c>
      <c r="F213" s="22" t="s">
        <v>8</v>
      </c>
      <c r="G213" s="22">
        <v>0</v>
      </c>
      <c r="H213" s="24">
        <f t="shared" si="4"/>
        <v>-7.2340180458492304E-2</v>
      </c>
    </row>
    <row r="214" spans="1:8" x14ac:dyDescent="0.25">
      <c r="A214" s="22" t="s">
        <v>746</v>
      </c>
      <c r="B214" s="22" t="s">
        <v>747</v>
      </c>
      <c r="C214" s="22" t="s">
        <v>24</v>
      </c>
      <c r="D214" s="22" t="s">
        <v>3</v>
      </c>
      <c r="E214" s="22">
        <v>-8.5222034087673204E-2</v>
      </c>
      <c r="F214" s="22" t="s">
        <v>8</v>
      </c>
      <c r="G214" s="22">
        <v>0</v>
      </c>
      <c r="H214" s="24">
        <f t="shared" si="4"/>
        <v>-8.5222034087673204E-2</v>
      </c>
    </row>
    <row r="215" spans="1:8" x14ac:dyDescent="0.25">
      <c r="A215" s="22" t="s">
        <v>748</v>
      </c>
      <c r="B215" s="22" t="s">
        <v>272</v>
      </c>
      <c r="C215" s="22" t="s">
        <v>24</v>
      </c>
      <c r="D215" s="22" t="s">
        <v>208</v>
      </c>
      <c r="E215" s="22">
        <v>-6.5222105316941299</v>
      </c>
      <c r="F215" s="22" t="s">
        <v>8</v>
      </c>
      <c r="G215" s="22">
        <v>0</v>
      </c>
      <c r="H215" s="24">
        <f t="shared" si="4"/>
        <v>-6.5222105316941299</v>
      </c>
    </row>
    <row r="216" spans="1:8" x14ac:dyDescent="0.25">
      <c r="A216" s="22" t="s">
        <v>749</v>
      </c>
      <c r="B216" s="22" t="s">
        <v>531</v>
      </c>
      <c r="C216" s="22" t="s">
        <v>24</v>
      </c>
      <c r="D216" s="22" t="s">
        <v>208</v>
      </c>
      <c r="E216" s="22">
        <v>-6.6609355881240798E-2</v>
      </c>
      <c r="F216" s="22" t="s">
        <v>8</v>
      </c>
      <c r="G216" s="22">
        <v>0</v>
      </c>
      <c r="H216" s="24">
        <f t="shared" si="4"/>
        <v>-6.6609355881240798E-2</v>
      </c>
    </row>
    <row r="217" spans="1:8" x14ac:dyDescent="0.25">
      <c r="A217" s="22" t="s">
        <v>750</v>
      </c>
      <c r="B217" s="22" t="s">
        <v>638</v>
      </c>
      <c r="C217" s="22" t="s">
        <v>14</v>
      </c>
      <c r="D217" s="22" t="s">
        <v>1</v>
      </c>
      <c r="E217" s="28">
        <v>-1.5216998292755699E-7</v>
      </c>
      <c r="F217" s="22" t="s">
        <v>8</v>
      </c>
      <c r="G217" s="22">
        <v>0</v>
      </c>
      <c r="H217" s="24">
        <f t="shared" si="4"/>
        <v>-1.5216998292755699E-7</v>
      </c>
    </row>
    <row r="218" spans="1:8" x14ac:dyDescent="0.25">
      <c r="A218" s="22" t="s">
        <v>103</v>
      </c>
      <c r="B218" s="22" t="s">
        <v>92</v>
      </c>
      <c r="C218" s="22" t="s">
        <v>17</v>
      </c>
      <c r="D218" s="22" t="s">
        <v>4</v>
      </c>
      <c r="E218" s="22">
        <v>-43.863191274975698</v>
      </c>
      <c r="F218" s="22" t="s">
        <v>8</v>
      </c>
      <c r="G218" s="22">
        <v>0</v>
      </c>
      <c r="H218" s="24">
        <f t="shared" si="4"/>
        <v>-43.863191274975698</v>
      </c>
    </row>
    <row r="219" spans="1:8" x14ac:dyDescent="0.25">
      <c r="A219" s="22" t="s">
        <v>751</v>
      </c>
      <c r="B219" s="22" t="s">
        <v>752</v>
      </c>
      <c r="C219" s="22" t="s">
        <v>14</v>
      </c>
      <c r="D219" s="22" t="s">
        <v>54</v>
      </c>
      <c r="E219" s="28">
        <v>-2.8475776608849001E-5</v>
      </c>
      <c r="F219" s="22" t="s">
        <v>8</v>
      </c>
      <c r="G219" s="22">
        <v>0</v>
      </c>
      <c r="H219" s="24">
        <f t="shared" si="4"/>
        <v>-2.8475776608849001E-5</v>
      </c>
    </row>
    <row r="220" spans="1:8" x14ac:dyDescent="0.25">
      <c r="A220" s="22" t="s">
        <v>104</v>
      </c>
      <c r="B220" s="22" t="s">
        <v>93</v>
      </c>
      <c r="C220" s="22" t="s">
        <v>14</v>
      </c>
      <c r="D220" s="22" t="s">
        <v>1</v>
      </c>
      <c r="E220" s="28">
        <v>-2.5505511453087802E-16</v>
      </c>
      <c r="F220" s="22" t="s">
        <v>8</v>
      </c>
      <c r="G220" s="22">
        <v>0</v>
      </c>
      <c r="H220" s="24">
        <f t="shared" si="4"/>
        <v>-2.5505511453087802E-16</v>
      </c>
    </row>
    <row r="221" spans="1:8" x14ac:dyDescent="0.25">
      <c r="A221" s="22" t="s">
        <v>168</v>
      </c>
      <c r="B221" s="22" t="s">
        <v>169</v>
      </c>
      <c r="C221" s="22" t="s">
        <v>14</v>
      </c>
      <c r="D221" s="22" t="s">
        <v>1</v>
      </c>
      <c r="E221" s="22">
        <v>-22.941415473885499</v>
      </c>
      <c r="F221" s="22" t="s">
        <v>8</v>
      </c>
      <c r="G221" s="22">
        <v>0</v>
      </c>
      <c r="H221" s="24">
        <f t="shared" si="4"/>
        <v>-22.941415473885499</v>
      </c>
    </row>
    <row r="222" spans="1:8" x14ac:dyDescent="0.25">
      <c r="A222" s="22" t="s">
        <v>753</v>
      </c>
      <c r="B222" s="22" t="s">
        <v>754</v>
      </c>
      <c r="C222" s="22" t="s">
        <v>14</v>
      </c>
      <c r="D222" s="22" t="s">
        <v>193</v>
      </c>
      <c r="E222" s="28">
        <v>-7.8207517365854197E-5</v>
      </c>
      <c r="F222" s="22" t="s">
        <v>8</v>
      </c>
      <c r="G222" s="22">
        <v>0</v>
      </c>
      <c r="H222" s="24">
        <f t="shared" si="4"/>
        <v>-7.8207517365854197E-5</v>
      </c>
    </row>
    <row r="223" spans="1:8" x14ac:dyDescent="0.25">
      <c r="A223" s="22" t="s">
        <v>755</v>
      </c>
      <c r="B223" s="22" t="s">
        <v>464</v>
      </c>
      <c r="C223" s="22" t="s">
        <v>14</v>
      </c>
      <c r="D223" s="22" t="s">
        <v>193</v>
      </c>
      <c r="E223" s="28">
        <v>-3.44003521278941E-5</v>
      </c>
      <c r="F223" s="22" t="s">
        <v>8</v>
      </c>
      <c r="G223" s="22">
        <v>0</v>
      </c>
      <c r="H223" s="24">
        <f t="shared" si="4"/>
        <v>-3.44003521278941E-5</v>
      </c>
    </row>
    <row r="224" spans="1:8" x14ac:dyDescent="0.25">
      <c r="A224" s="22" t="s">
        <v>756</v>
      </c>
      <c r="B224" s="22" t="s">
        <v>619</v>
      </c>
      <c r="C224" s="22" t="s">
        <v>14</v>
      </c>
      <c r="D224" s="22" t="s">
        <v>54</v>
      </c>
      <c r="E224" s="22">
        <v>-6.7694746863988299E-4</v>
      </c>
      <c r="F224" s="22" t="s">
        <v>8</v>
      </c>
      <c r="G224" s="22">
        <v>0</v>
      </c>
      <c r="H224" s="24">
        <f t="shared" si="4"/>
        <v>-6.7694746863988299E-4</v>
      </c>
    </row>
    <row r="225" spans="1:8" x14ac:dyDescent="0.25">
      <c r="A225" s="22" t="s">
        <v>757</v>
      </c>
      <c r="B225" s="22" t="s">
        <v>577</v>
      </c>
      <c r="C225" s="22" t="s">
        <v>24</v>
      </c>
      <c r="D225" s="22" t="s">
        <v>120</v>
      </c>
      <c r="E225" s="22">
        <v>-4.3986289405784501E-2</v>
      </c>
      <c r="F225" s="22" t="s">
        <v>86</v>
      </c>
      <c r="G225" s="22">
        <v>2190</v>
      </c>
      <c r="H225" s="24">
        <f t="shared" si="4"/>
        <v>-96.329973798668064</v>
      </c>
    </row>
    <row r="226" spans="1:8" x14ac:dyDescent="0.25">
      <c r="A226" s="22" t="s">
        <v>758</v>
      </c>
      <c r="B226" s="22" t="s">
        <v>759</v>
      </c>
      <c r="C226" s="22" t="s">
        <v>14</v>
      </c>
      <c r="D226" s="22" t="s">
        <v>54</v>
      </c>
      <c r="E226" s="22">
        <v>-9.27256881208005E-4</v>
      </c>
      <c r="F226" s="22" t="s">
        <v>8</v>
      </c>
      <c r="G226" s="22">
        <v>0</v>
      </c>
      <c r="H226" s="24">
        <f t="shared" si="4"/>
        <v>-9.27256881208005E-4</v>
      </c>
    </row>
    <row r="227" spans="1:8" x14ac:dyDescent="0.25">
      <c r="A227" s="22" t="s">
        <v>760</v>
      </c>
      <c r="B227" s="22" t="s">
        <v>272</v>
      </c>
      <c r="C227" s="22" t="s">
        <v>24</v>
      </c>
      <c r="D227" s="22" t="s">
        <v>208</v>
      </c>
      <c r="E227" s="22">
        <v>-0.36449558801306797</v>
      </c>
      <c r="F227" s="22" t="s">
        <v>8</v>
      </c>
      <c r="G227" s="22">
        <v>0</v>
      </c>
      <c r="H227" s="24">
        <f t="shared" si="4"/>
        <v>-0.36449558801306797</v>
      </c>
    </row>
    <row r="228" spans="1:8" x14ac:dyDescent="0.25">
      <c r="A228" s="22" t="s">
        <v>761</v>
      </c>
      <c r="B228" s="22" t="s">
        <v>762</v>
      </c>
      <c r="C228" s="22" t="s">
        <v>139</v>
      </c>
      <c r="D228" s="22" t="s">
        <v>486</v>
      </c>
      <c r="E228" s="28">
        <v>-8.2401016663785096E-7</v>
      </c>
      <c r="F228" s="22" t="s">
        <v>7</v>
      </c>
      <c r="G228" s="22">
        <v>0</v>
      </c>
      <c r="H228" s="24">
        <f t="shared" si="4"/>
        <v>0</v>
      </c>
    </row>
    <row r="229" spans="1:8" x14ac:dyDescent="0.25">
      <c r="A229" s="22" t="s">
        <v>217</v>
      </c>
      <c r="B229" s="22" t="s">
        <v>210</v>
      </c>
      <c r="C229" s="22" t="s">
        <v>14</v>
      </c>
      <c r="D229" s="22" t="s">
        <v>193</v>
      </c>
      <c r="E229" s="22">
        <v>-3.3765953779959303E-4</v>
      </c>
      <c r="F229" s="22" t="s">
        <v>8</v>
      </c>
      <c r="G229" s="22">
        <v>0</v>
      </c>
      <c r="H229" s="24">
        <f t="shared" si="4"/>
        <v>-3.3765953779959303E-4</v>
      </c>
    </row>
    <row r="230" spans="1:8" x14ac:dyDescent="0.25">
      <c r="A230" s="22" t="s">
        <v>763</v>
      </c>
      <c r="B230" s="22" t="s">
        <v>764</v>
      </c>
      <c r="C230" s="22" t="s">
        <v>24</v>
      </c>
      <c r="D230" s="22" t="s">
        <v>3</v>
      </c>
      <c r="E230" s="22">
        <v>-4.79821971031641E-2</v>
      </c>
      <c r="F230" s="22" t="s">
        <v>8</v>
      </c>
      <c r="G230" s="22">
        <v>0</v>
      </c>
      <c r="H230" s="24">
        <f t="shared" si="4"/>
        <v>-4.79821971031641E-2</v>
      </c>
    </row>
    <row r="231" spans="1:8" x14ac:dyDescent="0.25">
      <c r="A231" s="22" t="s">
        <v>181</v>
      </c>
      <c r="B231" s="22" t="s">
        <v>182</v>
      </c>
      <c r="C231" s="22" t="s">
        <v>17</v>
      </c>
      <c r="D231" s="22" t="s">
        <v>4</v>
      </c>
      <c r="E231" s="22">
        <v>-2.71584862321693E-2</v>
      </c>
      <c r="F231" s="22" t="s">
        <v>8</v>
      </c>
      <c r="G231" s="22">
        <v>0</v>
      </c>
      <c r="H231" s="24">
        <f t="shared" si="4"/>
        <v>-2.71584862321693E-2</v>
      </c>
    </row>
    <row r="232" spans="1:8" x14ac:dyDescent="0.25">
      <c r="A232" s="22" t="s">
        <v>765</v>
      </c>
      <c r="B232" s="22" t="s">
        <v>745</v>
      </c>
      <c r="C232" s="22" t="s">
        <v>14</v>
      </c>
      <c r="D232" s="22" t="s">
        <v>54</v>
      </c>
      <c r="E232" s="22">
        <v>-0.267802252276376</v>
      </c>
      <c r="F232" s="22" t="s">
        <v>8</v>
      </c>
      <c r="G232" s="22">
        <v>0</v>
      </c>
      <c r="H232" s="24">
        <f t="shared" si="4"/>
        <v>-0.267802252276376</v>
      </c>
    </row>
    <row r="233" spans="1:8" x14ac:dyDescent="0.25">
      <c r="A233" s="22" t="s">
        <v>766</v>
      </c>
      <c r="B233" s="22" t="s">
        <v>767</v>
      </c>
      <c r="C233" s="22" t="s">
        <v>14</v>
      </c>
      <c r="D233" s="22" t="s">
        <v>54</v>
      </c>
      <c r="E233" s="28">
        <v>-6.3590419858761502E-20</v>
      </c>
      <c r="F233" s="22" t="s">
        <v>8</v>
      </c>
      <c r="G233" s="22">
        <v>0</v>
      </c>
      <c r="H233" s="24">
        <f t="shared" si="4"/>
        <v>-6.3590419858761502E-20</v>
      </c>
    </row>
    <row r="234" spans="1:8" x14ac:dyDescent="0.25">
      <c r="A234" s="22" t="s">
        <v>768</v>
      </c>
      <c r="B234" s="22" t="s">
        <v>769</v>
      </c>
      <c r="C234" s="22" t="s">
        <v>24</v>
      </c>
      <c r="D234" s="22" t="s">
        <v>6</v>
      </c>
      <c r="E234" s="22">
        <v>-9.7436294415695303E-4</v>
      </c>
      <c r="F234" s="22" t="s">
        <v>8</v>
      </c>
      <c r="G234" s="22">
        <v>0</v>
      </c>
      <c r="H234" s="24">
        <f t="shared" si="4"/>
        <v>-9.7436294415695303E-4</v>
      </c>
    </row>
    <row r="235" spans="1:8" x14ac:dyDescent="0.25">
      <c r="A235" s="22" t="s">
        <v>770</v>
      </c>
      <c r="B235" s="22" t="s">
        <v>771</v>
      </c>
      <c r="C235" s="22" t="s">
        <v>139</v>
      </c>
      <c r="D235" s="22" t="s">
        <v>165</v>
      </c>
      <c r="E235" s="22">
        <v>-1.15567208619031E-2</v>
      </c>
      <c r="F235" s="22" t="s">
        <v>174</v>
      </c>
      <c r="G235" s="22">
        <v>0</v>
      </c>
      <c r="H235" s="24">
        <f t="shared" si="4"/>
        <v>0</v>
      </c>
    </row>
    <row r="236" spans="1:8" x14ac:dyDescent="0.25">
      <c r="A236" s="22" t="s">
        <v>105</v>
      </c>
      <c r="B236" s="22" t="s">
        <v>94</v>
      </c>
      <c r="C236" s="22" t="s">
        <v>17</v>
      </c>
      <c r="D236" s="22" t="s">
        <v>2</v>
      </c>
      <c r="E236" s="22">
        <v>-3.7790186696599101E-2</v>
      </c>
      <c r="F236" s="22" t="s">
        <v>8</v>
      </c>
      <c r="G236" s="22">
        <v>0</v>
      </c>
      <c r="H236" s="24">
        <f t="shared" si="4"/>
        <v>-3.7790186696599101E-2</v>
      </c>
    </row>
    <row r="237" spans="1:8" x14ac:dyDescent="0.25">
      <c r="A237" s="22" t="s">
        <v>772</v>
      </c>
      <c r="B237" s="22" t="s">
        <v>773</v>
      </c>
      <c r="C237" s="22" t="s">
        <v>14</v>
      </c>
      <c r="D237" s="22" t="s">
        <v>54</v>
      </c>
      <c r="E237" s="28">
        <v>-2.4843641654343702E-5</v>
      </c>
      <c r="F237" s="22" t="s">
        <v>8</v>
      </c>
      <c r="G237" s="22">
        <v>0</v>
      </c>
      <c r="H237" s="24">
        <f t="shared" si="4"/>
        <v>-2.4843641654343702E-5</v>
      </c>
    </row>
    <row r="238" spans="1:8" x14ac:dyDescent="0.25">
      <c r="A238" s="22" t="s">
        <v>774</v>
      </c>
      <c r="B238" s="22" t="s">
        <v>413</v>
      </c>
      <c r="C238" s="22" t="s">
        <v>14</v>
      </c>
      <c r="D238" s="22" t="s">
        <v>1</v>
      </c>
      <c r="E238" s="22">
        <v>-1.5027997958738499E-4</v>
      </c>
      <c r="F238" s="22" t="s">
        <v>8</v>
      </c>
      <c r="G238" s="22">
        <v>0</v>
      </c>
      <c r="H238" s="24">
        <f t="shared" si="4"/>
        <v>-1.5027997958738499E-4</v>
      </c>
    </row>
    <row r="239" spans="1:8" x14ac:dyDescent="0.25">
      <c r="A239" s="22" t="s">
        <v>775</v>
      </c>
      <c r="B239" s="22" t="s">
        <v>776</v>
      </c>
      <c r="C239" s="22" t="s">
        <v>14</v>
      </c>
      <c r="D239" s="22" t="s">
        <v>115</v>
      </c>
      <c r="E239" s="22">
        <v>-1.8964237264807899</v>
      </c>
      <c r="F239" s="22" t="s">
        <v>8</v>
      </c>
      <c r="G239" s="22">
        <v>0</v>
      </c>
      <c r="H239" s="24">
        <f t="shared" si="4"/>
        <v>-1.8964237264807899</v>
      </c>
    </row>
    <row r="240" spans="1:8" x14ac:dyDescent="0.25">
      <c r="A240" s="22" t="s">
        <v>777</v>
      </c>
      <c r="B240" s="22" t="s">
        <v>778</v>
      </c>
      <c r="C240" s="22" t="s">
        <v>14</v>
      </c>
      <c r="D240" s="22" t="s">
        <v>115</v>
      </c>
      <c r="E240" s="28">
        <v>-5.0246779347047502E-5</v>
      </c>
      <c r="F240" s="22" t="s">
        <v>8</v>
      </c>
      <c r="G240" s="22">
        <v>0</v>
      </c>
      <c r="H240" s="24">
        <f t="shared" si="4"/>
        <v>-5.0246779347047502E-5</v>
      </c>
    </row>
    <row r="241" spans="1:8" x14ac:dyDescent="0.25">
      <c r="A241" s="22" t="s">
        <v>779</v>
      </c>
      <c r="B241" s="22" t="s">
        <v>780</v>
      </c>
      <c r="C241" s="22" t="s">
        <v>17</v>
      </c>
      <c r="D241" s="22" t="s">
        <v>4</v>
      </c>
      <c r="E241" s="22">
        <v>-59.440410145758399</v>
      </c>
      <c r="F241" s="22" t="s">
        <v>8</v>
      </c>
      <c r="G241" s="22">
        <v>0</v>
      </c>
      <c r="H241" s="24">
        <f t="shared" si="4"/>
        <v>-59.440410145758399</v>
      </c>
    </row>
    <row r="242" spans="1:8" x14ac:dyDescent="0.25">
      <c r="A242" s="22" t="s">
        <v>781</v>
      </c>
      <c r="B242" s="22" t="s">
        <v>782</v>
      </c>
      <c r="C242" s="22" t="s">
        <v>14</v>
      </c>
      <c r="D242" s="22" t="s">
        <v>1</v>
      </c>
      <c r="E242" s="22">
        <v>-0.39368190752342302</v>
      </c>
      <c r="F242" s="22" t="s">
        <v>8</v>
      </c>
      <c r="G242" s="22">
        <v>0</v>
      </c>
      <c r="H242" s="24">
        <f t="shared" si="4"/>
        <v>-0.39368190752342302</v>
      </c>
    </row>
    <row r="243" spans="1:8" x14ac:dyDescent="0.25">
      <c r="A243" s="22" t="s">
        <v>783</v>
      </c>
      <c r="B243" s="22" t="s">
        <v>784</v>
      </c>
      <c r="C243" s="22" t="s">
        <v>143</v>
      </c>
      <c r="D243" s="22" t="s">
        <v>144</v>
      </c>
      <c r="E243" s="22">
        <v>-1.62142401282239</v>
      </c>
      <c r="F243" s="22" t="s">
        <v>8</v>
      </c>
      <c r="G243" s="22">
        <v>0</v>
      </c>
      <c r="H243" s="24">
        <f t="shared" si="4"/>
        <v>-1.62142401282239</v>
      </c>
    </row>
    <row r="244" spans="1:8" x14ac:dyDescent="0.25">
      <c r="A244" s="22" t="s">
        <v>785</v>
      </c>
      <c r="B244" s="22" t="s">
        <v>786</v>
      </c>
      <c r="C244" s="22" t="s">
        <v>139</v>
      </c>
      <c r="D244" s="22" t="s">
        <v>165</v>
      </c>
      <c r="E244" s="28">
        <v>-7.1080244797805202E-7</v>
      </c>
      <c r="F244" s="22" t="s">
        <v>174</v>
      </c>
      <c r="G244" s="22">
        <v>0</v>
      </c>
      <c r="H244" s="24">
        <f t="shared" si="4"/>
        <v>0</v>
      </c>
    </row>
    <row r="245" spans="1:8" x14ac:dyDescent="0.25">
      <c r="A245" s="22" t="s">
        <v>787</v>
      </c>
      <c r="B245" s="22" t="s">
        <v>788</v>
      </c>
      <c r="C245" s="22" t="s">
        <v>14</v>
      </c>
      <c r="D245" s="22" t="s">
        <v>54</v>
      </c>
      <c r="E245" s="22">
        <v>-7.2123242747746904E-4</v>
      </c>
      <c r="F245" s="22" t="s">
        <v>8</v>
      </c>
      <c r="G245" s="22">
        <v>0</v>
      </c>
      <c r="H245" s="24">
        <f t="shared" si="4"/>
        <v>-7.2123242747746904E-4</v>
      </c>
    </row>
    <row r="246" spans="1:8" x14ac:dyDescent="0.25">
      <c r="A246" s="22" t="s">
        <v>133</v>
      </c>
      <c r="B246" s="22" t="s">
        <v>134</v>
      </c>
      <c r="C246" s="22" t="s">
        <v>14</v>
      </c>
      <c r="D246" s="22" t="s">
        <v>1</v>
      </c>
      <c r="E246" s="22">
        <v>-5.1598197632134997E-3</v>
      </c>
      <c r="F246" s="22" t="s">
        <v>8</v>
      </c>
      <c r="G246" s="22">
        <v>0</v>
      </c>
      <c r="H246" s="24">
        <f t="shared" si="4"/>
        <v>-5.1598197632134997E-3</v>
      </c>
    </row>
    <row r="247" spans="1:8" x14ac:dyDescent="0.25">
      <c r="A247" s="22" t="s">
        <v>106</v>
      </c>
      <c r="B247" s="22" t="s">
        <v>95</v>
      </c>
      <c r="C247" s="22" t="s">
        <v>14</v>
      </c>
      <c r="D247" s="22" t="s">
        <v>1</v>
      </c>
      <c r="E247" s="28">
        <v>-4.6806417952814697E-5</v>
      </c>
      <c r="F247" s="22" t="s">
        <v>8</v>
      </c>
      <c r="G247" s="22">
        <v>0</v>
      </c>
      <c r="H247" s="24">
        <f t="shared" si="4"/>
        <v>-4.6806417952814697E-5</v>
      </c>
    </row>
    <row r="248" spans="1:8" x14ac:dyDescent="0.25">
      <c r="A248" s="22" t="s">
        <v>789</v>
      </c>
      <c r="B248" s="22" t="s">
        <v>441</v>
      </c>
      <c r="C248" s="22" t="s">
        <v>14</v>
      </c>
      <c r="D248" s="22" t="s">
        <v>115</v>
      </c>
      <c r="E248" s="22">
        <v>-1.4889275272675099E-4</v>
      </c>
      <c r="F248" s="22" t="s">
        <v>8</v>
      </c>
      <c r="G248" s="22">
        <v>0</v>
      </c>
      <c r="H248" s="24">
        <f t="shared" si="4"/>
        <v>-1.4889275272675099E-4</v>
      </c>
    </row>
    <row r="249" spans="1:8" x14ac:dyDescent="0.25">
      <c r="A249" s="22" t="s">
        <v>305</v>
      </c>
      <c r="B249" s="22" t="s">
        <v>306</v>
      </c>
      <c r="C249" s="22" t="s">
        <v>263</v>
      </c>
      <c r="D249" s="22" t="s">
        <v>264</v>
      </c>
      <c r="E249" s="22">
        <v>-1.6902078468951999E-4</v>
      </c>
      <c r="F249" s="22" t="s">
        <v>86</v>
      </c>
      <c r="G249" s="22">
        <v>403.64</v>
      </c>
      <c r="H249" s="24">
        <f t="shared" si="4"/>
        <v>-6.8223549532077848E-2</v>
      </c>
    </row>
    <row r="250" spans="1:8" x14ac:dyDescent="0.25">
      <c r="A250" s="22" t="s">
        <v>790</v>
      </c>
      <c r="B250" s="22" t="s">
        <v>791</v>
      </c>
      <c r="C250" s="22" t="s">
        <v>14</v>
      </c>
      <c r="D250" s="22" t="s">
        <v>188</v>
      </c>
      <c r="E250" s="22">
        <v>-4.3690795305790604E-3</v>
      </c>
      <c r="F250" s="22" t="s">
        <v>8</v>
      </c>
      <c r="G250" s="22">
        <v>0</v>
      </c>
      <c r="H250" s="24">
        <f t="shared" si="4"/>
        <v>-4.3690795305790604E-3</v>
      </c>
    </row>
    <row r="251" spans="1:8" x14ac:dyDescent="0.25">
      <c r="A251" s="22" t="s">
        <v>792</v>
      </c>
      <c r="B251" s="22" t="s">
        <v>793</v>
      </c>
      <c r="C251" s="22" t="s">
        <v>14</v>
      </c>
      <c r="D251" s="22" t="s">
        <v>54</v>
      </c>
      <c r="E251" s="22">
        <v>-1.5598889215844399E-4</v>
      </c>
      <c r="F251" s="22" t="s">
        <v>8</v>
      </c>
      <c r="G251" s="22">
        <v>0</v>
      </c>
      <c r="H251" s="24">
        <f t="shared" si="4"/>
        <v>-1.5598889215844399E-4</v>
      </c>
    </row>
    <row r="252" spans="1:8" x14ac:dyDescent="0.25">
      <c r="A252" s="22" t="s">
        <v>794</v>
      </c>
      <c r="B252" s="22" t="s">
        <v>795</v>
      </c>
      <c r="C252" s="22" t="s">
        <v>14</v>
      </c>
      <c r="D252" s="22" t="s">
        <v>54</v>
      </c>
      <c r="E252" s="28">
        <v>-3.6137934294490897E-11</v>
      </c>
      <c r="F252" s="22" t="s">
        <v>8</v>
      </c>
      <c r="G252" s="22">
        <v>0</v>
      </c>
      <c r="H252" s="24">
        <f t="shared" si="4"/>
        <v>-3.6137934294490897E-11</v>
      </c>
    </row>
    <row r="253" spans="1:8" x14ac:dyDescent="0.25">
      <c r="A253" s="22" t="s">
        <v>796</v>
      </c>
      <c r="B253" s="22" t="s">
        <v>797</v>
      </c>
      <c r="C253" s="22" t="s">
        <v>263</v>
      </c>
      <c r="D253" s="22" t="s">
        <v>279</v>
      </c>
      <c r="E253" s="22">
        <v>-4.2600366246179503E-3</v>
      </c>
      <c r="F253" s="22" t="s">
        <v>8</v>
      </c>
      <c r="G253" s="22">
        <v>0</v>
      </c>
      <c r="H253" s="24">
        <f t="shared" si="4"/>
        <v>-4.2600366246179503E-3</v>
      </c>
    </row>
    <row r="254" spans="1:8" x14ac:dyDescent="0.25">
      <c r="A254" s="22" t="s">
        <v>798</v>
      </c>
      <c r="B254" s="22" t="s">
        <v>421</v>
      </c>
      <c r="C254" s="22" t="s">
        <v>24</v>
      </c>
      <c r="D254" s="22" t="s">
        <v>120</v>
      </c>
      <c r="E254" s="22">
        <v>-0.20915263185621599</v>
      </c>
      <c r="F254" s="22" t="s">
        <v>86</v>
      </c>
      <c r="G254" s="22">
        <v>2190</v>
      </c>
      <c r="H254" s="24">
        <f t="shared" si="4"/>
        <v>-458.04426376511304</v>
      </c>
    </row>
    <row r="255" spans="1:8" x14ac:dyDescent="0.25">
      <c r="A255" s="22" t="s">
        <v>799</v>
      </c>
      <c r="B255" s="22" t="s">
        <v>800</v>
      </c>
      <c r="C255" s="22" t="s">
        <v>263</v>
      </c>
      <c r="D255" s="22" t="s">
        <v>279</v>
      </c>
      <c r="E255" s="28">
        <v>-1.04862786390071E-6</v>
      </c>
      <c r="F255" s="22" t="s">
        <v>86</v>
      </c>
      <c r="G255" s="22">
        <v>404.8</v>
      </c>
      <c r="H255" s="24">
        <f t="shared" si="4"/>
        <v>-4.2448455930700743E-4</v>
      </c>
    </row>
    <row r="256" spans="1:8" x14ac:dyDescent="0.25">
      <c r="A256" s="22" t="s">
        <v>801</v>
      </c>
      <c r="B256" s="22" t="s">
        <v>531</v>
      </c>
      <c r="C256" s="22" t="s">
        <v>24</v>
      </c>
      <c r="D256" s="22" t="s">
        <v>208</v>
      </c>
      <c r="E256" s="22">
        <v>-2.2317224283755301</v>
      </c>
      <c r="F256" s="22" t="s">
        <v>8</v>
      </c>
      <c r="G256" s="22">
        <v>0</v>
      </c>
      <c r="H256" s="24">
        <f t="shared" si="4"/>
        <v>-2.2317224283755301</v>
      </c>
    </row>
    <row r="257" spans="1:8" x14ac:dyDescent="0.25">
      <c r="A257" s="22" t="s">
        <v>802</v>
      </c>
      <c r="B257" s="22" t="s">
        <v>540</v>
      </c>
      <c r="C257" s="22" t="s">
        <v>263</v>
      </c>
      <c r="D257" s="22" t="s">
        <v>279</v>
      </c>
      <c r="E257" s="22">
        <v>-3.8472117845923297E-2</v>
      </c>
      <c r="F257" s="22" t="s">
        <v>86</v>
      </c>
      <c r="G257" s="22">
        <v>450</v>
      </c>
      <c r="H257" s="24">
        <f t="shared" si="4"/>
        <v>-17.312453030665484</v>
      </c>
    </row>
    <row r="258" spans="1:8" x14ac:dyDescent="0.25">
      <c r="A258" s="22" t="s">
        <v>107</v>
      </c>
      <c r="B258" s="22" t="s">
        <v>96</v>
      </c>
      <c r="C258" s="22" t="s">
        <v>24</v>
      </c>
      <c r="D258" s="22" t="s">
        <v>3</v>
      </c>
      <c r="E258" s="22">
        <v>-1.9237472386343299</v>
      </c>
      <c r="F258" s="22" t="s">
        <v>8</v>
      </c>
      <c r="G258" s="22">
        <v>0</v>
      </c>
      <c r="H258" s="24">
        <f t="shared" si="4"/>
        <v>-1.9237472386343299</v>
      </c>
    </row>
    <row r="259" spans="1:8" x14ac:dyDescent="0.25">
      <c r="A259" s="22" t="s">
        <v>803</v>
      </c>
      <c r="B259" s="22" t="s">
        <v>480</v>
      </c>
      <c r="C259" s="22" t="s">
        <v>14</v>
      </c>
      <c r="D259" s="22" t="s">
        <v>54</v>
      </c>
      <c r="E259" s="28">
        <v>-7.6610741555354092E-12</v>
      </c>
      <c r="F259" s="22" t="s">
        <v>8</v>
      </c>
      <c r="G259" s="22">
        <v>0</v>
      </c>
      <c r="H259" s="24">
        <f t="shared" ref="H259:H322" si="5">1*(IF(F259=$I$8,E259,(E259*G259)))</f>
        <v>-7.6610741555354092E-12</v>
      </c>
    </row>
    <row r="260" spans="1:8" x14ac:dyDescent="0.25">
      <c r="A260" s="22" t="s">
        <v>804</v>
      </c>
      <c r="B260" s="22" t="s">
        <v>492</v>
      </c>
      <c r="C260" s="22" t="s">
        <v>14</v>
      </c>
      <c r="D260" s="22" t="s">
        <v>54</v>
      </c>
      <c r="E260" s="22">
        <v>-7.6206766178225395E-4</v>
      </c>
      <c r="F260" s="22" t="s">
        <v>8</v>
      </c>
      <c r="G260" s="22">
        <v>0</v>
      </c>
      <c r="H260" s="24">
        <f t="shared" si="5"/>
        <v>-7.6206766178225395E-4</v>
      </c>
    </row>
    <row r="261" spans="1:8" x14ac:dyDescent="0.25">
      <c r="A261" s="22" t="s">
        <v>805</v>
      </c>
      <c r="B261" s="22" t="s">
        <v>806</v>
      </c>
      <c r="C261" s="22" t="s">
        <v>14</v>
      </c>
      <c r="D261" s="22" t="s">
        <v>1</v>
      </c>
      <c r="E261" s="22">
        <v>-15.422680359299701</v>
      </c>
      <c r="F261" s="22" t="s">
        <v>8</v>
      </c>
      <c r="G261" s="22">
        <v>0</v>
      </c>
      <c r="H261" s="24">
        <f t="shared" si="5"/>
        <v>-15.422680359299701</v>
      </c>
    </row>
    <row r="262" spans="1:8" x14ac:dyDescent="0.25">
      <c r="A262" s="22" t="s">
        <v>807</v>
      </c>
      <c r="B262" s="22" t="s">
        <v>808</v>
      </c>
      <c r="C262" s="22" t="s">
        <v>14</v>
      </c>
      <c r="D262" s="22" t="s">
        <v>54</v>
      </c>
      <c r="E262" s="28">
        <v>-1.11007770865908E-10</v>
      </c>
      <c r="F262" s="22" t="s">
        <v>8</v>
      </c>
      <c r="G262" s="22">
        <v>0</v>
      </c>
      <c r="H262" s="24">
        <f t="shared" si="5"/>
        <v>-1.11007770865908E-10</v>
      </c>
    </row>
    <row r="263" spans="1:8" x14ac:dyDescent="0.25">
      <c r="A263" s="22" t="s">
        <v>809</v>
      </c>
      <c r="B263" s="22" t="s">
        <v>720</v>
      </c>
      <c r="C263" s="22" t="s">
        <v>14</v>
      </c>
      <c r="D263" s="22" t="s">
        <v>193</v>
      </c>
      <c r="E263" s="28">
        <v>-7.2489051733002005E-8</v>
      </c>
      <c r="F263" s="22" t="s">
        <v>8</v>
      </c>
      <c r="G263" s="22">
        <v>0</v>
      </c>
      <c r="H263" s="24">
        <f t="shared" si="5"/>
        <v>-7.2489051733002005E-8</v>
      </c>
    </row>
    <row r="264" spans="1:8" x14ac:dyDescent="0.25">
      <c r="A264" s="22" t="s">
        <v>810</v>
      </c>
      <c r="B264" s="22" t="s">
        <v>533</v>
      </c>
      <c r="C264" s="22" t="s">
        <v>14</v>
      </c>
      <c r="D264" s="22" t="s">
        <v>54</v>
      </c>
      <c r="E264" s="22">
        <v>-9.8454036102722992E-4</v>
      </c>
      <c r="F264" s="22" t="s">
        <v>8</v>
      </c>
      <c r="G264" s="22">
        <v>0</v>
      </c>
      <c r="H264" s="24">
        <f t="shared" si="5"/>
        <v>-9.8454036102722992E-4</v>
      </c>
    </row>
    <row r="265" spans="1:8" x14ac:dyDescent="0.25">
      <c r="A265" s="22" t="s">
        <v>108</v>
      </c>
      <c r="B265" s="22" t="s">
        <v>94</v>
      </c>
      <c r="C265" s="22" t="s">
        <v>17</v>
      </c>
      <c r="D265" s="22" t="s">
        <v>2</v>
      </c>
      <c r="E265" s="22">
        <v>-3.4389562518253301E-3</v>
      </c>
      <c r="F265" s="22" t="s">
        <v>8</v>
      </c>
      <c r="G265" s="22">
        <v>0</v>
      </c>
      <c r="H265" s="24">
        <f t="shared" si="5"/>
        <v>-3.4389562518253301E-3</v>
      </c>
    </row>
    <row r="266" spans="1:8" x14ac:dyDescent="0.25">
      <c r="A266" s="22" t="s">
        <v>811</v>
      </c>
      <c r="B266" s="22" t="s">
        <v>795</v>
      </c>
      <c r="C266" s="22" t="s">
        <v>14</v>
      </c>
      <c r="D266" s="22" t="s">
        <v>54</v>
      </c>
      <c r="E266" s="28">
        <v>-2.7103450720868199E-10</v>
      </c>
      <c r="F266" s="22" t="s">
        <v>8</v>
      </c>
      <c r="G266" s="22">
        <v>0</v>
      </c>
      <c r="H266" s="24">
        <f t="shared" si="5"/>
        <v>-2.7103450720868199E-10</v>
      </c>
    </row>
    <row r="267" spans="1:8" x14ac:dyDescent="0.25">
      <c r="A267" s="22" t="s">
        <v>29</v>
      </c>
      <c r="B267" s="22" t="s">
        <v>30</v>
      </c>
      <c r="C267" s="22" t="s">
        <v>24</v>
      </c>
      <c r="D267" s="22" t="s">
        <v>6</v>
      </c>
      <c r="E267" s="22">
        <v>-1.7442292721199599E-4</v>
      </c>
      <c r="F267" s="22" t="s">
        <v>8</v>
      </c>
      <c r="G267" s="22">
        <v>0</v>
      </c>
      <c r="H267" s="24">
        <f t="shared" si="5"/>
        <v>-1.7442292721199599E-4</v>
      </c>
    </row>
    <row r="268" spans="1:8" x14ac:dyDescent="0.25">
      <c r="A268" s="22" t="s">
        <v>236</v>
      </c>
      <c r="B268" s="22" t="s">
        <v>237</v>
      </c>
      <c r="C268" s="22" t="s">
        <v>14</v>
      </c>
      <c r="D268" s="22" t="s">
        <v>54</v>
      </c>
      <c r="E268" s="22">
        <v>-1.18083861903514E-2</v>
      </c>
      <c r="F268" s="22" t="s">
        <v>8</v>
      </c>
      <c r="G268" s="22">
        <v>0</v>
      </c>
      <c r="H268" s="24">
        <f t="shared" si="5"/>
        <v>-1.18083861903514E-2</v>
      </c>
    </row>
    <row r="269" spans="1:8" x14ac:dyDescent="0.25">
      <c r="A269" s="22" t="s">
        <v>812</v>
      </c>
      <c r="B269" s="22" t="s">
        <v>472</v>
      </c>
      <c r="C269" s="22" t="s">
        <v>14</v>
      </c>
      <c r="D269" s="22" t="s">
        <v>54</v>
      </c>
      <c r="E269" s="28">
        <v>-2.4712967161586199E-6</v>
      </c>
      <c r="F269" s="22" t="s">
        <v>8</v>
      </c>
      <c r="G269" s="22">
        <v>0</v>
      </c>
      <c r="H269" s="24">
        <f t="shared" si="5"/>
        <v>-2.4712967161586199E-6</v>
      </c>
    </row>
    <row r="270" spans="1:8" x14ac:dyDescent="0.25">
      <c r="A270" s="22" t="s">
        <v>813</v>
      </c>
      <c r="B270" s="22" t="s">
        <v>814</v>
      </c>
      <c r="C270" s="22" t="s">
        <v>17</v>
      </c>
      <c r="D270" s="22" t="s">
        <v>2</v>
      </c>
      <c r="E270" s="28">
        <v>-7.2461680940742698E-8</v>
      </c>
      <c r="F270" s="22" t="s">
        <v>8</v>
      </c>
      <c r="G270" s="22">
        <v>0</v>
      </c>
      <c r="H270" s="24">
        <f t="shared" si="5"/>
        <v>-7.2461680940742698E-8</v>
      </c>
    </row>
    <row r="271" spans="1:8" x14ac:dyDescent="0.25">
      <c r="A271" s="22" t="s">
        <v>815</v>
      </c>
      <c r="B271" s="22" t="s">
        <v>816</v>
      </c>
      <c r="C271" s="22" t="s">
        <v>24</v>
      </c>
      <c r="D271" s="22" t="s">
        <v>208</v>
      </c>
      <c r="E271" s="28">
        <v>-5.6477306952618302E-20</v>
      </c>
      <c r="F271" s="22" t="s">
        <v>8</v>
      </c>
      <c r="G271" s="22">
        <v>0</v>
      </c>
      <c r="H271" s="24">
        <f t="shared" si="5"/>
        <v>-5.6477306952618302E-20</v>
      </c>
    </row>
    <row r="272" spans="1:8" x14ac:dyDescent="0.25">
      <c r="A272" s="22" t="s">
        <v>817</v>
      </c>
      <c r="B272" s="22" t="s">
        <v>699</v>
      </c>
      <c r="C272" s="22" t="s">
        <v>14</v>
      </c>
      <c r="D272" s="22" t="s">
        <v>54</v>
      </c>
      <c r="E272" s="28">
        <v>-7.2488139797067998E-6</v>
      </c>
      <c r="F272" s="22" t="s">
        <v>8</v>
      </c>
      <c r="G272" s="22">
        <v>0</v>
      </c>
      <c r="H272" s="24">
        <f t="shared" si="5"/>
        <v>-7.2488139797067998E-6</v>
      </c>
    </row>
    <row r="273" spans="1:8" x14ac:dyDescent="0.25">
      <c r="A273" s="22" t="s">
        <v>152</v>
      </c>
      <c r="B273" s="22" t="s">
        <v>153</v>
      </c>
      <c r="C273" s="22" t="s">
        <v>143</v>
      </c>
      <c r="D273" s="22" t="s">
        <v>144</v>
      </c>
      <c r="E273" s="22">
        <v>-17.908305419465801</v>
      </c>
      <c r="F273" s="22" t="s">
        <v>8</v>
      </c>
      <c r="G273" s="22">
        <v>0</v>
      </c>
      <c r="H273" s="24">
        <f t="shared" si="5"/>
        <v>-17.908305419465801</v>
      </c>
    </row>
    <row r="274" spans="1:8" x14ac:dyDescent="0.25">
      <c r="A274" s="22" t="s">
        <v>818</v>
      </c>
      <c r="B274" s="22" t="s">
        <v>819</v>
      </c>
      <c r="C274" s="22" t="s">
        <v>14</v>
      </c>
      <c r="D274" s="22" t="s">
        <v>188</v>
      </c>
      <c r="E274" s="28">
        <v>-2.4537301041460602E-5</v>
      </c>
      <c r="F274" s="22" t="s">
        <v>8</v>
      </c>
      <c r="G274" s="22">
        <v>0</v>
      </c>
      <c r="H274" s="24">
        <f t="shared" si="5"/>
        <v>-2.4537301041460602E-5</v>
      </c>
    </row>
    <row r="275" spans="1:8" x14ac:dyDescent="0.25">
      <c r="A275" s="22" t="s">
        <v>820</v>
      </c>
      <c r="B275" s="22" t="s">
        <v>759</v>
      </c>
      <c r="C275" s="22" t="s">
        <v>14</v>
      </c>
      <c r="D275" s="22" t="s">
        <v>54</v>
      </c>
      <c r="E275" s="22">
        <v>-3.6007413364874203E-4</v>
      </c>
      <c r="F275" s="22" t="s">
        <v>8</v>
      </c>
      <c r="G275" s="22">
        <v>0</v>
      </c>
      <c r="H275" s="24">
        <f t="shared" si="5"/>
        <v>-3.6007413364874203E-4</v>
      </c>
    </row>
    <row r="276" spans="1:8" x14ac:dyDescent="0.25">
      <c r="A276" s="22" t="s">
        <v>821</v>
      </c>
      <c r="B276" s="22" t="s">
        <v>822</v>
      </c>
      <c r="C276" s="22" t="s">
        <v>14</v>
      </c>
      <c r="D276" s="22" t="s">
        <v>51</v>
      </c>
      <c r="E276" s="28">
        <v>-9.9733460611441193E-6</v>
      </c>
      <c r="F276" s="22" t="s">
        <v>8</v>
      </c>
      <c r="G276" s="22">
        <v>0</v>
      </c>
      <c r="H276" s="24">
        <f t="shared" si="5"/>
        <v>-9.9733460611441193E-6</v>
      </c>
    </row>
    <row r="277" spans="1:8" x14ac:dyDescent="0.25">
      <c r="A277" s="22" t="s">
        <v>823</v>
      </c>
      <c r="B277" s="22" t="s">
        <v>824</v>
      </c>
      <c r="C277" s="22" t="s">
        <v>14</v>
      </c>
      <c r="D277" s="22" t="s">
        <v>54</v>
      </c>
      <c r="E277" s="22">
        <v>-1.18607187793048E-3</v>
      </c>
      <c r="F277" s="22" t="s">
        <v>8</v>
      </c>
      <c r="G277" s="22">
        <v>0</v>
      </c>
      <c r="H277" s="24">
        <f t="shared" si="5"/>
        <v>-1.18607187793048E-3</v>
      </c>
    </row>
    <row r="278" spans="1:8" x14ac:dyDescent="0.25">
      <c r="A278" s="22" t="s">
        <v>191</v>
      </c>
      <c r="B278" s="22" t="s">
        <v>192</v>
      </c>
      <c r="C278" s="22" t="s">
        <v>14</v>
      </c>
      <c r="D278" s="22" t="s">
        <v>193</v>
      </c>
      <c r="E278" s="22">
        <v>-8.1891303598297105E-3</v>
      </c>
      <c r="F278" s="22" t="s">
        <v>8</v>
      </c>
      <c r="G278" s="22">
        <v>0</v>
      </c>
      <c r="H278" s="24">
        <f t="shared" si="5"/>
        <v>-8.1891303598297105E-3</v>
      </c>
    </row>
    <row r="279" spans="1:8" x14ac:dyDescent="0.25">
      <c r="A279" s="22" t="s">
        <v>194</v>
      </c>
      <c r="B279" s="22" t="s">
        <v>195</v>
      </c>
      <c r="C279" s="22" t="s">
        <v>17</v>
      </c>
      <c r="D279" s="22" t="s">
        <v>2</v>
      </c>
      <c r="E279" s="28">
        <v>-5.9184097355833804E-7</v>
      </c>
      <c r="F279" s="22" t="s">
        <v>8</v>
      </c>
      <c r="G279" s="22">
        <v>0</v>
      </c>
      <c r="H279" s="24">
        <f t="shared" si="5"/>
        <v>-5.9184097355833804E-7</v>
      </c>
    </row>
    <row r="280" spans="1:8" x14ac:dyDescent="0.25">
      <c r="A280" s="22" t="s">
        <v>825</v>
      </c>
      <c r="B280" s="22" t="s">
        <v>826</v>
      </c>
      <c r="C280" s="22" t="s">
        <v>143</v>
      </c>
      <c r="D280" s="22" t="s">
        <v>144</v>
      </c>
      <c r="E280" s="22">
        <v>-7.49682594433488E-4</v>
      </c>
      <c r="F280" s="22" t="s">
        <v>8</v>
      </c>
      <c r="G280" s="22">
        <v>0</v>
      </c>
      <c r="H280" s="24">
        <f t="shared" si="5"/>
        <v>-7.49682594433488E-4</v>
      </c>
    </row>
    <row r="281" spans="1:8" x14ac:dyDescent="0.25">
      <c r="A281" s="22" t="s">
        <v>827</v>
      </c>
      <c r="B281" s="22" t="s">
        <v>828</v>
      </c>
      <c r="C281" s="22" t="s">
        <v>14</v>
      </c>
      <c r="D281" s="22" t="s">
        <v>54</v>
      </c>
      <c r="E281" s="28">
        <v>-3.4460393013624E-9</v>
      </c>
      <c r="F281" s="22" t="s">
        <v>8</v>
      </c>
      <c r="G281" s="22">
        <v>0</v>
      </c>
      <c r="H281" s="24">
        <f t="shared" si="5"/>
        <v>-3.4460393013624E-9</v>
      </c>
    </row>
    <row r="282" spans="1:8" x14ac:dyDescent="0.25">
      <c r="A282" s="22" t="s">
        <v>829</v>
      </c>
      <c r="B282" s="22" t="s">
        <v>830</v>
      </c>
      <c r="C282" s="22" t="s">
        <v>17</v>
      </c>
      <c r="D282" s="22" t="s">
        <v>2</v>
      </c>
      <c r="E282" s="22">
        <v>-4.6049217385463397</v>
      </c>
      <c r="F282" s="22" t="s">
        <v>8</v>
      </c>
      <c r="G282" s="22">
        <v>0</v>
      </c>
      <c r="H282" s="24">
        <f t="shared" si="5"/>
        <v>-4.6049217385463397</v>
      </c>
    </row>
    <row r="283" spans="1:8" x14ac:dyDescent="0.25">
      <c r="A283" s="22" t="s">
        <v>831</v>
      </c>
      <c r="B283" s="22" t="s">
        <v>531</v>
      </c>
      <c r="C283" s="22" t="s">
        <v>24</v>
      </c>
      <c r="D283" s="22" t="s">
        <v>208</v>
      </c>
      <c r="E283" s="22">
        <v>-0.49595778467843499</v>
      </c>
      <c r="F283" s="22" t="s">
        <v>8</v>
      </c>
      <c r="G283" s="22">
        <v>0</v>
      </c>
      <c r="H283" s="24">
        <f t="shared" si="5"/>
        <v>-0.49595778467843499</v>
      </c>
    </row>
    <row r="284" spans="1:8" x14ac:dyDescent="0.25">
      <c r="A284" s="22" t="s">
        <v>832</v>
      </c>
      <c r="B284" s="22" t="s">
        <v>833</v>
      </c>
      <c r="C284" s="22" t="s">
        <v>24</v>
      </c>
      <c r="D284" s="22" t="s">
        <v>98</v>
      </c>
      <c r="E284" s="22">
        <v>-9.5978962358330104</v>
      </c>
      <c r="F284" s="22" t="s">
        <v>8</v>
      </c>
      <c r="G284" s="22">
        <v>0</v>
      </c>
      <c r="H284" s="24">
        <f t="shared" si="5"/>
        <v>-9.5978962358330104</v>
      </c>
    </row>
    <row r="285" spans="1:8" x14ac:dyDescent="0.25">
      <c r="A285" s="22" t="s">
        <v>834</v>
      </c>
      <c r="B285" s="22" t="s">
        <v>546</v>
      </c>
      <c r="C285" s="22" t="s">
        <v>125</v>
      </c>
      <c r="D285" s="22" t="s">
        <v>126</v>
      </c>
      <c r="E285" s="22">
        <v>-1.35262820477523E-3</v>
      </c>
      <c r="F285" s="22" t="s">
        <v>8</v>
      </c>
      <c r="G285" s="22">
        <v>0</v>
      </c>
      <c r="H285" s="24">
        <f t="shared" si="5"/>
        <v>-1.35262820477523E-3</v>
      </c>
    </row>
    <row r="286" spans="1:8" x14ac:dyDescent="0.25">
      <c r="A286" s="22" t="s">
        <v>836</v>
      </c>
      <c r="B286" s="22" t="s">
        <v>837</v>
      </c>
      <c r="C286" s="22" t="s">
        <v>14</v>
      </c>
      <c r="D286" s="22" t="s">
        <v>54</v>
      </c>
      <c r="E286" s="22">
        <v>-2.1853188477712799</v>
      </c>
      <c r="F286" s="22" t="s">
        <v>8</v>
      </c>
      <c r="G286" s="22">
        <v>0</v>
      </c>
      <c r="H286" s="24">
        <f t="shared" si="5"/>
        <v>-2.1853188477712799</v>
      </c>
    </row>
    <row r="287" spans="1:8" x14ac:dyDescent="0.25">
      <c r="A287" s="22" t="s">
        <v>838</v>
      </c>
      <c r="B287" s="22" t="s">
        <v>542</v>
      </c>
      <c r="C287" s="22" t="s">
        <v>14</v>
      </c>
      <c r="D287" s="22" t="s">
        <v>54</v>
      </c>
      <c r="E287" s="22">
        <v>-4.5808262115378201E-4</v>
      </c>
      <c r="F287" s="22" t="s">
        <v>8</v>
      </c>
      <c r="G287" s="22">
        <v>0</v>
      </c>
      <c r="H287" s="24">
        <f t="shared" si="5"/>
        <v>-4.5808262115378201E-4</v>
      </c>
    </row>
    <row r="288" spans="1:8" x14ac:dyDescent="0.25">
      <c r="A288" s="22" t="s">
        <v>839</v>
      </c>
      <c r="B288" s="22" t="s">
        <v>840</v>
      </c>
      <c r="C288" s="22" t="s">
        <v>143</v>
      </c>
      <c r="D288" s="22" t="s">
        <v>144</v>
      </c>
      <c r="E288" s="22">
        <v>-0.97455408003816602</v>
      </c>
      <c r="F288" s="22" t="s">
        <v>8</v>
      </c>
      <c r="G288" s="22">
        <v>0</v>
      </c>
      <c r="H288" s="24">
        <f t="shared" si="5"/>
        <v>-0.97455408003816602</v>
      </c>
    </row>
    <row r="289" spans="1:8" x14ac:dyDescent="0.25">
      <c r="A289" s="22" t="s">
        <v>74</v>
      </c>
      <c r="B289" s="22" t="s">
        <v>61</v>
      </c>
      <c r="C289" s="22" t="s">
        <v>17</v>
      </c>
      <c r="D289" s="22" t="s">
        <v>2</v>
      </c>
      <c r="E289" s="28">
        <v>-3.2662898669595797E-8</v>
      </c>
      <c r="F289" s="22" t="s">
        <v>8</v>
      </c>
      <c r="G289" s="22">
        <v>0</v>
      </c>
      <c r="H289" s="24">
        <f t="shared" si="5"/>
        <v>-3.2662898669595797E-8</v>
      </c>
    </row>
    <row r="290" spans="1:8" x14ac:dyDescent="0.25">
      <c r="A290" s="22" t="s">
        <v>841</v>
      </c>
      <c r="B290" s="22" t="s">
        <v>800</v>
      </c>
      <c r="C290" s="22" t="s">
        <v>263</v>
      </c>
      <c r="D290" s="22" t="s">
        <v>279</v>
      </c>
      <c r="E290" s="22">
        <v>-1.4555880771317299E-4</v>
      </c>
      <c r="F290" s="22" t="s">
        <v>86</v>
      </c>
      <c r="G290" s="22">
        <v>404.8</v>
      </c>
      <c r="H290" s="24">
        <f t="shared" si="5"/>
        <v>-5.892220536229243E-2</v>
      </c>
    </row>
    <row r="291" spans="1:8" x14ac:dyDescent="0.25">
      <c r="A291" s="22" t="s">
        <v>109</v>
      </c>
      <c r="B291" s="22" t="s">
        <v>97</v>
      </c>
      <c r="C291" s="22" t="s">
        <v>17</v>
      </c>
      <c r="D291" s="22" t="s">
        <v>2</v>
      </c>
      <c r="E291" s="22">
        <v>-1.9075841296011201E-2</v>
      </c>
      <c r="F291" s="22" t="s">
        <v>8</v>
      </c>
      <c r="G291" s="22">
        <v>0</v>
      </c>
      <c r="H291" s="24">
        <f t="shared" si="5"/>
        <v>-1.9075841296011201E-2</v>
      </c>
    </row>
    <row r="292" spans="1:8" x14ac:dyDescent="0.25">
      <c r="A292" s="22" t="s">
        <v>842</v>
      </c>
      <c r="B292" s="22" t="s">
        <v>272</v>
      </c>
      <c r="C292" s="22" t="s">
        <v>24</v>
      </c>
      <c r="D292" s="22" t="s">
        <v>208</v>
      </c>
      <c r="E292" s="22">
        <v>-0.21031295115290399</v>
      </c>
      <c r="F292" s="22" t="s">
        <v>8</v>
      </c>
      <c r="G292" s="22">
        <v>0</v>
      </c>
      <c r="H292" s="24">
        <f t="shared" si="5"/>
        <v>-0.21031295115290399</v>
      </c>
    </row>
    <row r="293" spans="1:8" x14ac:dyDescent="0.25">
      <c r="A293" s="22" t="s">
        <v>135</v>
      </c>
      <c r="B293" s="22" t="s">
        <v>136</v>
      </c>
      <c r="C293" s="22" t="s">
        <v>17</v>
      </c>
      <c r="D293" s="22" t="s">
        <v>4</v>
      </c>
      <c r="E293" s="22">
        <v>-11.1748755645524</v>
      </c>
      <c r="F293" s="22" t="s">
        <v>8</v>
      </c>
      <c r="G293" s="22">
        <v>0</v>
      </c>
      <c r="H293" s="24">
        <f t="shared" si="5"/>
        <v>-11.1748755645524</v>
      </c>
    </row>
    <row r="294" spans="1:8" x14ac:dyDescent="0.25">
      <c r="A294" s="22" t="s">
        <v>843</v>
      </c>
      <c r="B294" s="22" t="s">
        <v>844</v>
      </c>
      <c r="C294" s="22" t="s">
        <v>24</v>
      </c>
      <c r="D294" s="22" t="s">
        <v>3</v>
      </c>
      <c r="E294" s="28">
        <v>-4.4646157438378102E-5</v>
      </c>
      <c r="F294" s="22" t="s">
        <v>8</v>
      </c>
      <c r="G294" s="22">
        <v>0</v>
      </c>
      <c r="H294" s="24">
        <f t="shared" si="5"/>
        <v>-4.4646157438378102E-5</v>
      </c>
    </row>
    <row r="295" spans="1:8" x14ac:dyDescent="0.25">
      <c r="A295" s="22" t="s">
        <v>845</v>
      </c>
      <c r="B295" s="22" t="s">
        <v>846</v>
      </c>
      <c r="C295" s="22" t="s">
        <v>14</v>
      </c>
      <c r="D295" s="22" t="s">
        <v>54</v>
      </c>
      <c r="E295" s="22">
        <v>-5.8869685509241603E-4</v>
      </c>
      <c r="F295" s="22" t="s">
        <v>8</v>
      </c>
      <c r="G295" s="22">
        <v>0</v>
      </c>
      <c r="H295" s="24">
        <f t="shared" si="5"/>
        <v>-5.8869685509241603E-4</v>
      </c>
    </row>
    <row r="296" spans="1:8" x14ac:dyDescent="0.25">
      <c r="A296" s="22" t="s">
        <v>218</v>
      </c>
      <c r="B296" s="22" t="s">
        <v>210</v>
      </c>
      <c r="C296" s="22" t="s">
        <v>14</v>
      </c>
      <c r="D296" s="22" t="s">
        <v>193</v>
      </c>
      <c r="E296" s="22">
        <v>-2.92531799238815E-4</v>
      </c>
      <c r="F296" s="22" t="s">
        <v>8</v>
      </c>
      <c r="G296" s="22">
        <v>0</v>
      </c>
      <c r="H296" s="24">
        <f t="shared" si="5"/>
        <v>-2.92531799238815E-4</v>
      </c>
    </row>
    <row r="297" spans="1:8" x14ac:dyDescent="0.25">
      <c r="A297" s="22" t="s">
        <v>219</v>
      </c>
      <c r="B297" s="22" t="s">
        <v>210</v>
      </c>
      <c r="C297" s="22" t="s">
        <v>14</v>
      </c>
      <c r="D297" s="22" t="s">
        <v>193</v>
      </c>
      <c r="E297" s="28">
        <v>-4.41933028491577E-5</v>
      </c>
      <c r="F297" s="22" t="s">
        <v>8</v>
      </c>
      <c r="G297" s="22">
        <v>0</v>
      </c>
      <c r="H297" s="24">
        <f t="shared" si="5"/>
        <v>-4.41933028491577E-5</v>
      </c>
    </row>
    <row r="298" spans="1:8" x14ac:dyDescent="0.25">
      <c r="A298" s="22" t="s">
        <v>847</v>
      </c>
      <c r="B298" s="22" t="s">
        <v>848</v>
      </c>
      <c r="C298" s="22" t="s">
        <v>139</v>
      </c>
      <c r="D298" s="22" t="s">
        <v>140</v>
      </c>
      <c r="E298" s="22">
        <v>-1.96198368340286E-3</v>
      </c>
      <c r="F298" s="22" t="s">
        <v>8</v>
      </c>
      <c r="G298" s="22">
        <v>0</v>
      </c>
      <c r="H298" s="24">
        <f t="shared" si="5"/>
        <v>-1.96198368340286E-3</v>
      </c>
    </row>
    <row r="299" spans="1:8" x14ac:dyDescent="0.25">
      <c r="A299" s="22" t="s">
        <v>170</v>
      </c>
      <c r="B299" s="22" t="s">
        <v>171</v>
      </c>
      <c r="C299" s="22" t="s">
        <v>139</v>
      </c>
      <c r="D299" s="22" t="s">
        <v>165</v>
      </c>
      <c r="E299" s="22">
        <v>-4.3527993178081001E-4</v>
      </c>
      <c r="F299" s="22" t="s">
        <v>174</v>
      </c>
      <c r="G299" s="22">
        <v>0</v>
      </c>
      <c r="H299" s="24">
        <f t="shared" si="5"/>
        <v>0</v>
      </c>
    </row>
    <row r="300" spans="1:8" x14ac:dyDescent="0.25">
      <c r="A300" s="22" t="s">
        <v>851</v>
      </c>
      <c r="B300" s="22" t="s">
        <v>852</v>
      </c>
      <c r="C300" s="22" t="s">
        <v>14</v>
      </c>
      <c r="D300" s="22" t="s">
        <v>54</v>
      </c>
      <c r="E300" s="28">
        <v>-1.9167315960207699E-13</v>
      </c>
      <c r="F300" s="22" t="s">
        <v>8</v>
      </c>
      <c r="G300" s="22">
        <v>0</v>
      </c>
      <c r="H300" s="24">
        <f t="shared" si="5"/>
        <v>-1.9167315960207699E-13</v>
      </c>
    </row>
    <row r="301" spans="1:8" x14ac:dyDescent="0.25">
      <c r="A301" s="22" t="s">
        <v>853</v>
      </c>
      <c r="B301" s="22" t="s">
        <v>854</v>
      </c>
      <c r="C301" s="22" t="s">
        <v>14</v>
      </c>
      <c r="D301" s="22" t="s">
        <v>115</v>
      </c>
      <c r="E301" s="22">
        <v>-6.0973328286527899E-2</v>
      </c>
      <c r="F301" s="22" t="s">
        <v>8</v>
      </c>
      <c r="G301" s="22">
        <v>0</v>
      </c>
      <c r="H301" s="24">
        <f t="shared" si="5"/>
        <v>-6.0973328286527899E-2</v>
      </c>
    </row>
    <row r="302" spans="1:8" x14ac:dyDescent="0.25">
      <c r="A302" s="22" t="s">
        <v>855</v>
      </c>
      <c r="B302" s="22" t="s">
        <v>856</v>
      </c>
      <c r="C302" s="22" t="s">
        <v>17</v>
      </c>
      <c r="D302" s="22" t="s">
        <v>4</v>
      </c>
      <c r="E302" s="22">
        <v>-4.7447789889548</v>
      </c>
      <c r="F302" s="22" t="s">
        <v>8</v>
      </c>
      <c r="G302" s="22">
        <v>0</v>
      </c>
      <c r="H302" s="24">
        <f t="shared" si="5"/>
        <v>-4.7447789889548</v>
      </c>
    </row>
    <row r="303" spans="1:8" x14ac:dyDescent="0.25">
      <c r="A303" s="22" t="s">
        <v>240</v>
      </c>
      <c r="B303" s="22" t="s">
        <v>241</v>
      </c>
      <c r="C303" s="22" t="s">
        <v>14</v>
      </c>
      <c r="D303" s="22" t="s">
        <v>1</v>
      </c>
      <c r="E303" s="22">
        <v>-2.7242872466217398E-4</v>
      </c>
      <c r="F303" s="22" t="s">
        <v>8</v>
      </c>
      <c r="G303" s="22">
        <v>0</v>
      </c>
      <c r="H303" s="24">
        <f t="shared" si="5"/>
        <v>-2.7242872466217398E-4</v>
      </c>
    </row>
    <row r="304" spans="1:8" x14ac:dyDescent="0.25">
      <c r="A304" s="22" t="s">
        <v>857</v>
      </c>
      <c r="B304" s="22" t="s">
        <v>730</v>
      </c>
      <c r="C304" s="22" t="s">
        <v>14</v>
      </c>
      <c r="D304" s="22" t="s">
        <v>51</v>
      </c>
      <c r="E304" s="22">
        <v>-1.5342900331782801E-4</v>
      </c>
      <c r="F304" s="22" t="s">
        <v>8</v>
      </c>
      <c r="G304" s="22">
        <v>0</v>
      </c>
      <c r="H304" s="24">
        <f t="shared" si="5"/>
        <v>-1.5342900331782801E-4</v>
      </c>
    </row>
    <row r="305" spans="1:8" x14ac:dyDescent="0.25">
      <c r="A305" s="22" t="s">
        <v>858</v>
      </c>
      <c r="B305" s="22" t="s">
        <v>859</v>
      </c>
      <c r="C305" s="22" t="s">
        <v>14</v>
      </c>
      <c r="D305" s="22" t="s">
        <v>115</v>
      </c>
      <c r="E305" s="22">
        <v>-2.1863884331130599E-4</v>
      </c>
      <c r="F305" s="22" t="s">
        <v>8</v>
      </c>
      <c r="G305" s="22">
        <v>0</v>
      </c>
      <c r="H305" s="24">
        <f t="shared" si="5"/>
        <v>-2.1863884331130599E-4</v>
      </c>
    </row>
    <row r="306" spans="1:8" x14ac:dyDescent="0.25">
      <c r="A306" s="22" t="s">
        <v>860</v>
      </c>
      <c r="B306" s="22" t="s">
        <v>734</v>
      </c>
      <c r="C306" s="22" t="s">
        <v>14</v>
      </c>
      <c r="D306" s="22" t="s">
        <v>54</v>
      </c>
      <c r="E306" s="28">
        <v>-3.4243681583828498E-10</v>
      </c>
      <c r="F306" s="22" t="s">
        <v>8</v>
      </c>
      <c r="G306" s="22">
        <v>0</v>
      </c>
      <c r="H306" s="24">
        <f t="shared" si="5"/>
        <v>-3.4243681583828498E-10</v>
      </c>
    </row>
    <row r="307" spans="1:8" x14ac:dyDescent="0.25">
      <c r="A307" s="22" t="s">
        <v>861</v>
      </c>
      <c r="B307" s="22" t="s">
        <v>767</v>
      </c>
      <c r="C307" s="22" t="s">
        <v>14</v>
      </c>
      <c r="D307" s="22" t="s">
        <v>54</v>
      </c>
      <c r="E307" s="28">
        <v>-1.520906812506E-20</v>
      </c>
      <c r="F307" s="22" t="s">
        <v>8</v>
      </c>
      <c r="G307" s="22">
        <v>0</v>
      </c>
      <c r="H307" s="24">
        <f t="shared" si="5"/>
        <v>-1.520906812506E-20</v>
      </c>
    </row>
    <row r="308" spans="1:8" x14ac:dyDescent="0.25">
      <c r="A308" s="22" t="s">
        <v>196</v>
      </c>
      <c r="B308" s="22" t="s">
        <v>197</v>
      </c>
      <c r="C308" s="22" t="s">
        <v>14</v>
      </c>
      <c r="D308" s="22" t="s">
        <v>1</v>
      </c>
      <c r="E308" s="22">
        <v>-0.195423217021228</v>
      </c>
      <c r="F308" s="22" t="s">
        <v>8</v>
      </c>
      <c r="G308" s="22">
        <v>0</v>
      </c>
      <c r="H308" s="24">
        <f t="shared" si="5"/>
        <v>-0.195423217021228</v>
      </c>
    </row>
    <row r="309" spans="1:8" x14ac:dyDescent="0.25">
      <c r="A309" s="22" t="s">
        <v>862</v>
      </c>
      <c r="B309" s="22" t="s">
        <v>863</v>
      </c>
      <c r="C309" s="22" t="s">
        <v>139</v>
      </c>
      <c r="D309" s="22" t="s">
        <v>165</v>
      </c>
      <c r="E309" s="28">
        <v>-2.5669584802274298E-7</v>
      </c>
      <c r="F309" s="22" t="s">
        <v>174</v>
      </c>
      <c r="G309" s="22">
        <v>0</v>
      </c>
      <c r="H309" s="24">
        <f t="shared" si="5"/>
        <v>0</v>
      </c>
    </row>
    <row r="310" spans="1:8" x14ac:dyDescent="0.25">
      <c r="A310" s="22" t="s">
        <v>864</v>
      </c>
      <c r="B310" s="22" t="s">
        <v>552</v>
      </c>
      <c r="C310" s="22" t="s">
        <v>14</v>
      </c>
      <c r="D310" s="22" t="s">
        <v>54</v>
      </c>
      <c r="E310" s="22">
        <v>-3.94004899549004E-3</v>
      </c>
      <c r="F310" s="22" t="s">
        <v>8</v>
      </c>
      <c r="G310" s="22">
        <v>0</v>
      </c>
      <c r="H310" s="24">
        <f t="shared" si="5"/>
        <v>-3.94004899549004E-3</v>
      </c>
    </row>
    <row r="311" spans="1:8" x14ac:dyDescent="0.25">
      <c r="A311" s="22" t="s">
        <v>865</v>
      </c>
      <c r="B311" s="22" t="s">
        <v>866</v>
      </c>
      <c r="C311" s="22" t="s">
        <v>24</v>
      </c>
      <c r="D311" s="22" t="s">
        <v>98</v>
      </c>
      <c r="E311" s="22">
        <v>-3.9351246995287404E-3</v>
      </c>
      <c r="F311" s="22" t="s">
        <v>8</v>
      </c>
      <c r="G311" s="22">
        <v>0</v>
      </c>
      <c r="H311" s="24">
        <f t="shared" si="5"/>
        <v>-3.9351246995287404E-3</v>
      </c>
    </row>
    <row r="312" spans="1:8" x14ac:dyDescent="0.25">
      <c r="A312" s="22" t="s">
        <v>867</v>
      </c>
      <c r="B312" s="22" t="s">
        <v>868</v>
      </c>
      <c r="C312" s="22" t="s">
        <v>14</v>
      </c>
      <c r="D312" s="22" t="s">
        <v>1</v>
      </c>
      <c r="E312" s="22">
        <v>-1.72963002407224</v>
      </c>
      <c r="F312" s="22" t="s">
        <v>8</v>
      </c>
      <c r="G312" s="22">
        <v>0</v>
      </c>
      <c r="H312" s="24">
        <f t="shared" si="5"/>
        <v>-1.72963002407224</v>
      </c>
    </row>
    <row r="313" spans="1:8" x14ac:dyDescent="0.25">
      <c r="A313" s="22" t="s">
        <v>870</v>
      </c>
      <c r="B313" s="22" t="s">
        <v>871</v>
      </c>
      <c r="C313" s="22" t="s">
        <v>143</v>
      </c>
      <c r="D313" s="22" t="s">
        <v>144</v>
      </c>
      <c r="E313" s="28">
        <v>-5.5628413290227899E-11</v>
      </c>
      <c r="F313" s="22" t="s">
        <v>8</v>
      </c>
      <c r="G313" s="22">
        <v>0</v>
      </c>
      <c r="H313" s="24">
        <f t="shared" si="5"/>
        <v>-5.5628413290227899E-11</v>
      </c>
    </row>
    <row r="314" spans="1:8" x14ac:dyDescent="0.25">
      <c r="A314" s="22" t="s">
        <v>872</v>
      </c>
      <c r="B314" s="22" t="s">
        <v>873</v>
      </c>
      <c r="C314" s="22" t="s">
        <v>139</v>
      </c>
      <c r="D314" s="22" t="s">
        <v>486</v>
      </c>
      <c r="E314" s="28">
        <v>-1.62024292120351E-6</v>
      </c>
      <c r="F314" s="22" t="s">
        <v>7</v>
      </c>
      <c r="G314" s="22">
        <v>0</v>
      </c>
      <c r="H314" s="24">
        <f t="shared" si="5"/>
        <v>0</v>
      </c>
    </row>
    <row r="315" spans="1:8" x14ac:dyDescent="0.25">
      <c r="A315" s="22" t="s">
        <v>874</v>
      </c>
      <c r="B315" s="22" t="s">
        <v>875</v>
      </c>
      <c r="C315" s="22" t="s">
        <v>14</v>
      </c>
      <c r="D315" s="22" t="s">
        <v>54</v>
      </c>
      <c r="E315" s="28">
        <v>-1.30015590933664E-7</v>
      </c>
      <c r="F315" s="22" t="s">
        <v>8</v>
      </c>
      <c r="G315" s="22">
        <v>0</v>
      </c>
      <c r="H315" s="24">
        <f t="shared" si="5"/>
        <v>-1.30015590933664E-7</v>
      </c>
    </row>
    <row r="316" spans="1:8" x14ac:dyDescent="0.25">
      <c r="A316" s="22" t="s">
        <v>876</v>
      </c>
      <c r="B316" s="22" t="s">
        <v>877</v>
      </c>
      <c r="C316" s="22" t="s">
        <v>14</v>
      </c>
      <c r="D316" s="22" t="s">
        <v>54</v>
      </c>
      <c r="E316" s="28">
        <v>-5.6519539682044102E-5</v>
      </c>
      <c r="F316" s="22" t="s">
        <v>8</v>
      </c>
      <c r="G316" s="22">
        <v>0</v>
      </c>
      <c r="H316" s="24">
        <f t="shared" si="5"/>
        <v>-5.6519539682044102E-5</v>
      </c>
    </row>
    <row r="317" spans="1:8" x14ac:dyDescent="0.25">
      <c r="A317" s="22" t="s">
        <v>878</v>
      </c>
      <c r="B317" s="22" t="s">
        <v>879</v>
      </c>
      <c r="C317" s="22" t="s">
        <v>24</v>
      </c>
      <c r="D317" s="22" t="s">
        <v>120</v>
      </c>
      <c r="E317" s="22">
        <v>-33.463748106056897</v>
      </c>
      <c r="F317" s="22" t="s">
        <v>8</v>
      </c>
      <c r="G317" s="22">
        <v>0</v>
      </c>
      <c r="H317" s="24">
        <f t="shared" si="5"/>
        <v>-33.463748106056897</v>
      </c>
    </row>
    <row r="318" spans="1:8" x14ac:dyDescent="0.25">
      <c r="A318" s="22" t="s">
        <v>880</v>
      </c>
      <c r="B318" s="22" t="s">
        <v>554</v>
      </c>
      <c r="C318" s="22" t="s">
        <v>14</v>
      </c>
      <c r="D318" s="22" t="s">
        <v>54</v>
      </c>
      <c r="E318" s="22">
        <v>-1.8470546206707801E-3</v>
      </c>
      <c r="F318" s="22" t="s">
        <v>8</v>
      </c>
      <c r="G318" s="22">
        <v>0</v>
      </c>
      <c r="H318" s="24">
        <f t="shared" si="5"/>
        <v>-1.8470546206707801E-3</v>
      </c>
    </row>
    <row r="319" spans="1:8" x14ac:dyDescent="0.25">
      <c r="A319" s="22" t="s">
        <v>881</v>
      </c>
      <c r="B319" s="22" t="s">
        <v>427</v>
      </c>
      <c r="C319" s="22" t="s">
        <v>24</v>
      </c>
      <c r="D319" s="22" t="s">
        <v>208</v>
      </c>
      <c r="E319" s="22">
        <v>-38.836607959038403</v>
      </c>
      <c r="F319" s="22" t="s">
        <v>8</v>
      </c>
      <c r="G319" s="22">
        <v>0</v>
      </c>
      <c r="H319" s="24">
        <f t="shared" si="5"/>
        <v>-38.836607959038403</v>
      </c>
    </row>
    <row r="320" spans="1:8" x14ac:dyDescent="0.25">
      <c r="A320" s="22" t="s">
        <v>882</v>
      </c>
      <c r="B320" s="22" t="s">
        <v>883</v>
      </c>
      <c r="C320" s="22" t="s">
        <v>17</v>
      </c>
      <c r="D320" s="22" t="s">
        <v>4</v>
      </c>
      <c r="E320" s="22">
        <v>-7.2105608777838697E-4</v>
      </c>
      <c r="F320" s="22" t="s">
        <v>8</v>
      </c>
      <c r="G320" s="22">
        <v>0</v>
      </c>
      <c r="H320" s="24">
        <f t="shared" si="5"/>
        <v>-7.2105608777838697E-4</v>
      </c>
    </row>
    <row r="321" spans="1:8" x14ac:dyDescent="0.25">
      <c r="A321" s="22" t="s">
        <v>884</v>
      </c>
      <c r="B321" s="22" t="s">
        <v>720</v>
      </c>
      <c r="C321" s="22" t="s">
        <v>14</v>
      </c>
      <c r="D321" s="22" t="s">
        <v>193</v>
      </c>
      <c r="E321" s="28">
        <v>-5.7316329327881202E-7</v>
      </c>
      <c r="F321" s="22" t="s">
        <v>8</v>
      </c>
      <c r="G321" s="22">
        <v>0</v>
      </c>
      <c r="H321" s="24">
        <f t="shared" si="5"/>
        <v>-5.7316329327881202E-7</v>
      </c>
    </row>
    <row r="322" spans="1:8" x14ac:dyDescent="0.25">
      <c r="A322" s="22" t="s">
        <v>885</v>
      </c>
      <c r="B322" s="22" t="s">
        <v>531</v>
      </c>
      <c r="C322" s="22" t="s">
        <v>24</v>
      </c>
      <c r="D322" s="22" t="s">
        <v>208</v>
      </c>
      <c r="E322" s="22">
        <v>-8.8511537198451201E-2</v>
      </c>
      <c r="F322" s="22" t="s">
        <v>8</v>
      </c>
      <c r="G322" s="22">
        <v>0</v>
      </c>
      <c r="H322" s="24">
        <f t="shared" si="5"/>
        <v>-8.8511537198451201E-2</v>
      </c>
    </row>
    <row r="323" spans="1:8" x14ac:dyDescent="0.25">
      <c r="A323" s="22" t="s">
        <v>141</v>
      </c>
      <c r="B323" s="22" t="s">
        <v>142</v>
      </c>
      <c r="C323" s="22" t="s">
        <v>143</v>
      </c>
      <c r="D323" s="22" t="s">
        <v>144</v>
      </c>
      <c r="E323" s="22">
        <v>-0.90340512095159697</v>
      </c>
      <c r="F323" s="22" t="s">
        <v>8</v>
      </c>
      <c r="G323" s="22">
        <v>0</v>
      </c>
      <c r="H323" s="24">
        <f t="shared" ref="H323:H386" si="6">1*(IF(F323=$I$8,E323,(E323*G323)))</f>
        <v>-0.90340512095159697</v>
      </c>
    </row>
    <row r="324" spans="1:8" x14ac:dyDescent="0.25">
      <c r="A324" s="22" t="s">
        <v>265</v>
      </c>
      <c r="B324" s="22" t="s">
        <v>262</v>
      </c>
      <c r="C324" s="22" t="s">
        <v>263</v>
      </c>
      <c r="D324" s="22" t="s">
        <v>264</v>
      </c>
      <c r="E324" s="22">
        <v>-5.9190315222389196E-3</v>
      </c>
      <c r="F324" s="22" t="s">
        <v>86</v>
      </c>
      <c r="G324" s="22">
        <v>404.4</v>
      </c>
      <c r="H324" s="24">
        <f t="shared" si="6"/>
        <v>-2.3936563475934189</v>
      </c>
    </row>
    <row r="325" spans="1:8" x14ac:dyDescent="0.25">
      <c r="A325" s="22" t="s">
        <v>886</v>
      </c>
      <c r="B325" s="22" t="s">
        <v>687</v>
      </c>
      <c r="C325" s="22" t="s">
        <v>14</v>
      </c>
      <c r="D325" s="22" t="s">
        <v>188</v>
      </c>
      <c r="E325" s="22">
        <v>-0.32085251569037399</v>
      </c>
      <c r="F325" s="22" t="s">
        <v>8</v>
      </c>
      <c r="G325" s="22">
        <v>0</v>
      </c>
      <c r="H325" s="24">
        <f t="shared" si="6"/>
        <v>-0.32085251569037399</v>
      </c>
    </row>
    <row r="326" spans="1:8" x14ac:dyDescent="0.25">
      <c r="A326" s="22" t="s">
        <v>887</v>
      </c>
      <c r="B326" s="22" t="s">
        <v>427</v>
      </c>
      <c r="C326" s="22" t="s">
        <v>24</v>
      </c>
      <c r="D326" s="22" t="s">
        <v>208</v>
      </c>
      <c r="E326" s="22">
        <v>-0.244024627123934</v>
      </c>
      <c r="F326" s="22" t="s">
        <v>8</v>
      </c>
      <c r="G326" s="22">
        <v>0</v>
      </c>
      <c r="H326" s="24">
        <f t="shared" si="6"/>
        <v>-0.244024627123934</v>
      </c>
    </row>
    <row r="327" spans="1:8" x14ac:dyDescent="0.25">
      <c r="A327" s="22" t="s">
        <v>888</v>
      </c>
      <c r="B327" s="22" t="s">
        <v>889</v>
      </c>
      <c r="C327" s="22" t="s">
        <v>14</v>
      </c>
      <c r="D327" s="22" t="s">
        <v>1</v>
      </c>
      <c r="E327" s="28">
        <v>-2.3575527439484502E-6</v>
      </c>
      <c r="F327" s="22" t="s">
        <v>8</v>
      </c>
      <c r="G327" s="22">
        <v>0</v>
      </c>
      <c r="H327" s="24">
        <f t="shared" si="6"/>
        <v>-2.3575527439484502E-6</v>
      </c>
    </row>
    <row r="328" spans="1:8" x14ac:dyDescent="0.25">
      <c r="A328" s="22" t="s">
        <v>890</v>
      </c>
      <c r="B328" s="22" t="s">
        <v>437</v>
      </c>
      <c r="C328" s="22" t="s">
        <v>14</v>
      </c>
      <c r="D328" s="22" t="s">
        <v>54</v>
      </c>
      <c r="E328" s="28">
        <v>-4.4667825818159201E-5</v>
      </c>
      <c r="F328" s="22" t="s">
        <v>8</v>
      </c>
      <c r="G328" s="22">
        <v>0</v>
      </c>
      <c r="H328" s="24">
        <f t="shared" si="6"/>
        <v>-4.4667825818159201E-5</v>
      </c>
    </row>
    <row r="329" spans="1:8" x14ac:dyDescent="0.25">
      <c r="A329" s="22" t="s">
        <v>891</v>
      </c>
      <c r="B329" s="22" t="s">
        <v>892</v>
      </c>
      <c r="C329" s="22" t="s">
        <v>14</v>
      </c>
      <c r="D329" s="22" t="s">
        <v>115</v>
      </c>
      <c r="E329" s="22">
        <v>-4.2617218619896001E-2</v>
      </c>
      <c r="F329" s="22" t="s">
        <v>8</v>
      </c>
      <c r="G329" s="22">
        <v>0</v>
      </c>
      <c r="H329" s="24">
        <f t="shared" si="6"/>
        <v>-4.2617218619896001E-2</v>
      </c>
    </row>
    <row r="330" spans="1:8" x14ac:dyDescent="0.25">
      <c r="A330" s="22" t="s">
        <v>893</v>
      </c>
      <c r="B330" s="22" t="s">
        <v>877</v>
      </c>
      <c r="C330" s="22" t="s">
        <v>14</v>
      </c>
      <c r="D330" s="22" t="s">
        <v>54</v>
      </c>
      <c r="E330" s="22">
        <v>-1.13047656512219E-4</v>
      </c>
      <c r="F330" s="22" t="s">
        <v>8</v>
      </c>
      <c r="G330" s="22">
        <v>0</v>
      </c>
      <c r="H330" s="24">
        <f t="shared" si="6"/>
        <v>-1.13047656512219E-4</v>
      </c>
    </row>
    <row r="331" spans="1:8" x14ac:dyDescent="0.25">
      <c r="A331" s="22" t="s">
        <v>894</v>
      </c>
      <c r="B331" s="22" t="s">
        <v>663</v>
      </c>
      <c r="C331" s="22" t="s">
        <v>24</v>
      </c>
      <c r="D331" s="22" t="s">
        <v>120</v>
      </c>
      <c r="E331" s="22">
        <v>-1.22867030165151E-3</v>
      </c>
      <c r="F331" s="22" t="s">
        <v>86</v>
      </c>
      <c r="G331" s="22">
        <v>2080</v>
      </c>
      <c r="H331" s="24">
        <f t="shared" si="6"/>
        <v>-2.5556342274351409</v>
      </c>
    </row>
    <row r="332" spans="1:8" x14ac:dyDescent="0.25">
      <c r="A332" s="22" t="s">
        <v>895</v>
      </c>
      <c r="B332" s="22" t="s">
        <v>210</v>
      </c>
      <c r="C332" s="22" t="s">
        <v>14</v>
      </c>
      <c r="D332" s="22" t="s">
        <v>193</v>
      </c>
      <c r="E332" s="28">
        <v>-2.5910808848662199E-5</v>
      </c>
      <c r="F332" s="22" t="s">
        <v>8</v>
      </c>
      <c r="G332" s="22">
        <v>0</v>
      </c>
      <c r="H332" s="24">
        <f t="shared" si="6"/>
        <v>-2.5910808848662199E-5</v>
      </c>
    </row>
    <row r="333" spans="1:8" x14ac:dyDescent="0.25">
      <c r="A333" s="22" t="s">
        <v>154</v>
      </c>
      <c r="B333" s="22" t="s">
        <v>155</v>
      </c>
      <c r="C333" s="22" t="s">
        <v>17</v>
      </c>
      <c r="D333" s="22" t="s">
        <v>4</v>
      </c>
      <c r="E333" s="22">
        <v>-14.6295354934347</v>
      </c>
      <c r="F333" s="22" t="s">
        <v>8</v>
      </c>
      <c r="G333" s="22">
        <v>0</v>
      </c>
      <c r="H333" s="24">
        <f t="shared" si="6"/>
        <v>-14.6295354934347</v>
      </c>
    </row>
    <row r="334" spans="1:8" x14ac:dyDescent="0.25">
      <c r="A334" s="22" t="s">
        <v>1101</v>
      </c>
      <c r="B334" s="22" t="s">
        <v>1092</v>
      </c>
      <c r="C334" s="22" t="s">
        <v>24</v>
      </c>
      <c r="D334" s="22" t="s">
        <v>208</v>
      </c>
      <c r="E334" s="28">
        <v>-3.7150071851960799E-7</v>
      </c>
      <c r="F334" s="22" t="s">
        <v>8</v>
      </c>
      <c r="G334" s="22">
        <v>0</v>
      </c>
      <c r="H334" s="24">
        <f t="shared" si="6"/>
        <v>-3.7150071851960799E-7</v>
      </c>
    </row>
    <row r="335" spans="1:8" x14ac:dyDescent="0.25">
      <c r="A335" s="22" t="s">
        <v>129</v>
      </c>
      <c r="B335" s="22" t="s">
        <v>119</v>
      </c>
      <c r="C335" s="22" t="s">
        <v>24</v>
      </c>
      <c r="D335" s="22" t="s">
        <v>120</v>
      </c>
      <c r="E335" s="22">
        <v>-22.661906020871101</v>
      </c>
      <c r="F335" s="22" t="s">
        <v>8</v>
      </c>
      <c r="G335" s="22">
        <v>0</v>
      </c>
      <c r="H335" s="24">
        <f t="shared" si="6"/>
        <v>-22.661906020871101</v>
      </c>
    </row>
    <row r="336" spans="1:8" x14ac:dyDescent="0.25">
      <c r="A336" s="22" t="s">
        <v>31</v>
      </c>
      <c r="B336" s="22" t="s">
        <v>32</v>
      </c>
      <c r="C336" s="22" t="s">
        <v>14</v>
      </c>
      <c r="D336" s="22" t="s">
        <v>1</v>
      </c>
      <c r="E336" s="22">
        <v>-0.11328952857590401</v>
      </c>
      <c r="F336" s="22" t="s">
        <v>8</v>
      </c>
      <c r="G336" s="22">
        <v>0</v>
      </c>
      <c r="H336" s="24">
        <f t="shared" si="6"/>
        <v>-0.11328952857590401</v>
      </c>
    </row>
    <row r="337" spans="1:8" x14ac:dyDescent="0.25">
      <c r="A337" s="22" t="s">
        <v>896</v>
      </c>
      <c r="B337" s="22" t="s">
        <v>577</v>
      </c>
      <c r="C337" s="22" t="s">
        <v>24</v>
      </c>
      <c r="D337" s="22" t="s">
        <v>120</v>
      </c>
      <c r="E337" s="22">
        <v>-8.6584807053615903E-2</v>
      </c>
      <c r="F337" s="22" t="s">
        <v>86</v>
      </c>
      <c r="G337" s="22">
        <v>2190</v>
      </c>
      <c r="H337" s="24">
        <f t="shared" si="6"/>
        <v>-189.62072744741883</v>
      </c>
    </row>
    <row r="338" spans="1:8" x14ac:dyDescent="0.25">
      <c r="A338" s="22" t="s">
        <v>897</v>
      </c>
      <c r="B338" s="22" t="s">
        <v>898</v>
      </c>
      <c r="C338" s="22" t="s">
        <v>139</v>
      </c>
      <c r="D338" s="22" t="s">
        <v>165</v>
      </c>
      <c r="E338" s="28">
        <v>-1.8730784988472799E-5</v>
      </c>
      <c r="F338" s="22" t="s">
        <v>8</v>
      </c>
      <c r="G338" s="22">
        <v>0</v>
      </c>
      <c r="H338" s="24">
        <f t="shared" si="6"/>
        <v>-1.8730784988472799E-5</v>
      </c>
    </row>
    <row r="339" spans="1:8" x14ac:dyDescent="0.25">
      <c r="A339" s="22" t="s">
        <v>899</v>
      </c>
      <c r="B339" s="22" t="s">
        <v>900</v>
      </c>
      <c r="C339" s="22" t="s">
        <v>143</v>
      </c>
      <c r="D339" s="22" t="s">
        <v>144</v>
      </c>
      <c r="E339" s="22">
        <v>-3.1228051998517401</v>
      </c>
      <c r="F339" s="22" t="s">
        <v>8</v>
      </c>
      <c r="G339" s="22">
        <v>0</v>
      </c>
      <c r="H339" s="24">
        <f t="shared" si="6"/>
        <v>-3.1228051998517401</v>
      </c>
    </row>
    <row r="340" spans="1:8" x14ac:dyDescent="0.25">
      <c r="A340" s="22" t="s">
        <v>901</v>
      </c>
      <c r="B340" s="22" t="s">
        <v>648</v>
      </c>
      <c r="C340" s="22" t="s">
        <v>14</v>
      </c>
      <c r="D340" s="22" t="s">
        <v>188</v>
      </c>
      <c r="E340" s="28">
        <v>-7.4771833232104195E-18</v>
      </c>
      <c r="F340" s="22" t="s">
        <v>8</v>
      </c>
      <c r="G340" s="22">
        <v>0</v>
      </c>
      <c r="H340" s="24">
        <f t="shared" si="6"/>
        <v>-7.4771833232104195E-18</v>
      </c>
    </row>
    <row r="341" spans="1:8" x14ac:dyDescent="0.25">
      <c r="A341" s="22" t="s">
        <v>902</v>
      </c>
      <c r="B341" s="22" t="s">
        <v>903</v>
      </c>
      <c r="C341" s="22" t="s">
        <v>143</v>
      </c>
      <c r="D341" s="22" t="s">
        <v>144</v>
      </c>
      <c r="E341" s="22">
        <v>-1.3214968006433099E-2</v>
      </c>
      <c r="F341" s="22" t="s">
        <v>8</v>
      </c>
      <c r="G341" s="22">
        <v>0</v>
      </c>
      <c r="H341" s="24">
        <f t="shared" si="6"/>
        <v>-1.3214968006433099E-2</v>
      </c>
    </row>
    <row r="342" spans="1:8" x14ac:dyDescent="0.25">
      <c r="A342" s="22" t="s">
        <v>198</v>
      </c>
      <c r="B342" s="22" t="s">
        <v>199</v>
      </c>
      <c r="C342" s="22" t="s">
        <v>17</v>
      </c>
      <c r="D342" s="22" t="s">
        <v>2</v>
      </c>
      <c r="E342" s="22">
        <v>-5.7751591717454098E-3</v>
      </c>
      <c r="F342" s="22" t="s">
        <v>8</v>
      </c>
      <c r="G342" s="22">
        <v>0</v>
      </c>
      <c r="H342" s="24">
        <f t="shared" si="6"/>
        <v>-5.7751591717454098E-3</v>
      </c>
    </row>
    <row r="343" spans="1:8" x14ac:dyDescent="0.25">
      <c r="A343" s="22" t="s">
        <v>904</v>
      </c>
      <c r="B343" s="22" t="s">
        <v>754</v>
      </c>
      <c r="C343" s="22" t="s">
        <v>14</v>
      </c>
      <c r="D343" s="22" t="s">
        <v>193</v>
      </c>
      <c r="E343" s="28">
        <v>-1.5890353393907699E-5</v>
      </c>
      <c r="F343" s="22" t="s">
        <v>8</v>
      </c>
      <c r="G343" s="22">
        <v>0</v>
      </c>
      <c r="H343" s="24">
        <f t="shared" si="6"/>
        <v>-1.5890353393907699E-5</v>
      </c>
    </row>
    <row r="344" spans="1:8" x14ac:dyDescent="0.25">
      <c r="A344" s="22" t="s">
        <v>76</v>
      </c>
      <c r="B344" s="22" t="s">
        <v>63</v>
      </c>
      <c r="C344" s="22" t="s">
        <v>14</v>
      </c>
      <c r="D344" s="22" t="s">
        <v>54</v>
      </c>
      <c r="E344" s="28">
        <v>-9.4531817498270002E-23</v>
      </c>
      <c r="F344" s="22" t="s">
        <v>86</v>
      </c>
      <c r="G344" s="22">
        <v>0</v>
      </c>
      <c r="H344" s="24">
        <f t="shared" si="6"/>
        <v>0</v>
      </c>
    </row>
    <row r="345" spans="1:8" x14ac:dyDescent="0.25">
      <c r="A345" s="22" t="s">
        <v>905</v>
      </c>
      <c r="B345" s="22" t="s">
        <v>788</v>
      </c>
      <c r="C345" s="22" t="s">
        <v>14</v>
      </c>
      <c r="D345" s="22" t="s">
        <v>54</v>
      </c>
      <c r="E345" s="22">
        <v>-1.91129725031636E-3</v>
      </c>
      <c r="F345" s="22" t="s">
        <v>8</v>
      </c>
      <c r="G345" s="22">
        <v>0</v>
      </c>
      <c r="H345" s="24">
        <f t="shared" si="6"/>
        <v>-1.91129725031636E-3</v>
      </c>
    </row>
    <row r="346" spans="1:8" x14ac:dyDescent="0.25">
      <c r="A346" s="22" t="s">
        <v>906</v>
      </c>
      <c r="B346" s="22" t="s">
        <v>907</v>
      </c>
      <c r="C346" s="22" t="s">
        <v>14</v>
      </c>
      <c r="D346" s="22" t="s">
        <v>54</v>
      </c>
      <c r="E346" s="22">
        <v>-3.7426584721958699E-3</v>
      </c>
      <c r="F346" s="22" t="s">
        <v>8</v>
      </c>
      <c r="G346" s="22">
        <v>0</v>
      </c>
      <c r="H346" s="24">
        <f t="shared" si="6"/>
        <v>-3.7426584721958699E-3</v>
      </c>
    </row>
    <row r="347" spans="1:8" x14ac:dyDescent="0.25">
      <c r="A347" s="22" t="s">
        <v>247</v>
      </c>
      <c r="B347" s="22" t="s">
        <v>248</v>
      </c>
      <c r="C347" s="22" t="s">
        <v>17</v>
      </c>
      <c r="D347" s="22" t="s">
        <v>2</v>
      </c>
      <c r="E347" s="28">
        <v>-5.3378038519047499E-8</v>
      </c>
      <c r="F347" s="22" t="s">
        <v>8</v>
      </c>
      <c r="G347" s="22">
        <v>0</v>
      </c>
      <c r="H347" s="24">
        <f t="shared" si="6"/>
        <v>-5.3378038519047499E-8</v>
      </c>
    </row>
    <row r="348" spans="1:8" x14ac:dyDescent="0.25">
      <c r="A348" s="22" t="s">
        <v>33</v>
      </c>
      <c r="B348" s="22" t="s">
        <v>23</v>
      </c>
      <c r="C348" s="22" t="s">
        <v>24</v>
      </c>
      <c r="D348" s="22" t="s">
        <v>3</v>
      </c>
      <c r="E348" s="22">
        <v>-10.5002379318696</v>
      </c>
      <c r="F348" s="22" t="s">
        <v>8</v>
      </c>
      <c r="G348" s="22">
        <v>0</v>
      </c>
      <c r="H348" s="24">
        <f t="shared" si="6"/>
        <v>-10.5002379318696</v>
      </c>
    </row>
    <row r="349" spans="1:8" x14ac:dyDescent="0.25">
      <c r="A349" s="22" t="s">
        <v>77</v>
      </c>
      <c r="B349" s="22" t="s">
        <v>78</v>
      </c>
      <c r="C349" s="22" t="s">
        <v>14</v>
      </c>
      <c r="D349" s="22" t="s">
        <v>54</v>
      </c>
      <c r="E349" s="22">
        <v>-1.6296933102781099E-2</v>
      </c>
      <c r="F349" s="22" t="s">
        <v>8</v>
      </c>
      <c r="G349" s="22">
        <v>0</v>
      </c>
      <c r="H349" s="24">
        <f t="shared" si="6"/>
        <v>-1.6296933102781099E-2</v>
      </c>
    </row>
    <row r="350" spans="1:8" x14ac:dyDescent="0.25">
      <c r="A350" s="22" t="s">
        <v>908</v>
      </c>
      <c r="B350" s="22" t="s">
        <v>693</v>
      </c>
      <c r="C350" s="22" t="s">
        <v>14</v>
      </c>
      <c r="D350" s="22" t="s">
        <v>1</v>
      </c>
      <c r="E350" s="28">
        <v>-9.6624810225721701E-6</v>
      </c>
      <c r="F350" s="22" t="s">
        <v>8</v>
      </c>
      <c r="G350" s="22">
        <v>0</v>
      </c>
      <c r="H350" s="24">
        <f t="shared" si="6"/>
        <v>-9.6624810225721701E-6</v>
      </c>
    </row>
    <row r="351" spans="1:8" x14ac:dyDescent="0.25">
      <c r="A351" s="22" t="s">
        <v>307</v>
      </c>
      <c r="B351" s="22" t="s">
        <v>308</v>
      </c>
      <c r="C351" s="22" t="s">
        <v>263</v>
      </c>
      <c r="D351" s="22" t="s">
        <v>264</v>
      </c>
      <c r="E351" s="22">
        <v>-1.6902078468951999E-4</v>
      </c>
      <c r="F351" s="22" t="s">
        <v>86</v>
      </c>
      <c r="G351" s="22">
        <v>399.46</v>
      </c>
      <c r="H351" s="24">
        <f t="shared" si="6"/>
        <v>-6.7517042652075657E-2</v>
      </c>
    </row>
    <row r="352" spans="1:8" x14ac:dyDescent="0.25">
      <c r="A352" s="22" t="s">
        <v>220</v>
      </c>
      <c r="B352" s="22" t="s">
        <v>210</v>
      </c>
      <c r="C352" s="22" t="s">
        <v>14</v>
      </c>
      <c r="D352" s="22" t="s">
        <v>193</v>
      </c>
      <c r="E352" s="28">
        <v>-5.26585722086962E-5</v>
      </c>
      <c r="F352" s="22" t="s">
        <v>8</v>
      </c>
      <c r="G352" s="22">
        <v>0</v>
      </c>
      <c r="H352" s="24">
        <f t="shared" si="6"/>
        <v>-5.26585722086962E-5</v>
      </c>
    </row>
    <row r="353" spans="1:8" x14ac:dyDescent="0.25">
      <c r="A353" s="22" t="s">
        <v>909</v>
      </c>
      <c r="B353" s="22" t="s">
        <v>272</v>
      </c>
      <c r="C353" s="22" t="s">
        <v>24</v>
      </c>
      <c r="D353" s="22" t="s">
        <v>208</v>
      </c>
      <c r="E353" s="22">
        <v>-11.3364202279512</v>
      </c>
      <c r="F353" s="22" t="s">
        <v>8</v>
      </c>
      <c r="G353" s="22">
        <v>0</v>
      </c>
      <c r="H353" s="24">
        <f t="shared" si="6"/>
        <v>-11.3364202279512</v>
      </c>
    </row>
    <row r="354" spans="1:8" x14ac:dyDescent="0.25">
      <c r="A354" s="22" t="s">
        <v>910</v>
      </c>
      <c r="B354" s="22" t="s">
        <v>464</v>
      </c>
      <c r="C354" s="22" t="s">
        <v>14</v>
      </c>
      <c r="D354" s="22" t="s">
        <v>193</v>
      </c>
      <c r="E354" s="28">
        <v>-1.27283222169878E-5</v>
      </c>
      <c r="F354" s="22" t="s">
        <v>8</v>
      </c>
      <c r="G354" s="22">
        <v>0</v>
      </c>
      <c r="H354" s="24">
        <f t="shared" si="6"/>
        <v>-1.27283222169878E-5</v>
      </c>
    </row>
    <row r="355" spans="1:8" x14ac:dyDescent="0.25">
      <c r="A355" s="22" t="s">
        <v>911</v>
      </c>
      <c r="B355" s="22" t="s">
        <v>912</v>
      </c>
      <c r="C355" s="22" t="s">
        <v>143</v>
      </c>
      <c r="D355" s="22" t="s">
        <v>144</v>
      </c>
      <c r="E355" s="22">
        <v>-1.0592899612269999</v>
      </c>
      <c r="F355" s="22" t="s">
        <v>8</v>
      </c>
      <c r="G355" s="22">
        <v>0</v>
      </c>
      <c r="H355" s="24">
        <f t="shared" si="6"/>
        <v>-1.0592899612269999</v>
      </c>
    </row>
    <row r="356" spans="1:8" x14ac:dyDescent="0.25">
      <c r="A356" s="22" t="s">
        <v>913</v>
      </c>
      <c r="B356" s="22" t="s">
        <v>914</v>
      </c>
      <c r="C356" s="22" t="s">
        <v>14</v>
      </c>
      <c r="D356" s="22" t="s">
        <v>54</v>
      </c>
      <c r="E356" s="22">
        <v>-1.3851941664941601E-4</v>
      </c>
      <c r="F356" s="22" t="s">
        <v>8</v>
      </c>
      <c r="G356" s="22">
        <v>0</v>
      </c>
      <c r="H356" s="24">
        <f t="shared" si="6"/>
        <v>-1.3851941664941601E-4</v>
      </c>
    </row>
    <row r="357" spans="1:8" x14ac:dyDescent="0.25">
      <c r="A357" s="22" t="s">
        <v>915</v>
      </c>
      <c r="B357" s="22" t="s">
        <v>916</v>
      </c>
      <c r="C357" s="22" t="s">
        <v>14</v>
      </c>
      <c r="D357" s="22" t="s">
        <v>54</v>
      </c>
      <c r="E357" s="22">
        <v>-2.9315239296817102E-3</v>
      </c>
      <c r="F357" s="22" t="s">
        <v>8</v>
      </c>
      <c r="G357" s="22">
        <v>0</v>
      </c>
      <c r="H357" s="24">
        <f t="shared" si="6"/>
        <v>-2.9315239296817102E-3</v>
      </c>
    </row>
    <row r="358" spans="1:8" x14ac:dyDescent="0.25">
      <c r="A358" s="22" t="s">
        <v>145</v>
      </c>
      <c r="B358" s="22" t="s">
        <v>146</v>
      </c>
      <c r="C358" s="22" t="s">
        <v>17</v>
      </c>
      <c r="D358" s="22" t="s">
        <v>5</v>
      </c>
      <c r="E358" s="28">
        <v>-3.0591741394337999E-11</v>
      </c>
      <c r="F358" s="22" t="s">
        <v>8</v>
      </c>
      <c r="G358" s="22">
        <v>0</v>
      </c>
      <c r="H358" s="24">
        <f t="shared" si="6"/>
        <v>-3.0591741394337999E-11</v>
      </c>
    </row>
    <row r="359" spans="1:8" x14ac:dyDescent="0.25">
      <c r="A359" s="22" t="s">
        <v>917</v>
      </c>
      <c r="B359" s="22" t="s">
        <v>819</v>
      </c>
      <c r="C359" s="22" t="s">
        <v>14</v>
      </c>
      <c r="D359" s="22" t="s">
        <v>188</v>
      </c>
      <c r="E359" s="28">
        <v>-1.55721068112992E-6</v>
      </c>
      <c r="F359" s="22" t="s">
        <v>8</v>
      </c>
      <c r="G359" s="22">
        <v>0</v>
      </c>
      <c r="H359" s="24">
        <f t="shared" si="6"/>
        <v>-1.55721068112992E-6</v>
      </c>
    </row>
    <row r="360" spans="1:8" x14ac:dyDescent="0.25">
      <c r="A360" s="22" t="s">
        <v>352</v>
      </c>
      <c r="B360" s="22" t="s">
        <v>353</v>
      </c>
      <c r="C360" s="22" t="s">
        <v>24</v>
      </c>
      <c r="D360" s="22" t="s">
        <v>6</v>
      </c>
      <c r="E360" s="22">
        <v>-2.2878894468682801E-2</v>
      </c>
      <c r="F360" s="22" t="s">
        <v>8</v>
      </c>
      <c r="G360" s="22">
        <v>0</v>
      </c>
      <c r="H360" s="24">
        <f t="shared" si="6"/>
        <v>-2.2878894468682801E-2</v>
      </c>
    </row>
    <row r="361" spans="1:8" x14ac:dyDescent="0.25">
      <c r="A361" s="22" t="s">
        <v>918</v>
      </c>
      <c r="B361" s="22" t="s">
        <v>919</v>
      </c>
      <c r="C361" s="22" t="s">
        <v>17</v>
      </c>
      <c r="D361" s="22" t="s">
        <v>2</v>
      </c>
      <c r="E361" s="28">
        <v>-9.2874633035505802E-5</v>
      </c>
      <c r="F361" s="22" t="s">
        <v>8</v>
      </c>
      <c r="G361" s="22">
        <v>0</v>
      </c>
      <c r="H361" s="24">
        <f t="shared" si="6"/>
        <v>-9.2874633035505802E-5</v>
      </c>
    </row>
    <row r="362" spans="1:8" x14ac:dyDescent="0.25">
      <c r="A362" s="22" t="s">
        <v>920</v>
      </c>
      <c r="B362" s="22" t="s">
        <v>921</v>
      </c>
      <c r="C362" s="22" t="s">
        <v>24</v>
      </c>
      <c r="D362" s="22" t="s">
        <v>6</v>
      </c>
      <c r="E362" s="22">
        <v>-0.20700472351158999</v>
      </c>
      <c r="F362" s="22" t="s">
        <v>8</v>
      </c>
      <c r="G362" s="22">
        <v>0</v>
      </c>
      <c r="H362" s="24">
        <f t="shared" si="6"/>
        <v>-0.20700472351158999</v>
      </c>
    </row>
    <row r="363" spans="1:8" x14ac:dyDescent="0.25">
      <c r="A363" s="22" t="s">
        <v>922</v>
      </c>
      <c r="B363" s="22" t="s">
        <v>923</v>
      </c>
      <c r="C363" s="22" t="s">
        <v>143</v>
      </c>
      <c r="D363" s="22" t="s">
        <v>144</v>
      </c>
      <c r="E363" s="22">
        <v>-6.6300825112439297</v>
      </c>
      <c r="F363" s="22" t="s">
        <v>8</v>
      </c>
      <c r="G363" s="22">
        <v>0</v>
      </c>
      <c r="H363" s="24">
        <f t="shared" si="6"/>
        <v>-6.6300825112439297</v>
      </c>
    </row>
    <row r="364" spans="1:8" x14ac:dyDescent="0.25">
      <c r="A364" s="22" t="s">
        <v>924</v>
      </c>
      <c r="B364" s="22" t="s">
        <v>925</v>
      </c>
      <c r="C364" s="22" t="s">
        <v>14</v>
      </c>
      <c r="D364" s="22" t="s">
        <v>54</v>
      </c>
      <c r="E364" s="28">
        <v>-3.1497442751765898E-7</v>
      </c>
      <c r="F364" s="22" t="s">
        <v>8</v>
      </c>
      <c r="G364" s="22">
        <v>0</v>
      </c>
      <c r="H364" s="24">
        <f t="shared" si="6"/>
        <v>-3.1497442751765898E-7</v>
      </c>
    </row>
    <row r="365" spans="1:8" x14ac:dyDescent="0.25">
      <c r="A365" s="22" t="s">
        <v>926</v>
      </c>
      <c r="B365" s="22" t="s">
        <v>927</v>
      </c>
      <c r="C365" s="22" t="s">
        <v>17</v>
      </c>
      <c r="D365" s="22" t="s">
        <v>4</v>
      </c>
      <c r="E365" s="22">
        <v>-16.112210320105401</v>
      </c>
      <c r="F365" s="22" t="s">
        <v>8</v>
      </c>
      <c r="G365" s="22">
        <v>0</v>
      </c>
      <c r="H365" s="24">
        <f t="shared" si="6"/>
        <v>-16.112210320105401</v>
      </c>
    </row>
    <row r="366" spans="1:8" x14ac:dyDescent="0.25">
      <c r="A366" s="22" t="s">
        <v>928</v>
      </c>
      <c r="B366" s="22" t="s">
        <v>929</v>
      </c>
      <c r="C366" s="22" t="s">
        <v>24</v>
      </c>
      <c r="D366" s="22" t="s">
        <v>6</v>
      </c>
      <c r="E366" s="22">
        <v>-120.379268538975</v>
      </c>
      <c r="F366" s="22" t="s">
        <v>8</v>
      </c>
      <c r="G366" s="22">
        <v>0</v>
      </c>
      <c r="H366" s="24">
        <f t="shared" si="6"/>
        <v>-120.379268538975</v>
      </c>
    </row>
    <row r="367" spans="1:8" x14ac:dyDescent="0.25">
      <c r="A367" s="22" t="s">
        <v>79</v>
      </c>
      <c r="B367" s="22" t="s">
        <v>61</v>
      </c>
      <c r="C367" s="22" t="s">
        <v>17</v>
      </c>
      <c r="D367" s="22" t="s">
        <v>2</v>
      </c>
      <c r="E367" s="28">
        <v>-5.6251958193258203E-8</v>
      </c>
      <c r="F367" s="22" t="s">
        <v>8</v>
      </c>
      <c r="G367" s="22">
        <v>0</v>
      </c>
      <c r="H367" s="24">
        <f t="shared" si="6"/>
        <v>-5.6251958193258203E-8</v>
      </c>
    </row>
    <row r="368" spans="1:8" x14ac:dyDescent="0.25">
      <c r="A368" s="22" t="s">
        <v>930</v>
      </c>
      <c r="B368" s="22" t="s">
        <v>612</v>
      </c>
      <c r="C368" s="22" t="s">
        <v>14</v>
      </c>
      <c r="D368" s="22" t="s">
        <v>54</v>
      </c>
      <c r="E368" s="22">
        <v>-3.1740717047612401E-4</v>
      </c>
      <c r="F368" s="22" t="s">
        <v>8</v>
      </c>
      <c r="G368" s="22">
        <v>0</v>
      </c>
      <c r="H368" s="24">
        <f t="shared" si="6"/>
        <v>-3.1740717047612401E-4</v>
      </c>
    </row>
    <row r="369" spans="1:8" x14ac:dyDescent="0.25">
      <c r="A369" s="22" t="s">
        <v>931</v>
      </c>
      <c r="B369" s="22" t="s">
        <v>619</v>
      </c>
      <c r="C369" s="22" t="s">
        <v>14</v>
      </c>
      <c r="D369" s="22" t="s">
        <v>54</v>
      </c>
      <c r="E369" s="28">
        <v>-8.7379016294219302E-5</v>
      </c>
      <c r="F369" s="22" t="s">
        <v>8</v>
      </c>
      <c r="G369" s="22">
        <v>0</v>
      </c>
      <c r="H369" s="24">
        <f t="shared" si="6"/>
        <v>-8.7379016294219302E-5</v>
      </c>
    </row>
    <row r="370" spans="1:8" x14ac:dyDescent="0.25">
      <c r="A370" s="22" t="s">
        <v>932</v>
      </c>
      <c r="B370" s="22" t="s">
        <v>933</v>
      </c>
      <c r="C370" s="22" t="s">
        <v>14</v>
      </c>
      <c r="D370" s="22" t="s">
        <v>54</v>
      </c>
      <c r="E370" s="28">
        <v>-3.3025162091387499E-6</v>
      </c>
      <c r="F370" s="22" t="s">
        <v>8</v>
      </c>
      <c r="G370" s="22">
        <v>0</v>
      </c>
      <c r="H370" s="24">
        <f t="shared" si="6"/>
        <v>-3.3025162091387499E-6</v>
      </c>
    </row>
    <row r="371" spans="1:8" x14ac:dyDescent="0.25">
      <c r="A371" s="22" t="s">
        <v>934</v>
      </c>
      <c r="B371" s="22" t="s">
        <v>531</v>
      </c>
      <c r="C371" s="22" t="s">
        <v>24</v>
      </c>
      <c r="D371" s="22" t="s">
        <v>208</v>
      </c>
      <c r="E371" s="22">
        <v>-9.8861247016715907</v>
      </c>
      <c r="F371" s="22" t="s">
        <v>8</v>
      </c>
      <c r="G371" s="22">
        <v>0</v>
      </c>
      <c r="H371" s="24">
        <f t="shared" si="6"/>
        <v>-9.8861247016715907</v>
      </c>
    </row>
    <row r="372" spans="1:8" x14ac:dyDescent="0.25">
      <c r="A372" s="22" t="s">
        <v>935</v>
      </c>
      <c r="B372" s="22" t="s">
        <v>936</v>
      </c>
      <c r="C372" s="22" t="s">
        <v>14</v>
      </c>
      <c r="D372" s="22" t="s">
        <v>1</v>
      </c>
      <c r="E372" s="28">
        <v>-2.1609527589359502E-5</v>
      </c>
      <c r="F372" s="22" t="s">
        <v>8</v>
      </c>
      <c r="G372" s="22">
        <v>0</v>
      </c>
      <c r="H372" s="24">
        <f t="shared" si="6"/>
        <v>-2.1609527589359502E-5</v>
      </c>
    </row>
    <row r="373" spans="1:8" x14ac:dyDescent="0.25">
      <c r="A373" s="22" t="s">
        <v>937</v>
      </c>
      <c r="B373" s="22" t="s">
        <v>816</v>
      </c>
      <c r="C373" s="22" t="s">
        <v>24</v>
      </c>
      <c r="D373" s="22" t="s">
        <v>208</v>
      </c>
      <c r="E373" s="28">
        <v>-6.6535232689372299E-18</v>
      </c>
      <c r="F373" s="22" t="s">
        <v>8</v>
      </c>
      <c r="G373" s="22">
        <v>0</v>
      </c>
      <c r="H373" s="24">
        <f t="shared" si="6"/>
        <v>-6.6535232689372299E-18</v>
      </c>
    </row>
    <row r="374" spans="1:8" x14ac:dyDescent="0.25">
      <c r="A374" s="22" t="s">
        <v>130</v>
      </c>
      <c r="B374" s="22" t="s">
        <v>119</v>
      </c>
      <c r="C374" s="22" t="s">
        <v>24</v>
      </c>
      <c r="D374" s="22" t="s">
        <v>120</v>
      </c>
      <c r="E374" s="22">
        <v>-10.264510374159199</v>
      </c>
      <c r="F374" s="22" t="s">
        <v>8</v>
      </c>
      <c r="G374" s="22">
        <v>0</v>
      </c>
      <c r="H374" s="24">
        <f t="shared" si="6"/>
        <v>-10.264510374159199</v>
      </c>
    </row>
    <row r="375" spans="1:8" x14ac:dyDescent="0.25">
      <c r="A375" s="22" t="s">
        <v>938</v>
      </c>
      <c r="B375" s="22" t="s">
        <v>939</v>
      </c>
      <c r="C375" s="22" t="s">
        <v>139</v>
      </c>
      <c r="D375" s="22" t="s">
        <v>165</v>
      </c>
      <c r="E375" s="22">
        <v>-8.1727058603901401</v>
      </c>
      <c r="F375" s="22" t="s">
        <v>174</v>
      </c>
      <c r="G375" s="22">
        <v>0</v>
      </c>
      <c r="H375" s="24">
        <f t="shared" si="6"/>
        <v>0</v>
      </c>
    </row>
    <row r="376" spans="1:8" x14ac:dyDescent="0.25">
      <c r="A376" s="22" t="s">
        <v>172</v>
      </c>
      <c r="B376" s="22" t="s">
        <v>167</v>
      </c>
      <c r="C376" s="22" t="s">
        <v>14</v>
      </c>
      <c r="D376" s="22" t="s">
        <v>1</v>
      </c>
      <c r="E376" s="22">
        <v>-2.3002911546422698E-3</v>
      </c>
      <c r="F376" s="22" t="s">
        <v>8</v>
      </c>
      <c r="G376" s="22">
        <v>0</v>
      </c>
      <c r="H376" s="24">
        <f t="shared" si="6"/>
        <v>-2.3002911546422698E-3</v>
      </c>
    </row>
    <row r="377" spans="1:8" x14ac:dyDescent="0.25">
      <c r="A377" s="22" t="s">
        <v>940</v>
      </c>
      <c r="B377" s="22" t="s">
        <v>941</v>
      </c>
      <c r="C377" s="22" t="s">
        <v>17</v>
      </c>
      <c r="D377" s="22" t="s">
        <v>2</v>
      </c>
      <c r="E377" s="22">
        <v>-0.30445231723093102</v>
      </c>
      <c r="F377" s="22" t="s">
        <v>8</v>
      </c>
      <c r="G377" s="22">
        <v>0</v>
      </c>
      <c r="H377" s="24">
        <f t="shared" si="6"/>
        <v>-0.30445231723093102</v>
      </c>
    </row>
    <row r="378" spans="1:8" x14ac:dyDescent="0.25">
      <c r="A378" s="22" t="s">
        <v>942</v>
      </c>
      <c r="B378" s="22" t="s">
        <v>943</v>
      </c>
      <c r="C378" s="22" t="s">
        <v>143</v>
      </c>
      <c r="D378" s="22" t="s">
        <v>144</v>
      </c>
      <c r="E378" s="22">
        <v>-0.36731617561835</v>
      </c>
      <c r="F378" s="22" t="s">
        <v>8</v>
      </c>
      <c r="G378" s="22">
        <v>0</v>
      </c>
      <c r="H378" s="24">
        <f t="shared" si="6"/>
        <v>-0.36731617561835</v>
      </c>
    </row>
    <row r="379" spans="1:8" x14ac:dyDescent="0.25">
      <c r="A379" s="22" t="s">
        <v>944</v>
      </c>
      <c r="B379" s="22" t="s">
        <v>458</v>
      </c>
      <c r="C379" s="22" t="s">
        <v>263</v>
      </c>
      <c r="D379" s="22" t="s">
        <v>279</v>
      </c>
      <c r="E379" s="28">
        <v>-2.9296558136519902E-7</v>
      </c>
      <c r="F379" s="22" t="s">
        <v>86</v>
      </c>
      <c r="G379" s="22">
        <v>614.4</v>
      </c>
      <c r="H379" s="24">
        <f t="shared" si="6"/>
        <v>-1.7999805319077826E-4</v>
      </c>
    </row>
    <row r="380" spans="1:8" x14ac:dyDescent="0.25">
      <c r="A380" s="22" t="s">
        <v>945</v>
      </c>
      <c r="B380" s="22" t="s">
        <v>443</v>
      </c>
      <c r="C380" s="22" t="s">
        <v>14</v>
      </c>
      <c r="D380" s="22" t="s">
        <v>193</v>
      </c>
      <c r="E380" s="22">
        <v>-7.2815576515163896E-4</v>
      </c>
      <c r="F380" s="22" t="s">
        <v>8</v>
      </c>
      <c r="G380" s="22">
        <v>0</v>
      </c>
      <c r="H380" s="24">
        <f t="shared" si="6"/>
        <v>-7.2815576515163896E-4</v>
      </c>
    </row>
    <row r="381" spans="1:8" x14ac:dyDescent="0.25">
      <c r="A381" s="22" t="s">
        <v>946</v>
      </c>
      <c r="B381" s="22" t="s">
        <v>947</v>
      </c>
      <c r="C381" s="22" t="s">
        <v>14</v>
      </c>
      <c r="D381" s="22" t="s">
        <v>54</v>
      </c>
      <c r="E381" s="28">
        <v>-3.2057032821003801E-6</v>
      </c>
      <c r="F381" s="22" t="s">
        <v>8</v>
      </c>
      <c r="G381" s="22">
        <v>0</v>
      </c>
      <c r="H381" s="24">
        <f t="shared" si="6"/>
        <v>-3.2057032821003801E-6</v>
      </c>
    </row>
    <row r="382" spans="1:8" x14ac:dyDescent="0.25">
      <c r="A382" s="22" t="s">
        <v>948</v>
      </c>
      <c r="B382" s="22" t="s">
        <v>949</v>
      </c>
      <c r="C382" s="22" t="s">
        <v>14</v>
      </c>
      <c r="D382" s="22" t="s">
        <v>950</v>
      </c>
      <c r="E382" s="22">
        <v>-6.54546218844792E-4</v>
      </c>
      <c r="F382" s="22" t="s">
        <v>8</v>
      </c>
      <c r="G382" s="22">
        <v>0</v>
      </c>
      <c r="H382" s="24">
        <f t="shared" si="6"/>
        <v>-6.54546218844792E-4</v>
      </c>
    </row>
    <row r="383" spans="1:8" x14ac:dyDescent="0.25">
      <c r="A383" s="22" t="s">
        <v>951</v>
      </c>
      <c r="B383" s="22" t="s">
        <v>952</v>
      </c>
      <c r="C383" s="22" t="s">
        <v>14</v>
      </c>
      <c r="D383" s="22" t="s">
        <v>54</v>
      </c>
      <c r="E383" s="22">
        <v>-2.8702117597575002E-4</v>
      </c>
      <c r="F383" s="22" t="s">
        <v>8</v>
      </c>
      <c r="G383" s="22">
        <v>0</v>
      </c>
      <c r="H383" s="24">
        <f t="shared" si="6"/>
        <v>-2.8702117597575002E-4</v>
      </c>
    </row>
    <row r="384" spans="1:8" x14ac:dyDescent="0.25">
      <c r="A384" s="22" t="s">
        <v>953</v>
      </c>
      <c r="B384" s="22" t="s">
        <v>954</v>
      </c>
      <c r="C384" s="22" t="s">
        <v>14</v>
      </c>
      <c r="D384" s="22" t="s">
        <v>54</v>
      </c>
      <c r="E384" s="28">
        <v>-4.7961673650793599E-17</v>
      </c>
      <c r="F384" s="22" t="s">
        <v>8</v>
      </c>
      <c r="G384" s="22">
        <v>0</v>
      </c>
      <c r="H384" s="24">
        <f t="shared" si="6"/>
        <v>-4.7961673650793599E-17</v>
      </c>
    </row>
    <row r="385" spans="1:8" x14ac:dyDescent="0.25">
      <c r="A385" s="22" t="s">
        <v>955</v>
      </c>
      <c r="B385" s="22" t="s">
        <v>531</v>
      </c>
      <c r="C385" s="22" t="s">
        <v>24</v>
      </c>
      <c r="D385" s="22" t="s">
        <v>208</v>
      </c>
      <c r="E385" s="22">
        <v>-0.47933306640885198</v>
      </c>
      <c r="F385" s="22" t="s">
        <v>8</v>
      </c>
      <c r="G385" s="22">
        <v>0</v>
      </c>
      <c r="H385" s="24">
        <f t="shared" si="6"/>
        <v>-0.47933306640885198</v>
      </c>
    </row>
    <row r="386" spans="1:8" x14ac:dyDescent="0.25">
      <c r="A386" s="22" t="s">
        <v>956</v>
      </c>
      <c r="B386" s="22" t="s">
        <v>957</v>
      </c>
      <c r="C386" s="22" t="s">
        <v>14</v>
      </c>
      <c r="D386" s="22" t="s">
        <v>1</v>
      </c>
      <c r="E386" s="22">
        <v>-2.40340601458915E-4</v>
      </c>
      <c r="F386" s="22" t="s">
        <v>8</v>
      </c>
      <c r="G386" s="22">
        <v>0</v>
      </c>
      <c r="H386" s="24">
        <f t="shared" si="6"/>
        <v>-2.40340601458915E-4</v>
      </c>
    </row>
    <row r="387" spans="1:8" x14ac:dyDescent="0.25">
      <c r="A387" s="22" t="s">
        <v>958</v>
      </c>
      <c r="B387" s="22" t="s">
        <v>959</v>
      </c>
      <c r="C387" s="22" t="s">
        <v>24</v>
      </c>
      <c r="D387" s="22" t="s">
        <v>120</v>
      </c>
      <c r="E387" s="22">
        <v>-1.4757207500217201E-4</v>
      </c>
      <c r="F387" s="22" t="s">
        <v>86</v>
      </c>
      <c r="G387" s="22">
        <v>2190</v>
      </c>
      <c r="H387" s="24">
        <f t="shared" ref="H387:H450" si="7">1*(IF(F387=$I$8,E387,(E387*G387)))</f>
        <v>-0.32318284425475668</v>
      </c>
    </row>
    <row r="388" spans="1:8" x14ac:dyDescent="0.25">
      <c r="A388" s="22" t="s">
        <v>960</v>
      </c>
      <c r="B388" s="22" t="s">
        <v>961</v>
      </c>
      <c r="C388" s="22" t="s">
        <v>14</v>
      </c>
      <c r="D388" s="22" t="s">
        <v>54</v>
      </c>
      <c r="E388" s="28">
        <v>-1.18343335655039E-6</v>
      </c>
      <c r="F388" s="22" t="s">
        <v>8</v>
      </c>
      <c r="G388" s="22">
        <v>0</v>
      </c>
      <c r="H388" s="24">
        <f t="shared" si="7"/>
        <v>-1.18343335655039E-6</v>
      </c>
    </row>
    <row r="389" spans="1:8" x14ac:dyDescent="0.25">
      <c r="A389" s="22" t="s">
        <v>962</v>
      </c>
      <c r="B389" s="22" t="s">
        <v>531</v>
      </c>
      <c r="C389" s="22" t="s">
        <v>24</v>
      </c>
      <c r="D389" s="22" t="s">
        <v>208</v>
      </c>
      <c r="E389" s="22">
        <v>-0.73156804703797396</v>
      </c>
      <c r="F389" s="22" t="s">
        <v>8</v>
      </c>
      <c r="G389" s="22">
        <v>0</v>
      </c>
      <c r="H389" s="24">
        <f t="shared" si="7"/>
        <v>-0.73156804703797396</v>
      </c>
    </row>
    <row r="390" spans="1:8" x14ac:dyDescent="0.25">
      <c r="A390" s="22" t="s">
        <v>277</v>
      </c>
      <c r="B390" s="22" t="s">
        <v>278</v>
      </c>
      <c r="C390" s="22" t="s">
        <v>17</v>
      </c>
      <c r="D390" s="22" t="s">
        <v>4</v>
      </c>
      <c r="E390" s="22">
        <v>-4.3448767476077998</v>
      </c>
      <c r="F390" s="22" t="s">
        <v>8</v>
      </c>
      <c r="G390" s="22">
        <v>0</v>
      </c>
      <c r="H390" s="24">
        <f t="shared" si="7"/>
        <v>-4.3448767476077998</v>
      </c>
    </row>
    <row r="391" spans="1:8" x14ac:dyDescent="0.25">
      <c r="A391" s="22" t="s">
        <v>963</v>
      </c>
      <c r="B391" s="22" t="s">
        <v>577</v>
      </c>
      <c r="C391" s="22" t="s">
        <v>24</v>
      </c>
      <c r="D391" s="22" t="s">
        <v>120</v>
      </c>
      <c r="E391" s="22">
        <v>-4.5833119531709298E-3</v>
      </c>
      <c r="F391" s="22" t="s">
        <v>86</v>
      </c>
      <c r="G391" s="22">
        <v>2190</v>
      </c>
      <c r="H391" s="24">
        <f t="shared" si="7"/>
        <v>-10.037453177444336</v>
      </c>
    </row>
    <row r="392" spans="1:8" x14ac:dyDescent="0.25">
      <c r="A392" s="22" t="s">
        <v>964</v>
      </c>
      <c r="B392" s="22" t="s">
        <v>571</v>
      </c>
      <c r="C392" s="22" t="s">
        <v>14</v>
      </c>
      <c r="D392" s="22" t="s">
        <v>54</v>
      </c>
      <c r="E392" s="22">
        <v>-2.3121750799996702E-3</v>
      </c>
      <c r="F392" s="22" t="s">
        <v>8</v>
      </c>
      <c r="G392" s="22">
        <v>0</v>
      </c>
      <c r="H392" s="24">
        <f t="shared" si="7"/>
        <v>-2.3121750799996702E-3</v>
      </c>
    </row>
    <row r="393" spans="1:8" x14ac:dyDescent="0.25">
      <c r="A393" s="22" t="s">
        <v>965</v>
      </c>
      <c r="B393" s="22" t="s">
        <v>583</v>
      </c>
      <c r="C393" s="22" t="s">
        <v>14</v>
      </c>
      <c r="D393" s="22" t="s">
        <v>54</v>
      </c>
      <c r="E393" s="28">
        <v>-3.5961874826336599E-19</v>
      </c>
      <c r="F393" s="22" t="s">
        <v>8</v>
      </c>
      <c r="G393" s="22">
        <v>0</v>
      </c>
      <c r="H393" s="24">
        <f t="shared" si="7"/>
        <v>-3.5961874826336599E-19</v>
      </c>
    </row>
    <row r="394" spans="1:8" x14ac:dyDescent="0.25">
      <c r="A394" s="22" t="s">
        <v>966</v>
      </c>
      <c r="B394" s="22" t="s">
        <v>967</v>
      </c>
      <c r="C394" s="22" t="s">
        <v>17</v>
      </c>
      <c r="D394" s="22" t="s">
        <v>4</v>
      </c>
      <c r="E394" s="22">
        <v>-74.238137924889699</v>
      </c>
      <c r="F394" s="22" t="s">
        <v>8</v>
      </c>
      <c r="G394" s="22">
        <v>0</v>
      </c>
      <c r="H394" s="24">
        <f t="shared" si="7"/>
        <v>-74.238137924889699</v>
      </c>
    </row>
    <row r="395" spans="1:8" x14ac:dyDescent="0.25">
      <c r="A395" s="22" t="s">
        <v>968</v>
      </c>
      <c r="B395" s="22" t="s">
        <v>969</v>
      </c>
      <c r="C395" s="22" t="s">
        <v>139</v>
      </c>
      <c r="D395" s="22" t="s">
        <v>165</v>
      </c>
      <c r="E395" s="22">
        <v>-0.37122137673851802</v>
      </c>
      <c r="F395" s="22" t="s">
        <v>174</v>
      </c>
      <c r="G395" s="22">
        <v>0</v>
      </c>
      <c r="H395" s="24">
        <f t="shared" si="7"/>
        <v>0</v>
      </c>
    </row>
    <row r="396" spans="1:8" x14ac:dyDescent="0.25">
      <c r="A396" s="22" t="s">
        <v>970</v>
      </c>
      <c r="B396" s="22" t="s">
        <v>498</v>
      </c>
      <c r="C396" s="22" t="s">
        <v>14</v>
      </c>
      <c r="D396" s="22" t="s">
        <v>54</v>
      </c>
      <c r="E396" s="22">
        <v>-2.0946140494344399E-4</v>
      </c>
      <c r="F396" s="22" t="s">
        <v>8</v>
      </c>
      <c r="G396" s="22">
        <v>0</v>
      </c>
      <c r="H396" s="24">
        <f t="shared" si="7"/>
        <v>-2.0946140494344399E-4</v>
      </c>
    </row>
    <row r="397" spans="1:8" x14ac:dyDescent="0.25">
      <c r="A397" s="22" t="s">
        <v>971</v>
      </c>
      <c r="B397" s="22" t="s">
        <v>565</v>
      </c>
      <c r="C397" s="22" t="s">
        <v>14</v>
      </c>
      <c r="D397" s="22" t="s">
        <v>54</v>
      </c>
      <c r="E397" s="28">
        <v>-2.76830168623412E-5</v>
      </c>
      <c r="F397" s="22" t="s">
        <v>8</v>
      </c>
      <c r="G397" s="22">
        <v>0</v>
      </c>
      <c r="H397" s="24">
        <f t="shared" si="7"/>
        <v>-2.76830168623412E-5</v>
      </c>
    </row>
    <row r="398" spans="1:8" x14ac:dyDescent="0.25">
      <c r="A398" s="22" t="s">
        <v>221</v>
      </c>
      <c r="B398" s="22" t="s">
        <v>210</v>
      </c>
      <c r="C398" s="22" t="s">
        <v>14</v>
      </c>
      <c r="D398" s="22" t="s">
        <v>193</v>
      </c>
      <c r="E398" s="28">
        <v>-2.9742894098213599E-5</v>
      </c>
      <c r="F398" s="22" t="s">
        <v>8</v>
      </c>
      <c r="G398" s="22">
        <v>0</v>
      </c>
      <c r="H398" s="24">
        <f t="shared" si="7"/>
        <v>-2.9742894098213599E-5</v>
      </c>
    </row>
    <row r="399" spans="1:8" x14ac:dyDescent="0.25">
      <c r="A399" s="22" t="s">
        <v>972</v>
      </c>
      <c r="B399" s="22" t="s">
        <v>548</v>
      </c>
      <c r="C399" s="22" t="s">
        <v>24</v>
      </c>
      <c r="D399" s="22" t="s">
        <v>208</v>
      </c>
      <c r="E399" s="28">
        <v>-3.7214358353255297E-18</v>
      </c>
      <c r="F399" s="22" t="s">
        <v>8</v>
      </c>
      <c r="G399" s="22">
        <v>0</v>
      </c>
      <c r="H399" s="24">
        <f t="shared" si="7"/>
        <v>-3.7214358353255297E-18</v>
      </c>
    </row>
    <row r="400" spans="1:8" x14ac:dyDescent="0.25">
      <c r="A400" s="22" t="s">
        <v>222</v>
      </c>
      <c r="B400" s="22" t="s">
        <v>207</v>
      </c>
      <c r="C400" s="22" t="s">
        <v>24</v>
      </c>
      <c r="D400" s="22" t="s">
        <v>208</v>
      </c>
      <c r="E400" s="28">
        <v>-5.1422143613728098E-5</v>
      </c>
      <c r="F400" s="22" t="s">
        <v>8</v>
      </c>
      <c r="G400" s="22">
        <v>0</v>
      </c>
      <c r="H400" s="24">
        <f t="shared" si="7"/>
        <v>-5.1422143613728098E-5</v>
      </c>
    </row>
    <row r="401" spans="1:8" x14ac:dyDescent="0.25">
      <c r="A401" s="22" t="s">
        <v>973</v>
      </c>
      <c r="B401" s="22" t="s">
        <v>974</v>
      </c>
      <c r="C401" s="22" t="s">
        <v>14</v>
      </c>
      <c r="D401" s="22" t="s">
        <v>54</v>
      </c>
      <c r="E401" s="28">
        <v>-1.0197677511593301E-12</v>
      </c>
      <c r="F401" s="22" t="s">
        <v>8</v>
      </c>
      <c r="G401" s="22">
        <v>0</v>
      </c>
      <c r="H401" s="24">
        <f t="shared" si="7"/>
        <v>-1.0197677511593301E-12</v>
      </c>
    </row>
    <row r="402" spans="1:8" x14ac:dyDescent="0.25">
      <c r="A402" s="22" t="s">
        <v>975</v>
      </c>
      <c r="B402" s="22" t="s">
        <v>976</v>
      </c>
      <c r="C402" s="22" t="s">
        <v>14</v>
      </c>
      <c r="D402" s="22" t="s">
        <v>950</v>
      </c>
      <c r="E402" s="22">
        <v>-2.27662944662262E-3</v>
      </c>
      <c r="F402" s="22" t="s">
        <v>8</v>
      </c>
      <c r="G402" s="22">
        <v>0</v>
      </c>
      <c r="H402" s="24">
        <f t="shared" si="7"/>
        <v>-2.27662944662262E-3</v>
      </c>
    </row>
    <row r="403" spans="1:8" x14ac:dyDescent="0.25">
      <c r="A403" s="22" t="s">
        <v>1109</v>
      </c>
      <c r="B403" s="22" t="s">
        <v>1110</v>
      </c>
      <c r="C403" s="22" t="s">
        <v>263</v>
      </c>
      <c r="D403" s="22" t="s">
        <v>1111</v>
      </c>
      <c r="E403" s="28">
        <v>-1.6475104533628599E-13</v>
      </c>
      <c r="F403" s="22" t="s">
        <v>174</v>
      </c>
      <c r="G403" s="22">
        <v>76.19</v>
      </c>
      <c r="H403" s="24">
        <f t="shared" si="7"/>
        <v>-1.2552382144171629E-11</v>
      </c>
    </row>
    <row r="404" spans="1:8" x14ac:dyDescent="0.25">
      <c r="A404" s="22" t="s">
        <v>82</v>
      </c>
      <c r="B404" s="22" t="s">
        <v>58</v>
      </c>
      <c r="C404" s="22" t="s">
        <v>14</v>
      </c>
      <c r="D404" s="22" t="s">
        <v>54</v>
      </c>
      <c r="E404" s="22">
        <v>-6.4293168327906299E-3</v>
      </c>
      <c r="F404" s="22" t="s">
        <v>8</v>
      </c>
      <c r="G404" s="22">
        <v>0</v>
      </c>
      <c r="H404" s="24">
        <f t="shared" si="7"/>
        <v>-6.4293168327906299E-3</v>
      </c>
    </row>
    <row r="405" spans="1:8" x14ac:dyDescent="0.25">
      <c r="A405" s="22" t="s">
        <v>183</v>
      </c>
      <c r="B405" s="22" t="s">
        <v>184</v>
      </c>
      <c r="C405" s="22" t="s">
        <v>14</v>
      </c>
      <c r="D405" s="22" t="s">
        <v>1</v>
      </c>
      <c r="E405" s="22">
        <v>-1.0977774643806601E-3</v>
      </c>
      <c r="F405" s="22" t="s">
        <v>8</v>
      </c>
      <c r="G405" s="22">
        <v>0</v>
      </c>
      <c r="H405" s="24">
        <f t="shared" si="7"/>
        <v>-1.0977774643806601E-3</v>
      </c>
    </row>
    <row r="406" spans="1:8" x14ac:dyDescent="0.25">
      <c r="A406" s="22" t="s">
        <v>977</v>
      </c>
      <c r="B406" s="22" t="s">
        <v>978</v>
      </c>
      <c r="C406" s="22" t="s">
        <v>17</v>
      </c>
      <c r="D406" s="22" t="s">
        <v>2</v>
      </c>
      <c r="E406" s="28">
        <v>-1.0765115631555799E-5</v>
      </c>
      <c r="F406" s="22" t="s">
        <v>8</v>
      </c>
      <c r="G406" s="22">
        <v>0</v>
      </c>
      <c r="H406" s="24">
        <f t="shared" si="7"/>
        <v>-1.0765115631555799E-5</v>
      </c>
    </row>
    <row r="407" spans="1:8" x14ac:dyDescent="0.25">
      <c r="A407" s="22" t="s">
        <v>979</v>
      </c>
      <c r="B407" s="22" t="s">
        <v>980</v>
      </c>
      <c r="C407" s="22" t="s">
        <v>24</v>
      </c>
      <c r="D407" s="22" t="s">
        <v>6</v>
      </c>
      <c r="E407" s="22">
        <v>-1.3242870692037001</v>
      </c>
      <c r="F407" s="22" t="s">
        <v>8</v>
      </c>
      <c r="G407" s="22">
        <v>0</v>
      </c>
      <c r="H407" s="24">
        <f t="shared" si="7"/>
        <v>-1.3242870692037001</v>
      </c>
    </row>
    <row r="408" spans="1:8" x14ac:dyDescent="0.25">
      <c r="A408" s="22" t="s">
        <v>981</v>
      </c>
      <c r="B408" s="22" t="s">
        <v>982</v>
      </c>
      <c r="C408" s="22" t="s">
        <v>139</v>
      </c>
      <c r="D408" s="22" t="s">
        <v>140</v>
      </c>
      <c r="E408" s="22">
        <v>-0.36248822336376801</v>
      </c>
      <c r="F408" s="22" t="s">
        <v>8</v>
      </c>
      <c r="G408" s="22">
        <v>0</v>
      </c>
      <c r="H408" s="24">
        <f t="shared" si="7"/>
        <v>-0.36248822336376801</v>
      </c>
    </row>
    <row r="409" spans="1:8" x14ac:dyDescent="0.25">
      <c r="A409" s="22" t="s">
        <v>110</v>
      </c>
      <c r="B409" s="22" t="s">
        <v>99</v>
      </c>
      <c r="C409" s="22" t="s">
        <v>14</v>
      </c>
      <c r="D409" s="22" t="s">
        <v>1</v>
      </c>
      <c r="E409" s="22">
        <v>-0.30599900414718401</v>
      </c>
      <c r="F409" s="22" t="s">
        <v>8</v>
      </c>
      <c r="G409" s="22">
        <v>0</v>
      </c>
      <c r="H409" s="24">
        <f t="shared" si="7"/>
        <v>-0.30599900414718401</v>
      </c>
    </row>
    <row r="410" spans="1:8" x14ac:dyDescent="0.25">
      <c r="A410" s="22" t="s">
        <v>983</v>
      </c>
      <c r="B410" s="22" t="s">
        <v>984</v>
      </c>
      <c r="C410" s="22" t="s">
        <v>263</v>
      </c>
      <c r="D410" s="22" t="s">
        <v>279</v>
      </c>
      <c r="E410" s="28">
        <v>-3.9145102345559598E-5</v>
      </c>
      <c r="F410" s="22" t="s">
        <v>86</v>
      </c>
      <c r="G410" s="22">
        <v>450</v>
      </c>
      <c r="H410" s="24">
        <f t="shared" si="7"/>
        <v>-1.7615296055501817E-2</v>
      </c>
    </row>
    <row r="411" spans="1:8" x14ac:dyDescent="0.25">
      <c r="A411" s="22" t="s">
        <v>985</v>
      </c>
      <c r="B411" s="22" t="s">
        <v>782</v>
      </c>
      <c r="C411" s="22" t="s">
        <v>14</v>
      </c>
      <c r="D411" s="22" t="s">
        <v>1</v>
      </c>
      <c r="E411" s="22">
        <v>-1.93026206329838E-2</v>
      </c>
      <c r="F411" s="22" t="s">
        <v>8</v>
      </c>
      <c r="G411" s="22">
        <v>0</v>
      </c>
      <c r="H411" s="24">
        <f t="shared" si="7"/>
        <v>-1.93026206329838E-2</v>
      </c>
    </row>
    <row r="412" spans="1:8" x14ac:dyDescent="0.25">
      <c r="A412" s="22" t="s">
        <v>200</v>
      </c>
      <c r="B412" s="22" t="s">
        <v>187</v>
      </c>
      <c r="C412" s="22" t="s">
        <v>14</v>
      </c>
      <c r="D412" s="22" t="s">
        <v>188</v>
      </c>
      <c r="E412" s="22">
        <v>-0.22979423374458399</v>
      </c>
      <c r="F412" s="22" t="s">
        <v>8</v>
      </c>
      <c r="G412" s="22">
        <v>0</v>
      </c>
      <c r="H412" s="24">
        <f t="shared" si="7"/>
        <v>-0.22979423374458399</v>
      </c>
    </row>
    <row r="413" spans="1:8" x14ac:dyDescent="0.25">
      <c r="A413" s="22" t="s">
        <v>223</v>
      </c>
      <c r="B413" s="22" t="s">
        <v>224</v>
      </c>
      <c r="C413" s="22" t="s">
        <v>17</v>
      </c>
      <c r="D413" s="22" t="s">
        <v>4</v>
      </c>
      <c r="E413" s="22">
        <v>-2.8348169860209498</v>
      </c>
      <c r="F413" s="22" t="s">
        <v>8</v>
      </c>
      <c r="G413" s="22">
        <v>0</v>
      </c>
      <c r="H413" s="24">
        <f t="shared" si="7"/>
        <v>-2.8348169860209498</v>
      </c>
    </row>
    <row r="414" spans="1:8" x14ac:dyDescent="0.25">
      <c r="A414" s="22" t="s">
        <v>986</v>
      </c>
      <c r="B414" s="22" t="s">
        <v>987</v>
      </c>
      <c r="C414" s="22" t="s">
        <v>14</v>
      </c>
      <c r="D414" s="22" t="s">
        <v>54</v>
      </c>
      <c r="E414" s="22">
        <v>-2.0625563315974601E-3</v>
      </c>
      <c r="F414" s="22" t="s">
        <v>8</v>
      </c>
      <c r="G414" s="22">
        <v>0</v>
      </c>
      <c r="H414" s="24">
        <f t="shared" si="7"/>
        <v>-2.0625563315974601E-3</v>
      </c>
    </row>
    <row r="415" spans="1:8" x14ac:dyDescent="0.25">
      <c r="A415" s="22" t="s">
        <v>988</v>
      </c>
      <c r="B415" s="22" t="s">
        <v>989</v>
      </c>
      <c r="C415" s="22" t="s">
        <v>14</v>
      </c>
      <c r="D415" s="22" t="s">
        <v>54</v>
      </c>
      <c r="E415" s="22">
        <v>-3.5649121780696898E-4</v>
      </c>
      <c r="F415" s="22" t="s">
        <v>8</v>
      </c>
      <c r="G415" s="22">
        <v>0</v>
      </c>
      <c r="H415" s="24">
        <f t="shared" si="7"/>
        <v>-3.5649121780696898E-4</v>
      </c>
    </row>
    <row r="416" spans="1:8" x14ac:dyDescent="0.25">
      <c r="A416" s="22" t="s">
        <v>990</v>
      </c>
      <c r="B416" s="22" t="s">
        <v>991</v>
      </c>
      <c r="C416" s="22" t="s">
        <v>139</v>
      </c>
      <c r="D416" s="22" t="s">
        <v>165</v>
      </c>
      <c r="E416" s="28">
        <v>-2.28212289502943E-15</v>
      </c>
      <c r="F416" s="22" t="s">
        <v>86</v>
      </c>
      <c r="G416" s="22">
        <v>0</v>
      </c>
      <c r="H416" s="24">
        <f t="shared" si="7"/>
        <v>0</v>
      </c>
    </row>
    <row r="417" spans="1:8" x14ac:dyDescent="0.25">
      <c r="A417" s="22" t="s">
        <v>992</v>
      </c>
      <c r="B417" s="22" t="s">
        <v>993</v>
      </c>
      <c r="C417" s="22" t="s">
        <v>24</v>
      </c>
      <c r="D417" s="22" t="s">
        <v>3</v>
      </c>
      <c r="E417" s="28">
        <v>-3.3304843230365597E-14</v>
      </c>
      <c r="F417" s="22" t="s">
        <v>8</v>
      </c>
      <c r="G417" s="22">
        <v>0</v>
      </c>
      <c r="H417" s="24">
        <f t="shared" si="7"/>
        <v>-3.3304843230365597E-14</v>
      </c>
    </row>
    <row r="418" spans="1:8" x14ac:dyDescent="0.25">
      <c r="A418" s="22" t="s">
        <v>994</v>
      </c>
      <c r="B418" s="22" t="s">
        <v>995</v>
      </c>
      <c r="C418" s="22" t="s">
        <v>24</v>
      </c>
      <c r="D418" s="22" t="s">
        <v>3</v>
      </c>
      <c r="E418" s="28">
        <v>-1.21120079892346E-8</v>
      </c>
      <c r="F418" s="22" t="s">
        <v>8</v>
      </c>
      <c r="G418" s="22">
        <v>0</v>
      </c>
      <c r="H418" s="24">
        <f t="shared" si="7"/>
        <v>-1.21120079892346E-8</v>
      </c>
    </row>
    <row r="419" spans="1:8" x14ac:dyDescent="0.25">
      <c r="A419" s="22" t="s">
        <v>996</v>
      </c>
      <c r="B419" s="22" t="s">
        <v>997</v>
      </c>
      <c r="C419" s="22" t="s">
        <v>14</v>
      </c>
      <c r="D419" s="22" t="s">
        <v>950</v>
      </c>
      <c r="E419" s="28">
        <v>-1.4314546181679E-8</v>
      </c>
      <c r="F419" s="22" t="s">
        <v>8</v>
      </c>
      <c r="G419" s="22">
        <v>0</v>
      </c>
      <c r="H419" s="24">
        <f t="shared" si="7"/>
        <v>-1.4314546181679E-8</v>
      </c>
    </row>
    <row r="420" spans="1:8" x14ac:dyDescent="0.25">
      <c r="A420" s="22" t="s">
        <v>998</v>
      </c>
      <c r="B420" s="22" t="s">
        <v>695</v>
      </c>
      <c r="C420" s="22" t="s">
        <v>263</v>
      </c>
      <c r="D420" s="22" t="s">
        <v>264</v>
      </c>
      <c r="E420" s="28">
        <v>-4.3941573709864202E-6</v>
      </c>
      <c r="F420" s="22" t="s">
        <v>86</v>
      </c>
      <c r="G420" s="22">
        <v>709.09</v>
      </c>
      <c r="H420" s="24">
        <f t="shared" si="7"/>
        <v>-3.115853050192761E-3</v>
      </c>
    </row>
    <row r="421" spans="1:8" x14ac:dyDescent="0.25">
      <c r="A421" s="22" t="s">
        <v>999</v>
      </c>
      <c r="B421" s="22" t="s">
        <v>1000</v>
      </c>
      <c r="C421" s="22" t="s">
        <v>24</v>
      </c>
      <c r="D421" s="22" t="s">
        <v>120</v>
      </c>
      <c r="E421" s="22">
        <v>-1.7762887085552199E-3</v>
      </c>
      <c r="F421" s="22" t="s">
        <v>86</v>
      </c>
      <c r="G421" s="22">
        <v>2205</v>
      </c>
      <c r="H421" s="24">
        <f t="shared" si="7"/>
        <v>-3.9167166023642599</v>
      </c>
    </row>
    <row r="422" spans="1:8" x14ac:dyDescent="0.25">
      <c r="A422" s="22" t="s">
        <v>1001</v>
      </c>
      <c r="B422" s="22" t="s">
        <v>793</v>
      </c>
      <c r="C422" s="22" t="s">
        <v>14</v>
      </c>
      <c r="D422" s="22" t="s">
        <v>54</v>
      </c>
      <c r="E422" s="22">
        <v>-6.1287831504557196E-4</v>
      </c>
      <c r="F422" s="22" t="s">
        <v>8</v>
      </c>
      <c r="G422" s="22">
        <v>0</v>
      </c>
      <c r="H422" s="24">
        <f t="shared" si="7"/>
        <v>-6.1287831504557196E-4</v>
      </c>
    </row>
    <row r="423" spans="1:8" x14ac:dyDescent="0.25">
      <c r="A423" s="22" t="s">
        <v>1002</v>
      </c>
      <c r="B423" s="22" t="s">
        <v>852</v>
      </c>
      <c r="C423" s="22" t="s">
        <v>14</v>
      </c>
      <c r="D423" s="22" t="s">
        <v>54</v>
      </c>
      <c r="E423" s="28">
        <v>-9.4659331625746001E-14</v>
      </c>
      <c r="F423" s="22" t="s">
        <v>8</v>
      </c>
      <c r="G423" s="22">
        <v>0</v>
      </c>
      <c r="H423" s="24">
        <f t="shared" si="7"/>
        <v>-9.4659331625746001E-14</v>
      </c>
    </row>
    <row r="424" spans="1:8" x14ac:dyDescent="0.25">
      <c r="A424" s="22" t="s">
        <v>1003</v>
      </c>
      <c r="B424" s="22" t="s">
        <v>1004</v>
      </c>
      <c r="C424" s="22" t="s">
        <v>139</v>
      </c>
      <c r="D424" s="22" t="s">
        <v>140</v>
      </c>
      <c r="E424" s="22">
        <v>-1.2534598839853301E-4</v>
      </c>
      <c r="F424" s="22" t="s">
        <v>8</v>
      </c>
      <c r="G424" s="22">
        <v>0</v>
      </c>
      <c r="H424" s="24">
        <f t="shared" si="7"/>
        <v>-1.2534598839853301E-4</v>
      </c>
    </row>
    <row r="425" spans="1:8" x14ac:dyDescent="0.25">
      <c r="A425" s="22" t="s">
        <v>1005</v>
      </c>
      <c r="B425" s="22" t="s">
        <v>1006</v>
      </c>
      <c r="C425" s="22" t="s">
        <v>14</v>
      </c>
      <c r="D425" s="22" t="s">
        <v>54</v>
      </c>
      <c r="E425" s="28">
        <v>-2.9841131561950901E-13</v>
      </c>
      <c r="F425" s="22" t="s">
        <v>8</v>
      </c>
      <c r="G425" s="22">
        <v>0</v>
      </c>
      <c r="H425" s="24">
        <f t="shared" si="7"/>
        <v>-2.9841131561950901E-13</v>
      </c>
    </row>
    <row r="426" spans="1:8" x14ac:dyDescent="0.25">
      <c r="A426" s="22" t="s">
        <v>1007</v>
      </c>
      <c r="B426" s="22" t="s">
        <v>1008</v>
      </c>
      <c r="C426" s="22" t="s">
        <v>17</v>
      </c>
      <c r="D426" s="22" t="s">
        <v>2</v>
      </c>
      <c r="E426" s="22">
        <v>-3.1321276751354501E-4</v>
      </c>
      <c r="F426" s="22" t="s">
        <v>8</v>
      </c>
      <c r="G426" s="22">
        <v>0</v>
      </c>
      <c r="H426" s="24">
        <f t="shared" si="7"/>
        <v>-3.1321276751354501E-4</v>
      </c>
    </row>
    <row r="427" spans="1:8" x14ac:dyDescent="0.25">
      <c r="A427" s="22" t="s">
        <v>1009</v>
      </c>
      <c r="B427" s="22" t="s">
        <v>272</v>
      </c>
      <c r="C427" s="22" t="s">
        <v>24</v>
      </c>
      <c r="D427" s="22" t="s">
        <v>208</v>
      </c>
      <c r="E427" s="22">
        <v>-0.74157470003266102</v>
      </c>
      <c r="F427" s="22" t="s">
        <v>8</v>
      </c>
      <c r="G427" s="22">
        <v>0</v>
      </c>
      <c r="H427" s="24">
        <f t="shared" si="7"/>
        <v>-0.74157470003266102</v>
      </c>
    </row>
    <row r="428" spans="1:8" x14ac:dyDescent="0.25">
      <c r="A428" s="22" t="s">
        <v>1010</v>
      </c>
      <c r="B428" s="22" t="s">
        <v>1011</v>
      </c>
      <c r="C428" s="22" t="s">
        <v>14</v>
      </c>
      <c r="D428" s="22" t="s">
        <v>1</v>
      </c>
      <c r="E428" s="22">
        <v>-4.0490395433913102E-4</v>
      </c>
      <c r="F428" s="22" t="s">
        <v>8</v>
      </c>
      <c r="G428" s="22">
        <v>0</v>
      </c>
      <c r="H428" s="24">
        <f t="shared" si="7"/>
        <v>-4.0490395433913102E-4</v>
      </c>
    </row>
    <row r="429" spans="1:8" x14ac:dyDescent="0.25">
      <c r="A429" s="22" t="s">
        <v>1012</v>
      </c>
      <c r="B429" s="22" t="s">
        <v>1013</v>
      </c>
      <c r="C429" s="22" t="s">
        <v>14</v>
      </c>
      <c r="D429" s="22" t="s">
        <v>1</v>
      </c>
      <c r="E429" s="22">
        <v>-6.8727248096092399</v>
      </c>
      <c r="F429" s="22" t="s">
        <v>8</v>
      </c>
      <c r="G429" s="22">
        <v>0</v>
      </c>
      <c r="H429" s="24">
        <f t="shared" si="7"/>
        <v>-6.8727248096092399</v>
      </c>
    </row>
    <row r="430" spans="1:8" x14ac:dyDescent="0.25">
      <c r="A430" s="22" t="s">
        <v>1014</v>
      </c>
      <c r="B430" s="22" t="s">
        <v>531</v>
      </c>
      <c r="C430" s="22" t="s">
        <v>24</v>
      </c>
      <c r="D430" s="22" t="s">
        <v>208</v>
      </c>
      <c r="E430" s="22">
        <v>-2.2630905217341399</v>
      </c>
      <c r="F430" s="22" t="s">
        <v>8</v>
      </c>
      <c r="G430" s="22">
        <v>0</v>
      </c>
      <c r="H430" s="24">
        <f t="shared" si="7"/>
        <v>-2.2630905217341399</v>
      </c>
    </row>
    <row r="431" spans="1:8" x14ac:dyDescent="0.25">
      <c r="A431" s="22" t="s">
        <v>1015</v>
      </c>
      <c r="B431" s="22" t="s">
        <v>1016</v>
      </c>
      <c r="C431" s="22" t="s">
        <v>24</v>
      </c>
      <c r="D431" s="22" t="s">
        <v>3</v>
      </c>
      <c r="E431" s="28">
        <v>-3.1393608256461702E-16</v>
      </c>
      <c r="F431" s="22" t="s">
        <v>8</v>
      </c>
      <c r="G431" s="22">
        <v>0</v>
      </c>
      <c r="H431" s="24">
        <f t="shared" si="7"/>
        <v>-3.1393608256461702E-16</v>
      </c>
    </row>
    <row r="432" spans="1:8" x14ac:dyDescent="0.25">
      <c r="A432" s="22" t="s">
        <v>1017</v>
      </c>
      <c r="B432" s="22" t="s">
        <v>1018</v>
      </c>
      <c r="C432" s="22" t="s">
        <v>17</v>
      </c>
      <c r="D432" s="22" t="s">
        <v>4</v>
      </c>
      <c r="E432" s="22">
        <v>-7.1713881354225906E-2</v>
      </c>
      <c r="F432" s="22" t="s">
        <v>8</v>
      </c>
      <c r="G432" s="22">
        <v>0</v>
      </c>
      <c r="H432" s="24">
        <f t="shared" si="7"/>
        <v>-7.1713881354225906E-2</v>
      </c>
    </row>
    <row r="433" spans="1:8" x14ac:dyDescent="0.25">
      <c r="A433" s="22" t="s">
        <v>1019</v>
      </c>
      <c r="B433" s="22" t="s">
        <v>1020</v>
      </c>
      <c r="C433" s="22" t="s">
        <v>14</v>
      </c>
      <c r="D433" s="22" t="s">
        <v>115</v>
      </c>
      <c r="E433" s="22">
        <v>-1.67380344971151E-4</v>
      </c>
      <c r="F433" s="22" t="s">
        <v>8</v>
      </c>
      <c r="G433" s="22">
        <v>0</v>
      </c>
      <c r="H433" s="24">
        <f t="shared" si="7"/>
        <v>-1.67380344971151E-4</v>
      </c>
    </row>
    <row r="434" spans="1:8" x14ac:dyDescent="0.25">
      <c r="A434" s="22" t="s">
        <v>1021</v>
      </c>
      <c r="B434" s="22" t="s">
        <v>1022</v>
      </c>
      <c r="C434" s="22" t="s">
        <v>14</v>
      </c>
      <c r="D434" s="22" t="s">
        <v>54</v>
      </c>
      <c r="E434" s="28">
        <v>-8.60315197328511E-19</v>
      </c>
      <c r="F434" s="22" t="s">
        <v>8</v>
      </c>
      <c r="G434" s="22">
        <v>0</v>
      </c>
      <c r="H434" s="24">
        <f t="shared" si="7"/>
        <v>-8.60315197328511E-19</v>
      </c>
    </row>
    <row r="435" spans="1:8" x14ac:dyDescent="0.25">
      <c r="A435" s="22" t="s">
        <v>1023</v>
      </c>
      <c r="B435" s="22" t="s">
        <v>868</v>
      </c>
      <c r="C435" s="22" t="s">
        <v>14</v>
      </c>
      <c r="D435" s="22" t="s">
        <v>1</v>
      </c>
      <c r="E435" s="22">
        <v>-35.2762489020134</v>
      </c>
      <c r="F435" s="22" t="s">
        <v>8</v>
      </c>
      <c r="G435" s="22">
        <v>0</v>
      </c>
      <c r="H435" s="24">
        <f t="shared" si="7"/>
        <v>-35.2762489020134</v>
      </c>
    </row>
    <row r="436" spans="1:8" x14ac:dyDescent="0.25">
      <c r="A436" s="22" t="s">
        <v>1024</v>
      </c>
      <c r="B436" s="22" t="s">
        <v>1025</v>
      </c>
      <c r="C436" s="22" t="s">
        <v>139</v>
      </c>
      <c r="D436" s="22" t="s">
        <v>486</v>
      </c>
      <c r="E436" s="28">
        <v>-6.7827438620063603E-8</v>
      </c>
      <c r="F436" s="22" t="s">
        <v>7</v>
      </c>
      <c r="G436" s="22">
        <v>0</v>
      </c>
      <c r="H436" s="24">
        <f t="shared" si="7"/>
        <v>0</v>
      </c>
    </row>
    <row r="437" spans="1:8" x14ac:dyDescent="0.25">
      <c r="A437" s="22" t="s">
        <v>185</v>
      </c>
      <c r="B437" s="22" t="s">
        <v>184</v>
      </c>
      <c r="C437" s="22" t="s">
        <v>14</v>
      </c>
      <c r="D437" s="22" t="s">
        <v>1</v>
      </c>
      <c r="E437" s="22">
        <v>-5.3618172922849901E-3</v>
      </c>
      <c r="F437" s="22" t="s">
        <v>8</v>
      </c>
      <c r="G437" s="22">
        <v>0</v>
      </c>
      <c r="H437" s="24">
        <f t="shared" si="7"/>
        <v>-5.3618172922849901E-3</v>
      </c>
    </row>
    <row r="438" spans="1:8" x14ac:dyDescent="0.25">
      <c r="A438" s="22" t="s">
        <v>1026</v>
      </c>
      <c r="B438" s="22" t="s">
        <v>1027</v>
      </c>
      <c r="C438" s="22" t="s">
        <v>263</v>
      </c>
      <c r="D438" s="22" t="s">
        <v>279</v>
      </c>
      <c r="E438" s="22">
        <v>-2.8378531864240299E-2</v>
      </c>
      <c r="F438" s="22" t="s">
        <v>8</v>
      </c>
      <c r="G438" s="22">
        <v>0</v>
      </c>
      <c r="H438" s="24">
        <f t="shared" si="7"/>
        <v>-2.8378531864240299E-2</v>
      </c>
    </row>
    <row r="439" spans="1:8" x14ac:dyDescent="0.25">
      <c r="A439" s="22" t="s">
        <v>1028</v>
      </c>
      <c r="B439" s="22" t="s">
        <v>272</v>
      </c>
      <c r="C439" s="22" t="s">
        <v>24</v>
      </c>
      <c r="D439" s="22" t="s">
        <v>208</v>
      </c>
      <c r="E439" s="22">
        <v>-7.2972541520679899</v>
      </c>
      <c r="F439" s="22" t="s">
        <v>8</v>
      </c>
      <c r="G439" s="22">
        <v>0</v>
      </c>
      <c r="H439" s="24">
        <f t="shared" si="7"/>
        <v>-7.2972541520679899</v>
      </c>
    </row>
    <row r="440" spans="1:8" x14ac:dyDescent="0.25">
      <c r="A440" s="22" t="s">
        <v>1029</v>
      </c>
      <c r="B440" s="22" t="s">
        <v>1011</v>
      </c>
      <c r="C440" s="22" t="s">
        <v>14</v>
      </c>
      <c r="D440" s="22" t="s">
        <v>1</v>
      </c>
      <c r="E440" s="28">
        <v>-8.5080850186643206E-5</v>
      </c>
      <c r="F440" s="22" t="s">
        <v>8</v>
      </c>
      <c r="G440" s="22">
        <v>0</v>
      </c>
      <c r="H440" s="24">
        <f t="shared" si="7"/>
        <v>-8.5080850186643206E-5</v>
      </c>
    </row>
    <row r="441" spans="1:8" x14ac:dyDescent="0.25">
      <c r="A441" s="22" t="s">
        <v>201</v>
      </c>
      <c r="B441" s="22" t="s">
        <v>192</v>
      </c>
      <c r="C441" s="22" t="s">
        <v>14</v>
      </c>
      <c r="D441" s="22" t="s">
        <v>193</v>
      </c>
      <c r="E441" s="22">
        <v>-5.7946425045981097E-2</v>
      </c>
      <c r="F441" s="22" t="s">
        <v>8</v>
      </c>
      <c r="G441" s="22">
        <v>0</v>
      </c>
      <c r="H441" s="24">
        <f t="shared" si="7"/>
        <v>-5.7946425045981097E-2</v>
      </c>
    </row>
    <row r="442" spans="1:8" x14ac:dyDescent="0.25">
      <c r="A442" s="22" t="s">
        <v>225</v>
      </c>
      <c r="B442" s="22" t="s">
        <v>210</v>
      </c>
      <c r="C442" s="22" t="s">
        <v>14</v>
      </c>
      <c r="D442" s="22" t="s">
        <v>193</v>
      </c>
      <c r="E442" s="22">
        <v>-1.09900591829349E-4</v>
      </c>
      <c r="F442" s="22" t="s">
        <v>8</v>
      </c>
      <c r="G442" s="22">
        <v>0</v>
      </c>
      <c r="H442" s="24">
        <f t="shared" si="7"/>
        <v>-1.09900591829349E-4</v>
      </c>
    </row>
    <row r="443" spans="1:8" x14ac:dyDescent="0.25">
      <c r="A443" s="22" t="s">
        <v>1030</v>
      </c>
      <c r="B443" s="22" t="s">
        <v>1031</v>
      </c>
      <c r="C443" s="22" t="s">
        <v>14</v>
      </c>
      <c r="D443" s="22" t="s">
        <v>54</v>
      </c>
      <c r="E443" s="28">
        <v>-1.4631018829897799E-12</v>
      </c>
      <c r="F443" s="22" t="s">
        <v>8</v>
      </c>
      <c r="G443" s="22">
        <v>0</v>
      </c>
      <c r="H443" s="24">
        <f t="shared" si="7"/>
        <v>-1.4631018829897799E-12</v>
      </c>
    </row>
    <row r="444" spans="1:8" x14ac:dyDescent="0.25">
      <c r="A444" s="22" t="s">
        <v>1032</v>
      </c>
      <c r="B444" s="22" t="s">
        <v>1033</v>
      </c>
      <c r="C444" s="22" t="s">
        <v>14</v>
      </c>
      <c r="D444" s="22" t="s">
        <v>54</v>
      </c>
      <c r="E444" s="28">
        <v>-1.09490981660957E-9</v>
      </c>
      <c r="F444" s="22" t="s">
        <v>8</v>
      </c>
      <c r="G444" s="22">
        <v>0</v>
      </c>
      <c r="H444" s="24">
        <f t="shared" si="7"/>
        <v>-1.09490981660957E-9</v>
      </c>
    </row>
    <row r="445" spans="1:8" x14ac:dyDescent="0.25">
      <c r="A445" s="22" t="s">
        <v>1034</v>
      </c>
      <c r="B445" s="22" t="s">
        <v>1035</v>
      </c>
      <c r="C445" s="22" t="s">
        <v>17</v>
      </c>
      <c r="D445" s="22" t="s">
        <v>2</v>
      </c>
      <c r="E445" s="22">
        <v>-2.6022314582456199</v>
      </c>
      <c r="F445" s="22" t="s">
        <v>8</v>
      </c>
      <c r="G445" s="22">
        <v>0</v>
      </c>
      <c r="H445" s="24">
        <f t="shared" si="7"/>
        <v>-2.6022314582456199</v>
      </c>
    </row>
    <row r="446" spans="1:8" x14ac:dyDescent="0.25">
      <c r="A446" s="22" t="s">
        <v>1036</v>
      </c>
      <c r="B446" s="22" t="s">
        <v>1022</v>
      </c>
      <c r="C446" s="22" t="s">
        <v>14</v>
      </c>
      <c r="D446" s="22" t="s">
        <v>54</v>
      </c>
      <c r="E446" s="28">
        <v>-4.0949778076419599E-18</v>
      </c>
      <c r="F446" s="22" t="s">
        <v>8</v>
      </c>
      <c r="G446" s="22">
        <v>0</v>
      </c>
      <c r="H446" s="24">
        <f t="shared" si="7"/>
        <v>-4.0949778076419599E-18</v>
      </c>
    </row>
    <row r="447" spans="1:8" x14ac:dyDescent="0.25">
      <c r="A447" s="22" t="s">
        <v>1037</v>
      </c>
      <c r="B447" s="22" t="s">
        <v>464</v>
      </c>
      <c r="C447" s="22" t="s">
        <v>14</v>
      </c>
      <c r="D447" s="22" t="s">
        <v>193</v>
      </c>
      <c r="E447" s="28">
        <v>-4.2146567001533796E-6</v>
      </c>
      <c r="F447" s="22" t="s">
        <v>8</v>
      </c>
      <c r="G447" s="22">
        <v>0</v>
      </c>
      <c r="H447" s="24">
        <f t="shared" si="7"/>
        <v>-4.2146567001533796E-6</v>
      </c>
    </row>
    <row r="448" spans="1:8" x14ac:dyDescent="0.25">
      <c r="A448" s="22" t="s">
        <v>1038</v>
      </c>
      <c r="B448" s="22" t="s">
        <v>947</v>
      </c>
      <c r="C448" s="22" t="s">
        <v>14</v>
      </c>
      <c r="D448" s="22" t="s">
        <v>54</v>
      </c>
      <c r="E448" s="28">
        <v>-6.4125982544562897E-7</v>
      </c>
      <c r="F448" s="22" t="s">
        <v>8</v>
      </c>
      <c r="G448" s="22">
        <v>0</v>
      </c>
      <c r="H448" s="24">
        <f t="shared" si="7"/>
        <v>-6.4125982544562897E-7</v>
      </c>
    </row>
    <row r="449" spans="1:8" x14ac:dyDescent="0.25">
      <c r="A449" s="22" t="s">
        <v>1039</v>
      </c>
      <c r="B449" s="22" t="s">
        <v>456</v>
      </c>
      <c r="C449" s="22" t="s">
        <v>263</v>
      </c>
      <c r="D449" s="22" t="s">
        <v>264</v>
      </c>
      <c r="E449" s="28">
        <v>-3.6821368386043701E-5</v>
      </c>
      <c r="F449" s="22" t="s">
        <v>86</v>
      </c>
      <c r="G449" s="22">
        <v>768.6</v>
      </c>
      <c r="H449" s="24">
        <f t="shared" si="7"/>
        <v>-2.830090374151319E-2</v>
      </c>
    </row>
    <row r="450" spans="1:8" x14ac:dyDescent="0.25">
      <c r="A450" s="22" t="s">
        <v>1040</v>
      </c>
      <c r="B450" s="22" t="s">
        <v>411</v>
      </c>
      <c r="C450" s="22" t="s">
        <v>14</v>
      </c>
      <c r="D450" s="22" t="s">
        <v>54</v>
      </c>
      <c r="E450" s="22">
        <v>-2.2851378104192799E-3</v>
      </c>
      <c r="F450" s="22" t="s">
        <v>8</v>
      </c>
      <c r="G450" s="22">
        <v>0</v>
      </c>
      <c r="H450" s="24">
        <f t="shared" si="7"/>
        <v>-2.2851378104192799E-3</v>
      </c>
    </row>
    <row r="451" spans="1:8" x14ac:dyDescent="0.25">
      <c r="A451" s="22" t="s">
        <v>1041</v>
      </c>
      <c r="B451" s="22" t="s">
        <v>1042</v>
      </c>
      <c r="C451" s="22" t="s">
        <v>139</v>
      </c>
      <c r="D451" s="22" t="s">
        <v>486</v>
      </c>
      <c r="E451" s="28">
        <v>-1.9830265861246701E-6</v>
      </c>
      <c r="F451" s="22" t="s">
        <v>7</v>
      </c>
      <c r="G451" s="22">
        <v>0</v>
      </c>
      <c r="H451" s="24">
        <f t="shared" ref="H451:H491" si="8">1*(IF(F451=$I$8,E451,(E451*G451)))</f>
        <v>0</v>
      </c>
    </row>
    <row r="452" spans="1:8" x14ac:dyDescent="0.25">
      <c r="A452" s="22" t="s">
        <v>226</v>
      </c>
      <c r="B452" s="22" t="s">
        <v>214</v>
      </c>
      <c r="C452" s="22" t="s">
        <v>14</v>
      </c>
      <c r="D452" s="22" t="s">
        <v>54</v>
      </c>
      <c r="E452" s="22">
        <v>-9.6337245215578297E-3</v>
      </c>
      <c r="F452" s="22" t="s">
        <v>8</v>
      </c>
      <c r="G452" s="22">
        <v>0</v>
      </c>
      <c r="H452" s="24">
        <f t="shared" si="8"/>
        <v>-9.6337245215578297E-3</v>
      </c>
    </row>
    <row r="453" spans="1:8" x14ac:dyDescent="0.25">
      <c r="A453" s="22" t="s">
        <v>227</v>
      </c>
      <c r="B453" s="22" t="s">
        <v>216</v>
      </c>
      <c r="C453" s="22" t="s">
        <v>14</v>
      </c>
      <c r="D453" s="22" t="s">
        <v>54</v>
      </c>
      <c r="E453" s="22">
        <v>-3.6479502480794401E-2</v>
      </c>
      <c r="F453" s="22" t="s">
        <v>8</v>
      </c>
      <c r="G453" s="22">
        <v>0</v>
      </c>
      <c r="H453" s="24">
        <f t="shared" si="8"/>
        <v>-3.6479502480794401E-2</v>
      </c>
    </row>
    <row r="454" spans="1:8" x14ac:dyDescent="0.25">
      <c r="A454" s="22" t="s">
        <v>1046</v>
      </c>
      <c r="B454" s="22" t="s">
        <v>608</v>
      </c>
      <c r="C454" s="22" t="s">
        <v>263</v>
      </c>
      <c r="D454" s="22" t="s">
        <v>264</v>
      </c>
      <c r="E454" s="22">
        <v>-2.8156341317320401E-2</v>
      </c>
      <c r="F454" s="22" t="s">
        <v>86</v>
      </c>
      <c r="G454" s="22">
        <v>599.29999999999995</v>
      </c>
      <c r="H454" s="24">
        <f t="shared" si="8"/>
        <v>-16.874095351470114</v>
      </c>
    </row>
    <row r="455" spans="1:8" x14ac:dyDescent="0.25">
      <c r="A455" s="22" t="s">
        <v>1047</v>
      </c>
      <c r="B455" s="22" t="s">
        <v>577</v>
      </c>
      <c r="C455" s="22" t="s">
        <v>24</v>
      </c>
      <c r="D455" s="22" t="s">
        <v>120</v>
      </c>
      <c r="E455" s="22">
        <v>-2.08724671355911E-2</v>
      </c>
      <c r="F455" s="22" t="s">
        <v>86</v>
      </c>
      <c r="G455" s="22">
        <v>2190</v>
      </c>
      <c r="H455" s="24">
        <f t="shared" si="8"/>
        <v>-45.710703026944508</v>
      </c>
    </row>
    <row r="456" spans="1:8" x14ac:dyDescent="0.25">
      <c r="A456" s="22" t="s">
        <v>111</v>
      </c>
      <c r="B456" s="22" t="s">
        <v>96</v>
      </c>
      <c r="C456" s="22" t="s">
        <v>24</v>
      </c>
      <c r="D456" s="22" t="s">
        <v>3</v>
      </c>
      <c r="E456" s="22">
        <v>-1.4050882097567301</v>
      </c>
      <c r="F456" s="22" t="s">
        <v>8</v>
      </c>
      <c r="G456" s="22">
        <v>0</v>
      </c>
      <c r="H456" s="24">
        <f t="shared" si="8"/>
        <v>-1.4050882097567301</v>
      </c>
    </row>
    <row r="457" spans="1:8" x14ac:dyDescent="0.25">
      <c r="A457" s="22" t="s">
        <v>228</v>
      </c>
      <c r="B457" s="22" t="s">
        <v>224</v>
      </c>
      <c r="C457" s="22" t="s">
        <v>17</v>
      </c>
      <c r="D457" s="22" t="s">
        <v>4</v>
      </c>
      <c r="E457" s="22">
        <v>-0.31294987396477503</v>
      </c>
      <c r="F457" s="22" t="s">
        <v>8</v>
      </c>
      <c r="G457" s="22">
        <v>0</v>
      </c>
      <c r="H457" s="24">
        <f t="shared" si="8"/>
        <v>-0.31294987396477503</v>
      </c>
    </row>
    <row r="458" spans="1:8" x14ac:dyDescent="0.25">
      <c r="A458" s="22" t="s">
        <v>1048</v>
      </c>
      <c r="B458" s="22" t="s">
        <v>1049</v>
      </c>
      <c r="C458" s="22" t="s">
        <v>14</v>
      </c>
      <c r="D458" s="22" t="s">
        <v>1</v>
      </c>
      <c r="E458" s="28">
        <v>-4.3622025848503901E-6</v>
      </c>
      <c r="F458" s="22" t="s">
        <v>8</v>
      </c>
      <c r="G458" s="22">
        <v>0</v>
      </c>
      <c r="H458" s="24">
        <f t="shared" si="8"/>
        <v>-4.3622025848503901E-6</v>
      </c>
    </row>
    <row r="459" spans="1:8" x14ac:dyDescent="0.25">
      <c r="A459" s="22" t="s">
        <v>173</v>
      </c>
      <c r="B459" s="22" t="s">
        <v>160</v>
      </c>
      <c r="C459" s="22" t="s">
        <v>125</v>
      </c>
      <c r="D459" s="22" t="s">
        <v>161</v>
      </c>
      <c r="E459" s="22">
        <v>-4.0009753901779903E-2</v>
      </c>
      <c r="F459" s="22" t="s">
        <v>8</v>
      </c>
      <c r="G459" s="22">
        <v>0</v>
      </c>
      <c r="H459" s="24">
        <f t="shared" si="8"/>
        <v>-4.0009753901779903E-2</v>
      </c>
    </row>
    <row r="460" spans="1:8" x14ac:dyDescent="0.25">
      <c r="A460" s="22" t="s">
        <v>1050</v>
      </c>
      <c r="B460" s="22" t="s">
        <v>1051</v>
      </c>
      <c r="C460" s="22" t="s">
        <v>14</v>
      </c>
      <c r="D460" s="22" t="s">
        <v>54</v>
      </c>
      <c r="E460" s="22">
        <v>-3.4973629785893799E-4</v>
      </c>
      <c r="F460" s="22" t="s">
        <v>8</v>
      </c>
      <c r="G460" s="22">
        <v>0</v>
      </c>
      <c r="H460" s="24">
        <f t="shared" si="8"/>
        <v>-3.4973629785893799E-4</v>
      </c>
    </row>
    <row r="461" spans="1:8" x14ac:dyDescent="0.25">
      <c r="A461" s="22" t="s">
        <v>1052</v>
      </c>
      <c r="B461" s="22" t="s">
        <v>1053</v>
      </c>
      <c r="C461" s="22" t="s">
        <v>24</v>
      </c>
      <c r="D461" s="22" t="s">
        <v>120</v>
      </c>
      <c r="E461" s="22">
        <v>-1.7458910544091699E-3</v>
      </c>
      <c r="F461" s="22" t="s">
        <v>86</v>
      </c>
      <c r="G461" s="22">
        <v>2290</v>
      </c>
      <c r="H461" s="24">
        <f t="shared" si="8"/>
        <v>-3.9980905145969992</v>
      </c>
    </row>
    <row r="462" spans="1:8" x14ac:dyDescent="0.25">
      <c r="A462" s="22" t="s">
        <v>229</v>
      </c>
      <c r="B462" s="22" t="s">
        <v>210</v>
      </c>
      <c r="C462" s="22" t="s">
        <v>14</v>
      </c>
      <c r="D462" s="22" t="s">
        <v>193</v>
      </c>
      <c r="E462" s="28">
        <v>-4.4029740425273903E-5</v>
      </c>
      <c r="F462" s="22" t="s">
        <v>8</v>
      </c>
      <c r="G462" s="22">
        <v>0</v>
      </c>
      <c r="H462" s="24">
        <f t="shared" si="8"/>
        <v>-4.4029740425273903E-5</v>
      </c>
    </row>
    <row r="463" spans="1:8" x14ac:dyDescent="0.25">
      <c r="A463" s="22" t="s">
        <v>156</v>
      </c>
      <c r="B463" s="22" t="s">
        <v>157</v>
      </c>
      <c r="C463" s="22" t="s">
        <v>17</v>
      </c>
      <c r="D463" s="22" t="s">
        <v>2</v>
      </c>
      <c r="E463" s="22">
        <v>-12.166761733026499</v>
      </c>
      <c r="F463" s="22" t="s">
        <v>8</v>
      </c>
      <c r="G463" s="22">
        <v>0</v>
      </c>
      <c r="H463" s="24">
        <f t="shared" si="8"/>
        <v>-12.166761733026499</v>
      </c>
    </row>
    <row r="464" spans="1:8" x14ac:dyDescent="0.25">
      <c r="A464" s="22" t="s">
        <v>147</v>
      </c>
      <c r="B464" s="22" t="s">
        <v>148</v>
      </c>
      <c r="C464" s="22" t="s">
        <v>14</v>
      </c>
      <c r="D464" s="22" t="s">
        <v>1</v>
      </c>
      <c r="E464" s="22">
        <v>-1.66941701939022</v>
      </c>
      <c r="F464" s="22" t="s">
        <v>8</v>
      </c>
      <c r="G464" s="22">
        <v>0</v>
      </c>
      <c r="H464" s="24">
        <f t="shared" si="8"/>
        <v>-1.66941701939022</v>
      </c>
    </row>
    <row r="465" spans="1:8" x14ac:dyDescent="0.25">
      <c r="A465" s="22" t="s">
        <v>34</v>
      </c>
      <c r="B465" s="22" t="s">
        <v>35</v>
      </c>
      <c r="C465" s="22" t="s">
        <v>17</v>
      </c>
      <c r="D465" s="22" t="s">
        <v>2</v>
      </c>
      <c r="E465" s="22">
        <v>-0.439309804848245</v>
      </c>
      <c r="F465" s="22" t="s">
        <v>8</v>
      </c>
      <c r="G465" s="22">
        <v>0</v>
      </c>
      <c r="H465" s="24">
        <f t="shared" si="8"/>
        <v>-0.439309804848245</v>
      </c>
    </row>
    <row r="466" spans="1:8" x14ac:dyDescent="0.25">
      <c r="A466" s="22" t="s">
        <v>1054</v>
      </c>
      <c r="B466" s="22" t="s">
        <v>272</v>
      </c>
      <c r="C466" s="22" t="s">
        <v>24</v>
      </c>
      <c r="D466" s="22" t="s">
        <v>208</v>
      </c>
      <c r="E466" s="22">
        <v>-1.72434197147436</v>
      </c>
      <c r="F466" s="22" t="s">
        <v>8</v>
      </c>
      <c r="G466" s="22">
        <v>0</v>
      </c>
      <c r="H466" s="24">
        <f t="shared" si="8"/>
        <v>-1.72434197147436</v>
      </c>
    </row>
    <row r="467" spans="1:8" x14ac:dyDescent="0.25">
      <c r="A467" s="22" t="s">
        <v>1055</v>
      </c>
      <c r="B467" s="22" t="s">
        <v>1056</v>
      </c>
      <c r="C467" s="22" t="s">
        <v>24</v>
      </c>
      <c r="D467" s="22" t="s">
        <v>3</v>
      </c>
      <c r="E467" s="22">
        <v>-0.153747501121201</v>
      </c>
      <c r="F467" s="22" t="s">
        <v>8</v>
      </c>
      <c r="G467" s="22">
        <v>0</v>
      </c>
      <c r="H467" s="24">
        <f t="shared" si="8"/>
        <v>-0.153747501121201</v>
      </c>
    </row>
    <row r="468" spans="1:8" x14ac:dyDescent="0.25">
      <c r="A468" s="22" t="s">
        <v>1057</v>
      </c>
      <c r="B468" s="22" t="s">
        <v>1058</v>
      </c>
      <c r="C468" s="22" t="s">
        <v>17</v>
      </c>
      <c r="D468" s="22" t="s">
        <v>2</v>
      </c>
      <c r="E468" s="28">
        <v>-2.16298181541242E-8</v>
      </c>
      <c r="F468" s="22" t="s">
        <v>8</v>
      </c>
      <c r="G468" s="22">
        <v>0</v>
      </c>
      <c r="H468" s="24">
        <f t="shared" si="8"/>
        <v>-2.16298181541242E-8</v>
      </c>
    </row>
    <row r="469" spans="1:8" x14ac:dyDescent="0.25">
      <c r="A469" s="22" t="s">
        <v>1059</v>
      </c>
      <c r="B469" s="22" t="s">
        <v>1060</v>
      </c>
      <c r="C469" s="22" t="s">
        <v>14</v>
      </c>
      <c r="D469" s="22" t="s">
        <v>1061</v>
      </c>
      <c r="E469" s="22">
        <v>-9.1203707543791299E-2</v>
      </c>
      <c r="F469" s="22" t="s">
        <v>8</v>
      </c>
      <c r="G469" s="22">
        <v>0</v>
      </c>
      <c r="H469" s="24">
        <f t="shared" si="8"/>
        <v>-9.1203707543791299E-2</v>
      </c>
    </row>
    <row r="470" spans="1:8" x14ac:dyDescent="0.25">
      <c r="A470" s="22" t="s">
        <v>112</v>
      </c>
      <c r="B470" s="22" t="s">
        <v>95</v>
      </c>
      <c r="C470" s="22" t="s">
        <v>14</v>
      </c>
      <c r="D470" s="22" t="s">
        <v>1</v>
      </c>
      <c r="E470" s="22">
        <v>-1.6292167761149099E-4</v>
      </c>
      <c r="F470" s="22" t="s">
        <v>8</v>
      </c>
      <c r="G470" s="22">
        <v>0</v>
      </c>
      <c r="H470" s="24">
        <f t="shared" si="8"/>
        <v>-1.6292167761149099E-4</v>
      </c>
    </row>
    <row r="471" spans="1:8" x14ac:dyDescent="0.25">
      <c r="A471" s="22" t="s">
        <v>1062</v>
      </c>
      <c r="B471" s="22" t="s">
        <v>957</v>
      </c>
      <c r="C471" s="22" t="s">
        <v>14</v>
      </c>
      <c r="D471" s="22" t="s">
        <v>1</v>
      </c>
      <c r="E471" s="28">
        <v>-6.8924051090717006E-8</v>
      </c>
      <c r="F471" s="22" t="s">
        <v>8</v>
      </c>
      <c r="G471" s="22">
        <v>0</v>
      </c>
      <c r="H471" s="24">
        <f t="shared" si="8"/>
        <v>-6.8924051090717006E-8</v>
      </c>
    </row>
    <row r="472" spans="1:8" x14ac:dyDescent="0.25">
      <c r="A472" s="22" t="s">
        <v>1063</v>
      </c>
      <c r="B472" s="22" t="s">
        <v>1064</v>
      </c>
      <c r="C472" s="22" t="s">
        <v>24</v>
      </c>
      <c r="D472" s="22" t="s">
        <v>3</v>
      </c>
      <c r="E472" s="22">
        <v>-1.7245803058068001E-3</v>
      </c>
      <c r="F472" s="22" t="s">
        <v>8</v>
      </c>
      <c r="G472" s="22">
        <v>0</v>
      </c>
      <c r="H472" s="24">
        <f t="shared" si="8"/>
        <v>-1.7245803058068001E-3</v>
      </c>
    </row>
    <row r="473" spans="1:8" x14ac:dyDescent="0.25">
      <c r="A473" s="22" t="s">
        <v>1065</v>
      </c>
      <c r="B473" s="22" t="s">
        <v>464</v>
      </c>
      <c r="C473" s="22" t="s">
        <v>14</v>
      </c>
      <c r="D473" s="22" t="s">
        <v>193</v>
      </c>
      <c r="E473" s="22">
        <v>-1.4108529084818901E-4</v>
      </c>
      <c r="F473" s="22" t="s">
        <v>8</v>
      </c>
      <c r="G473" s="22">
        <v>0</v>
      </c>
      <c r="H473" s="24">
        <f t="shared" si="8"/>
        <v>-1.4108529084818901E-4</v>
      </c>
    </row>
    <row r="474" spans="1:8" x14ac:dyDescent="0.25">
      <c r="A474" s="22" t="s">
        <v>1104</v>
      </c>
      <c r="B474" s="22" t="s">
        <v>1092</v>
      </c>
      <c r="C474" s="22" t="s">
        <v>24</v>
      </c>
      <c r="D474" s="22" t="s">
        <v>208</v>
      </c>
      <c r="E474" s="28">
        <v>-9.0933189211951998E-10</v>
      </c>
      <c r="F474" s="22" t="s">
        <v>8</v>
      </c>
      <c r="G474" s="22">
        <v>0</v>
      </c>
      <c r="H474" s="24">
        <f t="shared" si="8"/>
        <v>-9.0933189211951998E-10</v>
      </c>
    </row>
    <row r="475" spans="1:8" x14ac:dyDescent="0.25">
      <c r="A475" s="22" t="s">
        <v>1066</v>
      </c>
      <c r="B475" s="22" t="s">
        <v>1067</v>
      </c>
      <c r="C475" s="22" t="s">
        <v>14</v>
      </c>
      <c r="D475" s="22" t="s">
        <v>54</v>
      </c>
      <c r="E475" s="28">
        <v>-6.5902785589791698E-5</v>
      </c>
      <c r="F475" s="22" t="s">
        <v>8</v>
      </c>
      <c r="G475" s="22">
        <v>0</v>
      </c>
      <c r="H475" s="24">
        <f t="shared" si="8"/>
        <v>-6.5902785589791698E-5</v>
      </c>
    </row>
    <row r="476" spans="1:8" x14ac:dyDescent="0.25">
      <c r="A476" s="22" t="s">
        <v>1068</v>
      </c>
      <c r="B476" s="22" t="s">
        <v>1069</v>
      </c>
      <c r="C476" s="22" t="s">
        <v>24</v>
      </c>
      <c r="D476" s="22" t="s">
        <v>208</v>
      </c>
      <c r="E476" s="28">
        <v>-1.4537701849964399E-10</v>
      </c>
      <c r="F476" s="22" t="s">
        <v>8</v>
      </c>
      <c r="G476" s="22">
        <v>0</v>
      </c>
      <c r="H476" s="24">
        <f t="shared" si="8"/>
        <v>-1.4537701849964399E-10</v>
      </c>
    </row>
    <row r="477" spans="1:8" x14ac:dyDescent="0.25">
      <c r="A477" s="22" t="s">
        <v>1072</v>
      </c>
      <c r="B477" s="22" t="s">
        <v>1073</v>
      </c>
      <c r="C477" s="22" t="s">
        <v>14</v>
      </c>
      <c r="D477" s="22" t="s">
        <v>115</v>
      </c>
      <c r="E477" s="28">
        <v>-9.3106108137107896E-5</v>
      </c>
      <c r="F477" s="22" t="s">
        <v>8</v>
      </c>
      <c r="G477" s="22">
        <v>0</v>
      </c>
      <c r="H477" s="24">
        <f t="shared" si="8"/>
        <v>-9.3106108137107896E-5</v>
      </c>
    </row>
    <row r="478" spans="1:8" x14ac:dyDescent="0.25">
      <c r="A478" s="22" t="s">
        <v>1074</v>
      </c>
      <c r="B478" s="22" t="s">
        <v>1006</v>
      </c>
      <c r="C478" s="22" t="s">
        <v>14</v>
      </c>
      <c r="D478" s="22" t="s">
        <v>54</v>
      </c>
      <c r="E478" s="28">
        <v>-1.31814945578108E-12</v>
      </c>
      <c r="F478" s="22" t="s">
        <v>8</v>
      </c>
      <c r="G478" s="22">
        <v>0</v>
      </c>
      <c r="H478" s="24">
        <f t="shared" si="8"/>
        <v>-1.31814945578108E-12</v>
      </c>
    </row>
    <row r="479" spans="1:8" x14ac:dyDescent="0.25">
      <c r="A479" s="22" t="s">
        <v>1075</v>
      </c>
      <c r="B479" s="22" t="s">
        <v>1076</v>
      </c>
      <c r="C479" s="22" t="s">
        <v>24</v>
      </c>
      <c r="D479" s="22" t="s">
        <v>483</v>
      </c>
      <c r="E479" s="22">
        <v>-6.1780856119008397E-3</v>
      </c>
      <c r="F479" s="22" t="s">
        <v>8</v>
      </c>
      <c r="G479" s="22">
        <v>0</v>
      </c>
      <c r="H479" s="24">
        <f t="shared" si="8"/>
        <v>-6.1780856119008397E-3</v>
      </c>
    </row>
    <row r="480" spans="1:8" x14ac:dyDescent="0.25">
      <c r="A480" s="22" t="s">
        <v>1077</v>
      </c>
      <c r="B480" s="22" t="s">
        <v>1078</v>
      </c>
      <c r="C480" s="22" t="s">
        <v>143</v>
      </c>
      <c r="D480" s="22" t="s">
        <v>144</v>
      </c>
      <c r="E480" s="28">
        <v>-1.3186755674891899E-8</v>
      </c>
      <c r="F480" s="22" t="s">
        <v>8</v>
      </c>
      <c r="G480" s="22">
        <v>0</v>
      </c>
      <c r="H480" s="24">
        <f t="shared" si="8"/>
        <v>-1.3186755674891899E-8</v>
      </c>
    </row>
    <row r="481" spans="1:8" x14ac:dyDescent="0.25">
      <c r="A481" s="22" t="s">
        <v>1079</v>
      </c>
      <c r="B481" s="22" t="s">
        <v>577</v>
      </c>
      <c r="C481" s="22" t="s">
        <v>24</v>
      </c>
      <c r="D481" s="22" t="s">
        <v>120</v>
      </c>
      <c r="E481" s="22">
        <v>-7.8468800241224795E-2</v>
      </c>
      <c r="F481" s="22" t="s">
        <v>86</v>
      </c>
      <c r="G481" s="22">
        <v>2190</v>
      </c>
      <c r="H481" s="24">
        <f t="shared" si="8"/>
        <v>-171.84667252828231</v>
      </c>
    </row>
    <row r="482" spans="1:8" x14ac:dyDescent="0.25">
      <c r="A482" s="22" t="s">
        <v>230</v>
      </c>
      <c r="B482" s="22" t="s">
        <v>210</v>
      </c>
      <c r="C482" s="22" t="s">
        <v>14</v>
      </c>
      <c r="D482" s="22" t="s">
        <v>193</v>
      </c>
      <c r="E482" s="22">
        <v>-1.81111547217232E-4</v>
      </c>
      <c r="F482" s="22" t="s">
        <v>8</v>
      </c>
      <c r="G482" s="22">
        <v>0</v>
      </c>
      <c r="H482" s="24">
        <f t="shared" si="8"/>
        <v>-1.81111547217232E-4</v>
      </c>
    </row>
    <row r="483" spans="1:8" x14ac:dyDescent="0.25">
      <c r="A483" s="22" t="s">
        <v>1080</v>
      </c>
      <c r="B483" s="22" t="s">
        <v>984</v>
      </c>
      <c r="C483" s="22" t="s">
        <v>263</v>
      </c>
      <c r="D483" s="22" t="s">
        <v>279</v>
      </c>
      <c r="E483" s="22">
        <v>-2.2144784424606699E-3</v>
      </c>
      <c r="F483" s="22" t="s">
        <v>86</v>
      </c>
      <c r="G483" s="22">
        <v>450</v>
      </c>
      <c r="H483" s="24">
        <f t="shared" si="8"/>
        <v>-0.99651529910730141</v>
      </c>
    </row>
    <row r="484" spans="1:8" x14ac:dyDescent="0.25">
      <c r="A484" s="22" t="s">
        <v>1081</v>
      </c>
      <c r="B484" s="22" t="s">
        <v>464</v>
      </c>
      <c r="C484" s="22" t="s">
        <v>14</v>
      </c>
      <c r="D484" s="22" t="s">
        <v>193</v>
      </c>
      <c r="E484" s="28">
        <v>-4.9029305835368601E-5</v>
      </c>
      <c r="F484" s="22" t="s">
        <v>8</v>
      </c>
      <c r="G484" s="22">
        <v>0</v>
      </c>
      <c r="H484" s="24">
        <f t="shared" si="8"/>
        <v>-4.9029305835368601E-5</v>
      </c>
    </row>
    <row r="485" spans="1:8" x14ac:dyDescent="0.25">
      <c r="A485" s="22" t="s">
        <v>1082</v>
      </c>
      <c r="B485" s="22" t="s">
        <v>720</v>
      </c>
      <c r="C485" s="22" t="s">
        <v>14</v>
      </c>
      <c r="D485" s="22" t="s">
        <v>193</v>
      </c>
      <c r="E485" s="28">
        <v>-4.89440706922189E-7</v>
      </c>
      <c r="F485" s="22" t="s">
        <v>8</v>
      </c>
      <c r="G485" s="22">
        <v>0</v>
      </c>
      <c r="H485" s="24">
        <f t="shared" si="8"/>
        <v>-4.89440706922189E-7</v>
      </c>
    </row>
    <row r="486" spans="1:8" x14ac:dyDescent="0.25">
      <c r="A486" s="22" t="s">
        <v>1083</v>
      </c>
      <c r="B486" s="22" t="s">
        <v>1084</v>
      </c>
      <c r="C486" s="22" t="s">
        <v>14</v>
      </c>
      <c r="D486" s="22" t="s">
        <v>54</v>
      </c>
      <c r="E486" s="28">
        <v>-3.0636724092058299E-7</v>
      </c>
      <c r="F486" s="22" t="s">
        <v>8</v>
      </c>
      <c r="G486" s="22">
        <v>0</v>
      </c>
      <c r="H486" s="24">
        <f t="shared" si="8"/>
        <v>-3.0636724092058299E-7</v>
      </c>
    </row>
    <row r="487" spans="1:8" x14ac:dyDescent="0.25">
      <c r="A487" s="22" t="s">
        <v>1085</v>
      </c>
      <c r="B487" s="22" t="s">
        <v>933</v>
      </c>
      <c r="C487" s="22" t="s">
        <v>14</v>
      </c>
      <c r="D487" s="22" t="s">
        <v>54</v>
      </c>
      <c r="E487" s="28">
        <v>-1.6253014207775501E-5</v>
      </c>
      <c r="F487" s="22" t="s">
        <v>8</v>
      </c>
      <c r="G487" s="22">
        <v>0</v>
      </c>
      <c r="H487" s="24">
        <f t="shared" si="8"/>
        <v>-1.6253014207775501E-5</v>
      </c>
    </row>
    <row r="488" spans="1:8" x14ac:dyDescent="0.25">
      <c r="A488" s="22" t="s">
        <v>1086</v>
      </c>
      <c r="B488" s="22" t="s">
        <v>778</v>
      </c>
      <c r="C488" s="22" t="s">
        <v>14</v>
      </c>
      <c r="D488" s="22" t="s">
        <v>115</v>
      </c>
      <c r="E488" s="28">
        <v>-1.0209847916779401E-5</v>
      </c>
      <c r="F488" s="22" t="s">
        <v>8</v>
      </c>
      <c r="G488" s="22">
        <v>0</v>
      </c>
      <c r="H488" s="24">
        <f t="shared" si="8"/>
        <v>-1.0209847916779401E-5</v>
      </c>
    </row>
    <row r="489" spans="1:8" x14ac:dyDescent="0.25">
      <c r="A489" s="22" t="s">
        <v>1087</v>
      </c>
      <c r="B489" s="22" t="s">
        <v>1088</v>
      </c>
      <c r="C489" s="22" t="s">
        <v>14</v>
      </c>
      <c r="D489" s="22" t="s">
        <v>54</v>
      </c>
      <c r="E489" s="22">
        <v>-1.66100366567756E-3</v>
      </c>
      <c r="F489" s="22" t="s">
        <v>8</v>
      </c>
      <c r="G489" s="22">
        <v>0</v>
      </c>
      <c r="H489" s="24">
        <f t="shared" si="8"/>
        <v>-1.66100366567756E-3</v>
      </c>
    </row>
    <row r="490" spans="1:8" x14ac:dyDescent="0.25">
      <c r="A490" s="22" t="s">
        <v>1089</v>
      </c>
      <c r="B490" s="22" t="s">
        <v>752</v>
      </c>
      <c r="C490" s="22" t="s">
        <v>14</v>
      </c>
      <c r="D490" s="22" t="s">
        <v>54</v>
      </c>
      <c r="E490" s="28">
        <v>-5.76598380876444E-5</v>
      </c>
      <c r="F490" s="22" t="s">
        <v>8</v>
      </c>
      <c r="G490" s="22">
        <v>0</v>
      </c>
      <c r="H490" s="24">
        <f t="shared" si="8"/>
        <v>-5.76598380876444E-5</v>
      </c>
    </row>
    <row r="491" spans="1:8" x14ac:dyDescent="0.25">
      <c r="A491" s="22" t="s">
        <v>1090</v>
      </c>
      <c r="B491" s="22" t="s">
        <v>791</v>
      </c>
      <c r="C491" s="22" t="s">
        <v>14</v>
      </c>
      <c r="D491" s="22" t="s">
        <v>188</v>
      </c>
      <c r="E491" s="22">
        <v>-4.3102666932663798E-2</v>
      </c>
      <c r="F491" s="22" t="s">
        <v>8</v>
      </c>
      <c r="G491" s="22">
        <v>0</v>
      </c>
      <c r="H491" s="24">
        <f t="shared" si="8"/>
        <v>-4.3102666932663798E-2</v>
      </c>
    </row>
    <row r="492" spans="1:8" x14ac:dyDescent="0.25">
      <c r="H492" s="24"/>
    </row>
    <row r="493" spans="1:8" x14ac:dyDescent="0.25">
      <c r="H493" s="24"/>
    </row>
    <row r="494" spans="1:8" x14ac:dyDescent="0.25">
      <c r="H494" s="24"/>
    </row>
    <row r="495" spans="1:8" x14ac:dyDescent="0.25">
      <c r="H495" s="24"/>
    </row>
    <row r="496" spans="1: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AA8A-80B4-4422-89D8-E924671A9531}">
  <dimension ref="A1:M3854"/>
  <sheetViews>
    <sheetView topLeftCell="C1" workbookViewId="0">
      <selection activeCell="G34" sqref="G34"/>
    </sheetView>
  </sheetViews>
  <sheetFormatPr defaultColWidth="10.85546875" defaultRowHeight="15" x14ac:dyDescent="0.25"/>
  <cols>
    <col min="1" max="1" width="36.28515625" style="22" bestFit="1" customWidth="1"/>
    <col min="2" max="2" width="99.7109375" style="22" bestFit="1" customWidth="1"/>
    <col min="3" max="3" width="5" style="22" bestFit="1" customWidth="1"/>
    <col min="4" max="4" width="72.28515625" style="22" bestFit="1" customWidth="1"/>
    <col min="5" max="5" width="21.28515625" style="22" bestFit="1" customWidth="1"/>
    <col min="6"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8">
        <v>-9.4979839304016803E-5</v>
      </c>
      <c r="F3" s="22" t="s">
        <v>8</v>
      </c>
      <c r="G3" s="22">
        <v>0</v>
      </c>
      <c r="H3" s="24">
        <f t="shared" ref="H3:H66" si="0">1*(IF(F3=$I$8,E3,(E3*G3)))</f>
        <v>-9.4979839304016803E-5</v>
      </c>
    </row>
    <row r="4" spans="1:13" x14ac:dyDescent="0.25">
      <c r="A4" s="22" t="s">
        <v>410</v>
      </c>
      <c r="B4" s="22" t="s">
        <v>411</v>
      </c>
      <c r="C4" s="22" t="s">
        <v>14</v>
      </c>
      <c r="D4" s="22" t="s">
        <v>54</v>
      </c>
      <c r="E4" s="22">
        <v>-2.08117642748333E-4</v>
      </c>
      <c r="F4" s="22" t="s">
        <v>8</v>
      </c>
      <c r="G4" s="22">
        <v>0</v>
      </c>
      <c r="H4" s="24">
        <f t="shared" si="0"/>
        <v>-2.08117642748333E-4</v>
      </c>
    </row>
    <row r="5" spans="1:13" x14ac:dyDescent="0.25">
      <c r="A5" s="22" t="s">
        <v>412</v>
      </c>
      <c r="B5" s="22" t="s">
        <v>413</v>
      </c>
      <c r="C5" s="22" t="s">
        <v>14</v>
      </c>
      <c r="D5" s="22" t="s">
        <v>1</v>
      </c>
      <c r="E5" s="28">
        <v>-1.23273776006077E-6</v>
      </c>
      <c r="F5" s="22" t="s">
        <v>8</v>
      </c>
      <c r="G5" s="22">
        <v>0</v>
      </c>
      <c r="H5" s="24">
        <f t="shared" si="0"/>
        <v>-1.23273776006077E-6</v>
      </c>
    </row>
    <row r="6" spans="1:13" x14ac:dyDescent="0.25">
      <c r="A6" s="22" t="s">
        <v>414</v>
      </c>
      <c r="B6" s="22" t="s">
        <v>415</v>
      </c>
      <c r="C6" s="22" t="s">
        <v>24</v>
      </c>
      <c r="D6" s="22" t="s">
        <v>120</v>
      </c>
      <c r="E6" s="28">
        <v>-1.1170271700746199E-5</v>
      </c>
      <c r="F6" s="22" t="s">
        <v>86</v>
      </c>
      <c r="G6" s="22">
        <v>2305</v>
      </c>
      <c r="H6" s="24">
        <f t="shared" si="0"/>
        <v>-2.5747476270219991E-2</v>
      </c>
    </row>
    <row r="7" spans="1:13" x14ac:dyDescent="0.25">
      <c r="A7" s="22" t="s">
        <v>1112</v>
      </c>
      <c r="B7" s="22" t="s">
        <v>1113</v>
      </c>
      <c r="C7" s="22" t="s">
        <v>139</v>
      </c>
      <c r="D7" s="22" t="s">
        <v>1097</v>
      </c>
      <c r="E7" s="28">
        <v>-1.9505032555706499E-13</v>
      </c>
      <c r="F7" s="22" t="s">
        <v>174</v>
      </c>
      <c r="G7" s="22">
        <v>50.7</v>
      </c>
      <c r="H7" s="24">
        <f t="shared" si="0"/>
        <v>-9.8890515057431952E-12</v>
      </c>
    </row>
    <row r="8" spans="1:13" x14ac:dyDescent="0.25">
      <c r="A8" s="22" t="s">
        <v>416</v>
      </c>
      <c r="B8" s="22" t="s">
        <v>417</v>
      </c>
      <c r="C8" s="22" t="s">
        <v>263</v>
      </c>
      <c r="D8" s="22" t="s">
        <v>279</v>
      </c>
      <c r="E8" s="28">
        <v>-1.1953875361508801E-7</v>
      </c>
      <c r="F8" s="22" t="s">
        <v>86</v>
      </c>
      <c r="G8" s="22">
        <v>450</v>
      </c>
      <c r="H8" s="24">
        <f t="shared" si="0"/>
        <v>-5.3792439126789608E-5</v>
      </c>
      <c r="I8" s="22" t="s">
        <v>8</v>
      </c>
    </row>
    <row r="9" spans="1:13" x14ac:dyDescent="0.25">
      <c r="A9" s="22" t="s">
        <v>1091</v>
      </c>
      <c r="B9" s="22" t="s">
        <v>1092</v>
      </c>
      <c r="C9" s="22" t="s">
        <v>24</v>
      </c>
      <c r="D9" s="22" t="s">
        <v>208</v>
      </c>
      <c r="E9" s="28">
        <v>-1.5993673115586201E-8</v>
      </c>
      <c r="F9" s="22" t="s">
        <v>8</v>
      </c>
      <c r="G9" s="22">
        <v>0</v>
      </c>
      <c r="H9" s="24">
        <f t="shared" si="0"/>
        <v>-1.5993673115586201E-8</v>
      </c>
      <c r="J9" s="25"/>
      <c r="K9" s="25"/>
      <c r="L9" s="25" t="s">
        <v>37</v>
      </c>
      <c r="M9" s="25"/>
    </row>
    <row r="10" spans="1:13" x14ac:dyDescent="0.25">
      <c r="A10" s="22" t="s">
        <v>418</v>
      </c>
      <c r="B10" s="22" t="s">
        <v>419</v>
      </c>
      <c r="C10" s="22" t="s">
        <v>14</v>
      </c>
      <c r="D10" s="22" t="s">
        <v>1</v>
      </c>
      <c r="E10" s="28">
        <v>-4.3860775180689302E-5</v>
      </c>
      <c r="F10" s="22" t="s">
        <v>8</v>
      </c>
      <c r="G10" s="22">
        <v>0</v>
      </c>
      <c r="H10" s="24">
        <f t="shared" si="0"/>
        <v>-4.3860775180689302E-5</v>
      </c>
      <c r="J10" s="25">
        <v>16</v>
      </c>
      <c r="K10" s="25" t="s">
        <v>38</v>
      </c>
      <c r="L10" s="25">
        <f t="shared" ref="L10:L16" si="1">+SUMIF($C$3:$C$3853,J10,$H$3:$H$3853)</f>
        <v>-1.786644580338653</v>
      </c>
      <c r="M10" s="25"/>
    </row>
    <row r="11" spans="1:13" x14ac:dyDescent="0.25">
      <c r="A11" s="22" t="s">
        <v>420</v>
      </c>
      <c r="B11" s="22" t="s">
        <v>421</v>
      </c>
      <c r="C11" s="22" t="s">
        <v>24</v>
      </c>
      <c r="D11" s="22" t="s">
        <v>120</v>
      </c>
      <c r="E11" s="22">
        <v>-1.27649820756089E-3</v>
      </c>
      <c r="F11" s="22" t="s">
        <v>86</v>
      </c>
      <c r="G11" s="22">
        <v>2190</v>
      </c>
      <c r="H11" s="24">
        <f t="shared" si="0"/>
        <v>-2.7955310745583488</v>
      </c>
      <c r="J11" s="25">
        <v>17</v>
      </c>
      <c r="K11" s="25" t="s">
        <v>39</v>
      </c>
      <c r="L11" s="25">
        <f t="shared" si="1"/>
        <v>-1.9935229341456985E-3</v>
      </c>
      <c r="M11" s="25"/>
    </row>
    <row r="12" spans="1:13" x14ac:dyDescent="0.25">
      <c r="A12" s="22" t="s">
        <v>422</v>
      </c>
      <c r="B12" s="22" t="s">
        <v>423</v>
      </c>
      <c r="C12" s="22" t="s">
        <v>139</v>
      </c>
      <c r="D12" s="22" t="s">
        <v>140</v>
      </c>
      <c r="E12" s="28">
        <v>-9.0120837531531399E-7</v>
      </c>
      <c r="F12" s="22" t="s">
        <v>8</v>
      </c>
      <c r="G12" s="22">
        <v>0</v>
      </c>
      <c r="H12" s="24">
        <f t="shared" si="0"/>
        <v>-9.0120837531531399E-7</v>
      </c>
      <c r="J12" s="25">
        <v>20</v>
      </c>
      <c r="K12" s="25" t="s">
        <v>40</v>
      </c>
      <c r="L12" s="25">
        <f t="shared" si="1"/>
        <v>-29.159155324634046</v>
      </c>
      <c r="M12" s="25"/>
    </row>
    <row r="13" spans="1:13" x14ac:dyDescent="0.25">
      <c r="A13" s="22" t="s">
        <v>424</v>
      </c>
      <c r="B13" s="22" t="s">
        <v>425</v>
      </c>
      <c r="C13" s="22" t="s">
        <v>14</v>
      </c>
      <c r="D13" s="22" t="s">
        <v>54</v>
      </c>
      <c r="E13" s="28">
        <v>-2.10448666265973E-12</v>
      </c>
      <c r="F13" s="22" t="s">
        <v>8</v>
      </c>
      <c r="G13" s="22">
        <v>0</v>
      </c>
      <c r="H13" s="24">
        <f t="shared" si="0"/>
        <v>-2.10448666265973E-12</v>
      </c>
      <c r="J13" s="25">
        <v>22</v>
      </c>
      <c r="K13" s="25" t="s">
        <v>41</v>
      </c>
      <c r="L13" s="25">
        <f t="shared" si="1"/>
        <v>-1.8012416495471422</v>
      </c>
      <c r="M13" s="25"/>
    </row>
    <row r="14" spans="1:13" x14ac:dyDescent="0.25">
      <c r="A14" s="22" t="s">
        <v>426</v>
      </c>
      <c r="B14" s="22" t="s">
        <v>427</v>
      </c>
      <c r="C14" s="22" t="s">
        <v>24</v>
      </c>
      <c r="D14" s="22" t="s">
        <v>208</v>
      </c>
      <c r="E14" s="22">
        <v>-0.92837691352333096</v>
      </c>
      <c r="F14" s="22" t="s">
        <v>8</v>
      </c>
      <c r="G14" s="22">
        <v>0</v>
      </c>
      <c r="H14" s="24">
        <f t="shared" si="0"/>
        <v>-0.92837691352333096</v>
      </c>
      <c r="J14" s="25">
        <v>23</v>
      </c>
      <c r="K14" s="25" t="s">
        <v>42</v>
      </c>
      <c r="L14" s="25">
        <f t="shared" si="1"/>
        <v>-930.76819364800258</v>
      </c>
      <c r="M14" s="25"/>
    </row>
    <row r="15" spans="1:13" x14ac:dyDescent="0.25">
      <c r="A15" s="22" t="s">
        <v>430</v>
      </c>
      <c r="B15" s="22" t="s">
        <v>431</v>
      </c>
      <c r="C15" s="22" t="s">
        <v>143</v>
      </c>
      <c r="D15" s="22" t="s">
        <v>144</v>
      </c>
      <c r="E15" s="28">
        <v>-1.5693800734673201E-11</v>
      </c>
      <c r="F15" s="22" t="s">
        <v>8</v>
      </c>
      <c r="G15" s="22">
        <v>0</v>
      </c>
      <c r="H15" s="24">
        <f t="shared" si="0"/>
        <v>-1.5693800734673201E-11</v>
      </c>
      <c r="J15" s="25">
        <v>24</v>
      </c>
      <c r="K15" s="25" t="s">
        <v>43</v>
      </c>
      <c r="L15" s="25">
        <f t="shared" si="1"/>
        <v>-145.48747549162627</v>
      </c>
      <c r="M15" s="25"/>
    </row>
    <row r="16" spans="1:13" x14ac:dyDescent="0.25">
      <c r="A16" s="22" t="s">
        <v>432</v>
      </c>
      <c r="B16" s="22" t="s">
        <v>433</v>
      </c>
      <c r="C16" s="22" t="s">
        <v>17</v>
      </c>
      <c r="D16" s="22" t="s">
        <v>4</v>
      </c>
      <c r="E16" s="22">
        <v>-8.64051623775524E-3</v>
      </c>
      <c r="F16" s="22" t="s">
        <v>8</v>
      </c>
      <c r="G16" s="22">
        <v>0</v>
      </c>
      <c r="H16" s="24">
        <f t="shared" si="0"/>
        <v>-8.64051623775524E-3</v>
      </c>
      <c r="J16" s="25">
        <v>25</v>
      </c>
      <c r="K16" s="25" t="s">
        <v>44</v>
      </c>
      <c r="L16" s="25">
        <f t="shared" si="1"/>
        <v>-7.4883282330171132E-3</v>
      </c>
      <c r="M16" s="25"/>
    </row>
    <row r="17" spans="1:13" x14ac:dyDescent="0.25">
      <c r="A17" s="22" t="s">
        <v>434</v>
      </c>
      <c r="B17" s="22" t="s">
        <v>435</v>
      </c>
      <c r="C17" s="22" t="s">
        <v>14</v>
      </c>
      <c r="D17" s="22" t="s">
        <v>1</v>
      </c>
      <c r="E17" s="22">
        <v>-1.7099807603645899E-3</v>
      </c>
      <c r="F17" s="22" t="s">
        <v>8</v>
      </c>
      <c r="G17" s="22">
        <v>0</v>
      </c>
      <c r="H17" s="24">
        <f t="shared" si="0"/>
        <v>-1.7099807603645899E-3</v>
      </c>
      <c r="J17" s="25"/>
      <c r="K17" s="25" t="s">
        <v>45</v>
      </c>
      <c r="L17" s="25">
        <f>+SUM(L10:L16)</f>
        <v>-1109.0121925453159</v>
      </c>
      <c r="M17" s="25"/>
    </row>
    <row r="18" spans="1:13" x14ac:dyDescent="0.25">
      <c r="A18" s="22" t="s">
        <v>12</v>
      </c>
      <c r="B18" s="22" t="s">
        <v>13</v>
      </c>
      <c r="C18" s="22" t="s">
        <v>14</v>
      </c>
      <c r="D18" s="22" t="s">
        <v>1</v>
      </c>
      <c r="E18" s="22">
        <v>-0.61089233319884495</v>
      </c>
      <c r="F18" s="22" t="s">
        <v>8</v>
      </c>
      <c r="G18" s="22">
        <v>0</v>
      </c>
      <c r="H18" s="24">
        <f t="shared" si="0"/>
        <v>-0.61089233319884495</v>
      </c>
    </row>
    <row r="19" spans="1:13" x14ac:dyDescent="0.25">
      <c r="A19" s="22" t="s">
        <v>436</v>
      </c>
      <c r="B19" s="22" t="s">
        <v>437</v>
      </c>
      <c r="C19" s="22" t="s">
        <v>14</v>
      </c>
      <c r="D19" s="22" t="s">
        <v>54</v>
      </c>
      <c r="E19" s="28">
        <v>-1.39496749697772E-5</v>
      </c>
      <c r="F19" s="22" t="s">
        <v>8</v>
      </c>
      <c r="G19" s="22">
        <v>0</v>
      </c>
      <c r="H19" s="24">
        <f t="shared" si="0"/>
        <v>-1.39496749697772E-5</v>
      </c>
    </row>
    <row r="20" spans="1:13" x14ac:dyDescent="0.25">
      <c r="A20" s="22" t="s">
        <v>15</v>
      </c>
      <c r="B20" s="22" t="s">
        <v>16</v>
      </c>
      <c r="C20" s="22" t="s">
        <v>17</v>
      </c>
      <c r="D20" s="22" t="s">
        <v>2</v>
      </c>
      <c r="E20" s="22">
        <v>-0.109308111137275</v>
      </c>
      <c r="F20" s="22" t="s">
        <v>8</v>
      </c>
      <c r="G20" s="22">
        <v>0</v>
      </c>
      <c r="H20" s="24">
        <f t="shared" si="0"/>
        <v>-0.109308111137275</v>
      </c>
    </row>
    <row r="21" spans="1:13" x14ac:dyDescent="0.25">
      <c r="A21" s="22" t="s">
        <v>438</v>
      </c>
      <c r="B21" s="22" t="s">
        <v>439</v>
      </c>
      <c r="C21" s="22" t="s">
        <v>17</v>
      </c>
      <c r="D21" s="22" t="s">
        <v>2</v>
      </c>
      <c r="E21" s="28">
        <v>-4.4426072887836701E-5</v>
      </c>
      <c r="F21" s="22" t="s">
        <v>8</v>
      </c>
      <c r="G21" s="22">
        <v>0</v>
      </c>
      <c r="H21" s="24">
        <f t="shared" si="0"/>
        <v>-4.4426072887836701E-5</v>
      </c>
    </row>
    <row r="22" spans="1:13" x14ac:dyDescent="0.25">
      <c r="A22" s="22" t="s">
        <v>202</v>
      </c>
      <c r="B22" s="22" t="s">
        <v>203</v>
      </c>
      <c r="C22" s="22" t="s">
        <v>14</v>
      </c>
      <c r="D22" s="22" t="s">
        <v>54</v>
      </c>
      <c r="E22" s="28">
        <v>-3.5711706166041797E-5</v>
      </c>
      <c r="F22" s="22" t="s">
        <v>8</v>
      </c>
      <c r="G22" s="22">
        <v>0</v>
      </c>
      <c r="H22" s="24">
        <f t="shared" si="0"/>
        <v>-3.5711706166041797E-5</v>
      </c>
    </row>
    <row r="23" spans="1:13" x14ac:dyDescent="0.25">
      <c r="A23" s="22" t="s">
        <v>159</v>
      </c>
      <c r="B23" s="22" t="s">
        <v>160</v>
      </c>
      <c r="C23" s="22" t="s">
        <v>125</v>
      </c>
      <c r="D23" s="22" t="s">
        <v>161</v>
      </c>
      <c r="E23" s="28">
        <v>-8.5431288391249201E-6</v>
      </c>
      <c r="F23" s="22" t="s">
        <v>8</v>
      </c>
      <c r="G23" s="22">
        <v>0</v>
      </c>
      <c r="H23" s="24">
        <f t="shared" si="0"/>
        <v>-8.5431288391249201E-6</v>
      </c>
    </row>
    <row r="24" spans="1:13" x14ac:dyDescent="0.25">
      <c r="A24" s="22" t="s">
        <v>440</v>
      </c>
      <c r="B24" s="22" t="s">
        <v>441</v>
      </c>
      <c r="C24" s="22" t="s">
        <v>14</v>
      </c>
      <c r="D24" s="22" t="s">
        <v>115</v>
      </c>
      <c r="E24" s="28">
        <v>-4.6498916566004803E-5</v>
      </c>
      <c r="F24" s="22" t="s">
        <v>8</v>
      </c>
      <c r="G24" s="22">
        <v>0</v>
      </c>
      <c r="H24" s="24">
        <f t="shared" si="0"/>
        <v>-4.6498916566004803E-5</v>
      </c>
    </row>
    <row r="25" spans="1:13" x14ac:dyDescent="0.25">
      <c r="A25" s="22" t="s">
        <v>442</v>
      </c>
      <c r="B25" s="22" t="s">
        <v>443</v>
      </c>
      <c r="C25" s="22" t="s">
        <v>14</v>
      </c>
      <c r="D25" s="22" t="s">
        <v>193</v>
      </c>
      <c r="E25" s="28">
        <v>-2.7741659113643101E-5</v>
      </c>
      <c r="F25" s="22" t="s">
        <v>8</v>
      </c>
      <c r="G25" s="22">
        <v>0</v>
      </c>
      <c r="H25" s="24">
        <f t="shared" si="0"/>
        <v>-2.7741659113643101E-5</v>
      </c>
    </row>
    <row r="26" spans="1:13" x14ac:dyDescent="0.25">
      <c r="A26" s="22" t="s">
        <v>455</v>
      </c>
      <c r="B26" s="22" t="s">
        <v>456</v>
      </c>
      <c r="C26" s="22" t="s">
        <v>263</v>
      </c>
      <c r="D26" s="22" t="s">
        <v>264</v>
      </c>
      <c r="E26" s="28">
        <v>-3.3213250004460801E-6</v>
      </c>
      <c r="F26" s="22" t="s">
        <v>86</v>
      </c>
      <c r="G26" s="22">
        <v>768.6</v>
      </c>
      <c r="H26" s="24">
        <f t="shared" si="0"/>
        <v>-2.5527703953428572E-3</v>
      </c>
    </row>
    <row r="27" spans="1:13" x14ac:dyDescent="0.25">
      <c r="A27" s="22" t="s">
        <v>457</v>
      </c>
      <c r="B27" s="22" t="s">
        <v>458</v>
      </c>
      <c r="C27" s="22" t="s">
        <v>263</v>
      </c>
      <c r="D27" s="22" t="s">
        <v>279</v>
      </c>
      <c r="E27" s="28">
        <v>-2.3944203141934798E-9</v>
      </c>
      <c r="F27" s="22" t="s">
        <v>86</v>
      </c>
      <c r="G27" s="22">
        <v>614.4</v>
      </c>
      <c r="H27" s="24">
        <f t="shared" si="0"/>
        <v>-1.471131841040474E-6</v>
      </c>
    </row>
    <row r="28" spans="1:13" x14ac:dyDescent="0.25">
      <c r="A28" s="22" t="s">
        <v>18</v>
      </c>
      <c r="B28" s="22" t="s">
        <v>19</v>
      </c>
      <c r="C28" s="22" t="s">
        <v>17</v>
      </c>
      <c r="D28" s="22" t="s">
        <v>2</v>
      </c>
      <c r="E28" s="22">
        <v>-0.53266132756431395</v>
      </c>
      <c r="F28" s="22" t="s">
        <v>8</v>
      </c>
      <c r="G28" s="22">
        <v>0</v>
      </c>
      <c r="H28" s="24">
        <f t="shared" si="0"/>
        <v>-0.53266132756431395</v>
      </c>
    </row>
    <row r="29" spans="1:13" x14ac:dyDescent="0.25">
      <c r="A29" s="22" t="s">
        <v>459</v>
      </c>
      <c r="B29" s="22" t="s">
        <v>460</v>
      </c>
      <c r="C29" s="22" t="s">
        <v>139</v>
      </c>
      <c r="D29" s="22" t="s">
        <v>165</v>
      </c>
      <c r="E29" s="28">
        <v>-3.07235023214538E-6</v>
      </c>
      <c r="F29" s="22" t="s">
        <v>8</v>
      </c>
      <c r="G29" s="22">
        <v>0</v>
      </c>
      <c r="H29" s="24">
        <f t="shared" si="0"/>
        <v>-3.07235023214538E-6</v>
      </c>
    </row>
    <row r="30" spans="1:13" x14ac:dyDescent="0.25">
      <c r="A30" s="22" t="s">
        <v>20</v>
      </c>
      <c r="B30" s="22" t="s">
        <v>21</v>
      </c>
      <c r="C30" s="22" t="s">
        <v>14</v>
      </c>
      <c r="D30" s="22" t="s">
        <v>1</v>
      </c>
      <c r="E30" s="28">
        <v>-5.6736140189294801E-11</v>
      </c>
      <c r="F30" s="22" t="s">
        <v>8</v>
      </c>
      <c r="G30" s="22">
        <v>0</v>
      </c>
      <c r="H30" s="24">
        <f t="shared" si="0"/>
        <v>-5.6736140189294801E-11</v>
      </c>
    </row>
    <row r="31" spans="1:13" x14ac:dyDescent="0.25">
      <c r="A31" s="22" t="s">
        <v>204</v>
      </c>
      <c r="B31" s="22" t="s">
        <v>205</v>
      </c>
      <c r="C31" s="22" t="s">
        <v>14</v>
      </c>
      <c r="D31" s="22" t="s">
        <v>54</v>
      </c>
      <c r="E31" s="28">
        <v>-1.1951252437229201E-8</v>
      </c>
      <c r="F31" s="22" t="s">
        <v>8</v>
      </c>
      <c r="G31" s="22">
        <v>0</v>
      </c>
      <c r="H31" s="24">
        <f t="shared" si="0"/>
        <v>-1.1951252437229201E-8</v>
      </c>
    </row>
    <row r="32" spans="1:13" x14ac:dyDescent="0.25">
      <c r="A32" s="22" t="s">
        <v>461</v>
      </c>
      <c r="B32" s="22" t="s">
        <v>462</v>
      </c>
      <c r="C32" s="22" t="s">
        <v>139</v>
      </c>
      <c r="D32" s="22" t="s">
        <v>165</v>
      </c>
      <c r="E32" s="28">
        <v>-1.8630621022064601E-10</v>
      </c>
      <c r="F32" s="22" t="s">
        <v>174</v>
      </c>
      <c r="G32" s="22">
        <v>0</v>
      </c>
      <c r="H32" s="24">
        <f t="shared" si="0"/>
        <v>0</v>
      </c>
    </row>
    <row r="33" spans="1:8" x14ac:dyDescent="0.25">
      <c r="A33" s="22" t="s">
        <v>463</v>
      </c>
      <c r="B33" s="22" t="s">
        <v>464</v>
      </c>
      <c r="C33" s="22" t="s">
        <v>14</v>
      </c>
      <c r="D33" s="22" t="s">
        <v>193</v>
      </c>
      <c r="E33" s="28">
        <v>-2.08695384049632E-7</v>
      </c>
      <c r="F33" s="22" t="s">
        <v>8</v>
      </c>
      <c r="G33" s="22">
        <v>0</v>
      </c>
      <c r="H33" s="24">
        <f t="shared" si="0"/>
        <v>-2.08695384049632E-7</v>
      </c>
    </row>
    <row r="34" spans="1:8" x14ac:dyDescent="0.25">
      <c r="A34" s="22" t="s">
        <v>465</v>
      </c>
      <c r="B34" s="22" t="s">
        <v>466</v>
      </c>
      <c r="C34" s="22" t="s">
        <v>14</v>
      </c>
      <c r="D34" s="22" t="s">
        <v>54</v>
      </c>
      <c r="E34" s="28">
        <v>-2.1441059550512E-5</v>
      </c>
      <c r="F34" s="22" t="s">
        <v>8</v>
      </c>
      <c r="G34" s="22">
        <v>0</v>
      </c>
      <c r="H34" s="24">
        <f t="shared" si="0"/>
        <v>-2.1441059550512E-5</v>
      </c>
    </row>
    <row r="35" spans="1:8" x14ac:dyDescent="0.25">
      <c r="A35" s="22" t="s">
        <v>467</v>
      </c>
      <c r="B35" s="22" t="s">
        <v>468</v>
      </c>
      <c r="C35" s="22" t="s">
        <v>14</v>
      </c>
      <c r="D35" s="22" t="s">
        <v>54</v>
      </c>
      <c r="E35" s="28">
        <v>-2.14114617196844E-5</v>
      </c>
      <c r="F35" s="22" t="s">
        <v>8</v>
      </c>
      <c r="G35" s="22">
        <v>0</v>
      </c>
      <c r="H35" s="24">
        <f t="shared" si="0"/>
        <v>-2.14114617196844E-5</v>
      </c>
    </row>
    <row r="36" spans="1:8" x14ac:dyDescent="0.25">
      <c r="A36" s="22" t="s">
        <v>469</v>
      </c>
      <c r="B36" s="22" t="s">
        <v>470</v>
      </c>
      <c r="C36" s="22" t="s">
        <v>139</v>
      </c>
      <c r="D36" s="22" t="s">
        <v>165</v>
      </c>
      <c r="E36" s="28">
        <v>-9.34195554975472E-7</v>
      </c>
      <c r="F36" s="22" t="s">
        <v>8</v>
      </c>
      <c r="G36" s="22">
        <v>0</v>
      </c>
      <c r="H36" s="24">
        <f t="shared" si="0"/>
        <v>-9.34195554975472E-7</v>
      </c>
    </row>
    <row r="37" spans="1:8" x14ac:dyDescent="0.25">
      <c r="A37" s="22" t="s">
        <v>471</v>
      </c>
      <c r="B37" s="22" t="s">
        <v>472</v>
      </c>
      <c r="C37" s="22" t="s">
        <v>14</v>
      </c>
      <c r="D37" s="22" t="s">
        <v>54</v>
      </c>
      <c r="E37" s="28">
        <v>-8.5214986776549696E-8</v>
      </c>
      <c r="F37" s="22" t="s">
        <v>8</v>
      </c>
      <c r="G37" s="22">
        <v>0</v>
      </c>
      <c r="H37" s="24">
        <f t="shared" si="0"/>
        <v>-8.5214986776549696E-8</v>
      </c>
    </row>
    <row r="38" spans="1:8" x14ac:dyDescent="0.25">
      <c r="A38" s="22" t="s">
        <v>473</v>
      </c>
      <c r="B38" s="22" t="s">
        <v>474</v>
      </c>
      <c r="C38" s="22" t="s">
        <v>14</v>
      </c>
      <c r="D38" s="22" t="s">
        <v>115</v>
      </c>
      <c r="E38" s="28">
        <v>-3.3729104232862202E-6</v>
      </c>
      <c r="F38" s="22" t="s">
        <v>8</v>
      </c>
      <c r="G38" s="22">
        <v>0</v>
      </c>
      <c r="H38" s="24">
        <f t="shared" si="0"/>
        <v>-3.3729104232862202E-6</v>
      </c>
    </row>
    <row r="39" spans="1:8" x14ac:dyDescent="0.25">
      <c r="A39" s="22" t="s">
        <v>22</v>
      </c>
      <c r="B39" s="22" t="s">
        <v>23</v>
      </c>
      <c r="C39" s="22" t="s">
        <v>24</v>
      </c>
      <c r="D39" s="22" t="s">
        <v>3</v>
      </c>
      <c r="E39" s="22">
        <v>-1.3088180512244099E-3</v>
      </c>
      <c r="F39" s="22" t="s">
        <v>8</v>
      </c>
      <c r="G39" s="22">
        <v>0</v>
      </c>
      <c r="H39" s="24">
        <f t="shared" si="0"/>
        <v>-1.3088180512244099E-3</v>
      </c>
    </row>
    <row r="40" spans="1:8" x14ac:dyDescent="0.25">
      <c r="A40" s="22" t="s">
        <v>475</v>
      </c>
      <c r="B40" s="22" t="s">
        <v>476</v>
      </c>
      <c r="C40" s="22" t="s">
        <v>17</v>
      </c>
      <c r="D40" s="22" t="s">
        <v>2</v>
      </c>
      <c r="E40" s="28">
        <v>-6.81521562131856E-6</v>
      </c>
      <c r="F40" s="22" t="s">
        <v>8</v>
      </c>
      <c r="G40" s="22">
        <v>0</v>
      </c>
      <c r="H40" s="24">
        <f t="shared" si="0"/>
        <v>-6.81521562131856E-6</v>
      </c>
    </row>
    <row r="41" spans="1:8" x14ac:dyDescent="0.25">
      <c r="A41" s="22" t="s">
        <v>477</v>
      </c>
      <c r="B41" s="22" t="s">
        <v>478</v>
      </c>
      <c r="C41" s="22" t="s">
        <v>14</v>
      </c>
      <c r="D41" s="22" t="s">
        <v>54</v>
      </c>
      <c r="E41" s="28">
        <v>-2.3137162906628401E-8</v>
      </c>
      <c r="F41" s="22" t="s">
        <v>8</v>
      </c>
      <c r="G41" s="22">
        <v>0</v>
      </c>
      <c r="H41" s="24">
        <f t="shared" si="0"/>
        <v>-2.3137162906628401E-8</v>
      </c>
    </row>
    <row r="42" spans="1:8" x14ac:dyDescent="0.25">
      <c r="A42" s="22" t="s">
        <v>206</v>
      </c>
      <c r="B42" s="22" t="s">
        <v>207</v>
      </c>
      <c r="C42" s="22" t="s">
        <v>24</v>
      </c>
      <c r="D42" s="22" t="s">
        <v>208</v>
      </c>
      <c r="E42" s="28">
        <v>-5.5824140968915797E-6</v>
      </c>
      <c r="F42" s="22" t="s">
        <v>8</v>
      </c>
      <c r="G42" s="22">
        <v>0</v>
      </c>
      <c r="H42" s="24">
        <f t="shared" si="0"/>
        <v>-5.5824140968915797E-6</v>
      </c>
    </row>
    <row r="43" spans="1:8" x14ac:dyDescent="0.25">
      <c r="A43" s="22" t="s">
        <v>479</v>
      </c>
      <c r="B43" s="22" t="s">
        <v>480</v>
      </c>
      <c r="C43" s="22" t="s">
        <v>14</v>
      </c>
      <c r="D43" s="22" t="s">
        <v>54</v>
      </c>
      <c r="E43" s="28">
        <v>-3.6395732851872203E-12</v>
      </c>
      <c r="F43" s="22" t="s">
        <v>8</v>
      </c>
      <c r="G43" s="22">
        <v>0</v>
      </c>
      <c r="H43" s="24">
        <f t="shared" si="0"/>
        <v>-3.6395732851872203E-12</v>
      </c>
    </row>
    <row r="44" spans="1:8" x14ac:dyDescent="0.25">
      <c r="A44" s="22" t="s">
        <v>481</v>
      </c>
      <c r="B44" s="22" t="s">
        <v>482</v>
      </c>
      <c r="C44" s="22" t="s">
        <v>24</v>
      </c>
      <c r="D44" s="22" t="s">
        <v>483</v>
      </c>
      <c r="E44" s="22">
        <v>-3.22631479685552E-3</v>
      </c>
      <c r="F44" s="22" t="s">
        <v>8</v>
      </c>
      <c r="G44" s="22">
        <v>0</v>
      </c>
      <c r="H44" s="24">
        <f t="shared" si="0"/>
        <v>-3.22631479685552E-3</v>
      </c>
    </row>
    <row r="45" spans="1:8" x14ac:dyDescent="0.25">
      <c r="A45" s="22" t="s">
        <v>484</v>
      </c>
      <c r="B45" s="22" t="s">
        <v>485</v>
      </c>
      <c r="C45" s="22" t="s">
        <v>139</v>
      </c>
      <c r="D45" s="22" t="s">
        <v>486</v>
      </c>
      <c r="E45" s="28">
        <v>-3.7899523437012902E-9</v>
      </c>
      <c r="F45" s="22" t="s">
        <v>7</v>
      </c>
      <c r="G45" s="22">
        <v>0</v>
      </c>
      <c r="H45" s="24">
        <f t="shared" si="0"/>
        <v>0</v>
      </c>
    </row>
    <row r="46" spans="1:8" x14ac:dyDescent="0.25">
      <c r="A46" s="22" t="s">
        <v>487</v>
      </c>
      <c r="B46" s="22" t="s">
        <v>488</v>
      </c>
      <c r="C46" s="22" t="s">
        <v>17</v>
      </c>
      <c r="D46" s="22" t="s">
        <v>2</v>
      </c>
      <c r="E46" s="28">
        <v>-3.6271881258230299E-6</v>
      </c>
      <c r="F46" s="22" t="s">
        <v>8</v>
      </c>
      <c r="G46" s="22">
        <v>0</v>
      </c>
      <c r="H46" s="24">
        <f t="shared" si="0"/>
        <v>-3.6271881258230299E-6</v>
      </c>
    </row>
    <row r="47" spans="1:8" x14ac:dyDescent="0.25">
      <c r="A47" s="22" t="s">
        <v>116</v>
      </c>
      <c r="B47" s="22" t="s">
        <v>117</v>
      </c>
      <c r="C47" s="22" t="s">
        <v>14</v>
      </c>
      <c r="D47" s="22" t="s">
        <v>1</v>
      </c>
      <c r="E47" s="22">
        <v>-0.313362661884729</v>
      </c>
      <c r="F47" s="22" t="s">
        <v>8</v>
      </c>
      <c r="G47" s="22">
        <v>0</v>
      </c>
      <c r="H47" s="24">
        <f t="shared" si="0"/>
        <v>-0.313362661884729</v>
      </c>
    </row>
    <row r="48" spans="1:8" x14ac:dyDescent="0.25">
      <c r="A48" s="22" t="s">
        <v>55</v>
      </c>
      <c r="B48" s="22" t="s">
        <v>56</v>
      </c>
      <c r="C48" s="22" t="s">
        <v>14</v>
      </c>
      <c r="D48" s="22" t="s">
        <v>1</v>
      </c>
      <c r="E48" s="22">
        <v>-2.8476842610871298</v>
      </c>
      <c r="F48" s="22" t="s">
        <v>8</v>
      </c>
      <c r="G48" s="22">
        <v>0</v>
      </c>
      <c r="H48" s="24">
        <f t="shared" si="0"/>
        <v>-2.8476842610871298</v>
      </c>
    </row>
    <row r="49" spans="1:8" x14ac:dyDescent="0.25">
      <c r="A49" s="22" t="s">
        <v>489</v>
      </c>
      <c r="B49" s="22" t="s">
        <v>490</v>
      </c>
      <c r="C49" s="22" t="s">
        <v>14</v>
      </c>
      <c r="D49" s="22" t="s">
        <v>1</v>
      </c>
      <c r="E49" s="28">
        <v>-8.5800863197928701E-17</v>
      </c>
      <c r="F49" s="22" t="s">
        <v>8</v>
      </c>
      <c r="G49" s="22">
        <v>0</v>
      </c>
      <c r="H49" s="24">
        <f t="shared" si="0"/>
        <v>-8.5800863197928701E-17</v>
      </c>
    </row>
    <row r="50" spans="1:8" x14ac:dyDescent="0.25">
      <c r="A50" s="22" t="s">
        <v>186</v>
      </c>
      <c r="B50" s="22" t="s">
        <v>187</v>
      </c>
      <c r="C50" s="22" t="s">
        <v>14</v>
      </c>
      <c r="D50" s="22" t="s">
        <v>188</v>
      </c>
      <c r="E50" s="22">
        <v>-7.9476062487365698E-4</v>
      </c>
      <c r="F50" s="22" t="s">
        <v>8</v>
      </c>
      <c r="G50" s="22">
        <v>0</v>
      </c>
      <c r="H50" s="24">
        <f t="shared" si="0"/>
        <v>-7.9476062487365698E-4</v>
      </c>
    </row>
    <row r="51" spans="1:8" x14ac:dyDescent="0.25">
      <c r="A51" s="22" t="s">
        <v>491</v>
      </c>
      <c r="B51" s="22" t="s">
        <v>492</v>
      </c>
      <c r="C51" s="22" t="s">
        <v>14</v>
      </c>
      <c r="D51" s="22" t="s">
        <v>54</v>
      </c>
      <c r="E51" s="28">
        <v>-9.8351870514158907E-6</v>
      </c>
      <c r="F51" s="22" t="s">
        <v>8</v>
      </c>
      <c r="G51" s="22">
        <v>0</v>
      </c>
      <c r="H51" s="24">
        <f t="shared" si="0"/>
        <v>-9.8351870514158907E-6</v>
      </c>
    </row>
    <row r="52" spans="1:8" x14ac:dyDescent="0.25">
      <c r="A52" s="22" t="s">
        <v>493</v>
      </c>
      <c r="B52" s="22" t="s">
        <v>494</v>
      </c>
      <c r="C52" s="22" t="s">
        <v>139</v>
      </c>
      <c r="D52" s="22" t="s">
        <v>486</v>
      </c>
      <c r="E52" s="28">
        <v>-1.59996678172392E-9</v>
      </c>
      <c r="F52" s="22" t="s">
        <v>7</v>
      </c>
      <c r="G52" s="22">
        <v>0</v>
      </c>
      <c r="H52" s="24">
        <f t="shared" si="0"/>
        <v>0</v>
      </c>
    </row>
    <row r="53" spans="1:8" x14ac:dyDescent="0.25">
      <c r="A53" s="22" t="s">
        <v>118</v>
      </c>
      <c r="B53" s="22" t="s">
        <v>119</v>
      </c>
      <c r="C53" s="22" t="s">
        <v>24</v>
      </c>
      <c r="D53" s="22" t="s">
        <v>120</v>
      </c>
      <c r="E53" s="28">
        <v>-5.3023565181997403E-10</v>
      </c>
      <c r="F53" s="22" t="s">
        <v>8</v>
      </c>
      <c r="G53" s="22">
        <v>0</v>
      </c>
      <c r="H53" s="24">
        <f t="shared" si="0"/>
        <v>-5.3023565181997403E-10</v>
      </c>
    </row>
    <row r="54" spans="1:8" x14ac:dyDescent="0.25">
      <c r="A54" s="22" t="s">
        <v>495</v>
      </c>
      <c r="B54" s="22" t="s">
        <v>496</v>
      </c>
      <c r="C54" s="22" t="s">
        <v>14</v>
      </c>
      <c r="D54" s="22" t="s">
        <v>54</v>
      </c>
      <c r="E54" s="28">
        <v>-2.0425900397580201E-7</v>
      </c>
      <c r="F54" s="22" t="s">
        <v>8</v>
      </c>
      <c r="G54" s="22">
        <v>0</v>
      </c>
      <c r="H54" s="24">
        <f t="shared" si="0"/>
        <v>-2.0425900397580201E-7</v>
      </c>
    </row>
    <row r="55" spans="1:8" x14ac:dyDescent="0.25">
      <c r="A55" s="22" t="s">
        <v>497</v>
      </c>
      <c r="B55" s="22" t="s">
        <v>498</v>
      </c>
      <c r="C55" s="22" t="s">
        <v>14</v>
      </c>
      <c r="D55" s="22" t="s">
        <v>54</v>
      </c>
      <c r="E55" s="28">
        <v>-3.5498025558597301E-11</v>
      </c>
      <c r="F55" s="22" t="s">
        <v>8</v>
      </c>
      <c r="G55" s="22">
        <v>0</v>
      </c>
      <c r="H55" s="24">
        <f t="shared" si="0"/>
        <v>-3.5498025558597301E-11</v>
      </c>
    </row>
    <row r="56" spans="1:8" x14ac:dyDescent="0.25">
      <c r="A56" s="22" t="s">
        <v>499</v>
      </c>
      <c r="B56" s="22" t="s">
        <v>464</v>
      </c>
      <c r="C56" s="22" t="s">
        <v>14</v>
      </c>
      <c r="D56" s="22" t="s">
        <v>193</v>
      </c>
      <c r="E56" s="28">
        <v>-4.1349959849794098E-7</v>
      </c>
      <c r="F56" s="22" t="s">
        <v>8</v>
      </c>
      <c r="G56" s="22">
        <v>0</v>
      </c>
      <c r="H56" s="24">
        <f t="shared" si="0"/>
        <v>-4.1349959849794098E-7</v>
      </c>
    </row>
    <row r="57" spans="1:8" x14ac:dyDescent="0.25">
      <c r="A57" s="22" t="s">
        <v>500</v>
      </c>
      <c r="B57" s="22" t="s">
        <v>501</v>
      </c>
      <c r="C57" s="22" t="s">
        <v>139</v>
      </c>
      <c r="D57" s="22" t="s">
        <v>165</v>
      </c>
      <c r="E57" s="22">
        <v>-5.6802262041398099E-4</v>
      </c>
      <c r="F57" s="22" t="s">
        <v>174</v>
      </c>
      <c r="G57" s="22">
        <v>0</v>
      </c>
      <c r="H57" s="24">
        <f t="shared" si="0"/>
        <v>0</v>
      </c>
    </row>
    <row r="58" spans="1:8" x14ac:dyDescent="0.25">
      <c r="A58" s="22" t="s">
        <v>502</v>
      </c>
      <c r="B58" s="22" t="s">
        <v>503</v>
      </c>
      <c r="C58" s="22" t="s">
        <v>17</v>
      </c>
      <c r="D58" s="22" t="s">
        <v>4</v>
      </c>
      <c r="E58" s="28">
        <v>-5.1816373873461505E-13</v>
      </c>
      <c r="F58" s="22" t="s">
        <v>8</v>
      </c>
      <c r="G58" s="22">
        <v>0</v>
      </c>
      <c r="H58" s="24">
        <f t="shared" si="0"/>
        <v>-5.1816373873461505E-13</v>
      </c>
    </row>
    <row r="59" spans="1:8" x14ac:dyDescent="0.25">
      <c r="A59" s="22" t="s">
        <v>162</v>
      </c>
      <c r="B59" s="22" t="s">
        <v>160</v>
      </c>
      <c r="C59" s="22" t="s">
        <v>125</v>
      </c>
      <c r="D59" s="22" t="s">
        <v>161</v>
      </c>
      <c r="E59" s="22">
        <v>-3.5844867771320102E-4</v>
      </c>
      <c r="F59" s="22" t="s">
        <v>8</v>
      </c>
      <c r="G59" s="22">
        <v>0</v>
      </c>
      <c r="H59" s="24">
        <f t="shared" si="0"/>
        <v>-3.5844867771320102E-4</v>
      </c>
    </row>
    <row r="60" spans="1:8" x14ac:dyDescent="0.25">
      <c r="A60" s="22" t="s">
        <v>504</v>
      </c>
      <c r="B60" s="22" t="s">
        <v>505</v>
      </c>
      <c r="C60" s="22" t="s">
        <v>17</v>
      </c>
      <c r="D60" s="22" t="s">
        <v>2</v>
      </c>
      <c r="E60" s="28">
        <v>-2.7474304576942998E-7</v>
      </c>
      <c r="F60" s="22" t="s">
        <v>8</v>
      </c>
      <c r="G60" s="22">
        <v>0</v>
      </c>
      <c r="H60" s="24">
        <f t="shared" si="0"/>
        <v>-2.7474304576942998E-7</v>
      </c>
    </row>
    <row r="61" spans="1:8" x14ac:dyDescent="0.25">
      <c r="A61" s="22" t="s">
        <v>506</v>
      </c>
      <c r="B61" s="22" t="s">
        <v>421</v>
      </c>
      <c r="C61" s="22" t="s">
        <v>24</v>
      </c>
      <c r="D61" s="22" t="s">
        <v>120</v>
      </c>
      <c r="E61" s="22">
        <v>-4.6542432276840701E-3</v>
      </c>
      <c r="F61" s="22" t="s">
        <v>86</v>
      </c>
      <c r="G61" s="22">
        <v>2190</v>
      </c>
      <c r="H61" s="24">
        <f t="shared" si="0"/>
        <v>-10.192792668628114</v>
      </c>
    </row>
    <row r="62" spans="1:8" x14ac:dyDescent="0.25">
      <c r="A62" s="22" t="s">
        <v>163</v>
      </c>
      <c r="B62" s="22" t="s">
        <v>164</v>
      </c>
      <c r="C62" s="22" t="s">
        <v>139</v>
      </c>
      <c r="D62" s="22" t="s">
        <v>165</v>
      </c>
      <c r="E62" s="28">
        <v>-1.2209450969244799E-13</v>
      </c>
      <c r="F62" s="22" t="s">
        <v>174</v>
      </c>
      <c r="G62" s="22">
        <v>0</v>
      </c>
      <c r="H62" s="24">
        <f t="shared" si="0"/>
        <v>0</v>
      </c>
    </row>
    <row r="63" spans="1:8" x14ac:dyDescent="0.25">
      <c r="A63" s="22" t="s">
        <v>507</v>
      </c>
      <c r="B63" s="22" t="s">
        <v>508</v>
      </c>
      <c r="C63" s="22" t="s">
        <v>17</v>
      </c>
      <c r="D63" s="22" t="s">
        <v>2</v>
      </c>
      <c r="E63" s="22">
        <v>-7.6240566951490799E-4</v>
      </c>
      <c r="F63" s="22" t="s">
        <v>8</v>
      </c>
      <c r="G63" s="22">
        <v>0</v>
      </c>
      <c r="H63" s="24">
        <f t="shared" si="0"/>
        <v>-7.6240566951490799E-4</v>
      </c>
    </row>
    <row r="64" spans="1:8" x14ac:dyDescent="0.25">
      <c r="A64" s="22" t="s">
        <v>57</v>
      </c>
      <c r="B64" s="22" t="s">
        <v>58</v>
      </c>
      <c r="C64" s="22" t="s">
        <v>14</v>
      </c>
      <c r="D64" s="22" t="s">
        <v>54</v>
      </c>
      <c r="E64" s="22">
        <v>-3.3010669874897198E-3</v>
      </c>
      <c r="F64" s="22" t="s">
        <v>8</v>
      </c>
      <c r="G64" s="22">
        <v>0</v>
      </c>
      <c r="H64" s="24">
        <f t="shared" si="0"/>
        <v>-3.3010669874897198E-3</v>
      </c>
    </row>
    <row r="65" spans="1:8" x14ac:dyDescent="0.25">
      <c r="A65" s="22" t="s">
        <v>509</v>
      </c>
      <c r="B65" s="22" t="s">
        <v>510</v>
      </c>
      <c r="C65" s="22" t="s">
        <v>14</v>
      </c>
      <c r="D65" s="22" t="s">
        <v>54</v>
      </c>
      <c r="E65" s="28">
        <v>-1.06817143957594E-5</v>
      </c>
      <c r="F65" s="22" t="s">
        <v>8</v>
      </c>
      <c r="G65" s="22">
        <v>0</v>
      </c>
      <c r="H65" s="24">
        <f t="shared" si="0"/>
        <v>-1.06817143957594E-5</v>
      </c>
    </row>
    <row r="66" spans="1:8" x14ac:dyDescent="0.25">
      <c r="A66" s="22" t="s">
        <v>511</v>
      </c>
      <c r="B66" s="22" t="s">
        <v>512</v>
      </c>
      <c r="C66" s="22" t="s">
        <v>14</v>
      </c>
      <c r="D66" s="22" t="s">
        <v>54</v>
      </c>
      <c r="E66" s="28">
        <v>-5.26098963936372E-10</v>
      </c>
      <c r="F66" s="22" t="s">
        <v>8</v>
      </c>
      <c r="G66" s="22">
        <v>0</v>
      </c>
      <c r="H66" s="24">
        <f t="shared" si="0"/>
        <v>-5.26098963936372E-10</v>
      </c>
    </row>
    <row r="67" spans="1:8" x14ac:dyDescent="0.25">
      <c r="A67" s="22" t="s">
        <v>513</v>
      </c>
      <c r="B67" s="22" t="s">
        <v>514</v>
      </c>
      <c r="C67" s="22" t="s">
        <v>14</v>
      </c>
      <c r="D67" s="22" t="s">
        <v>1</v>
      </c>
      <c r="E67" s="28">
        <v>-1.79114096155184E-15</v>
      </c>
      <c r="F67" s="22" t="s">
        <v>8</v>
      </c>
      <c r="G67" s="22">
        <v>0</v>
      </c>
      <c r="H67" s="24">
        <f t="shared" ref="H67:H130" si="2">1*(IF(F67=$I$8,E67,(E67*G67)))</f>
        <v>-1.79114096155184E-15</v>
      </c>
    </row>
    <row r="68" spans="1:8" x14ac:dyDescent="0.25">
      <c r="A68" s="22" t="s">
        <v>517</v>
      </c>
      <c r="B68" s="22" t="s">
        <v>518</v>
      </c>
      <c r="C68" s="22" t="s">
        <v>24</v>
      </c>
      <c r="D68" s="22" t="s">
        <v>3</v>
      </c>
      <c r="E68" s="22">
        <v>-8.4131931980156397E-3</v>
      </c>
      <c r="F68" s="22" t="s">
        <v>8</v>
      </c>
      <c r="G68" s="22">
        <v>0</v>
      </c>
      <c r="H68" s="24">
        <f t="shared" si="2"/>
        <v>-8.4131931980156397E-3</v>
      </c>
    </row>
    <row r="69" spans="1:8" x14ac:dyDescent="0.25">
      <c r="A69" s="22" t="s">
        <v>519</v>
      </c>
      <c r="B69" s="22" t="s">
        <v>520</v>
      </c>
      <c r="C69" s="22" t="s">
        <v>139</v>
      </c>
      <c r="D69" s="22" t="s">
        <v>486</v>
      </c>
      <c r="E69" s="28">
        <v>-4.3808238260347998E-12</v>
      </c>
      <c r="F69" s="22" t="s">
        <v>7</v>
      </c>
      <c r="G69" s="22">
        <v>0</v>
      </c>
      <c r="H69" s="24">
        <f t="shared" si="2"/>
        <v>0</v>
      </c>
    </row>
    <row r="70" spans="1:8" x14ac:dyDescent="0.25">
      <c r="A70" s="22" t="s">
        <v>521</v>
      </c>
      <c r="B70" s="22" t="s">
        <v>522</v>
      </c>
      <c r="C70" s="22" t="s">
        <v>139</v>
      </c>
      <c r="D70" s="22" t="s">
        <v>486</v>
      </c>
      <c r="E70" s="28">
        <v>-1.12367435424529E-11</v>
      </c>
      <c r="F70" s="22" t="s">
        <v>7</v>
      </c>
      <c r="G70" s="22">
        <v>0</v>
      </c>
      <c r="H70" s="24">
        <f t="shared" si="2"/>
        <v>0</v>
      </c>
    </row>
    <row r="71" spans="1:8" x14ac:dyDescent="0.25">
      <c r="A71" s="22" t="s">
        <v>523</v>
      </c>
      <c r="B71" s="22" t="s">
        <v>524</v>
      </c>
      <c r="C71" s="22" t="s">
        <v>24</v>
      </c>
      <c r="D71" s="22" t="s">
        <v>6</v>
      </c>
      <c r="E71" s="28">
        <v>-7.7992301630183105E-5</v>
      </c>
      <c r="F71" s="22" t="s">
        <v>8</v>
      </c>
      <c r="G71" s="22">
        <v>0</v>
      </c>
      <c r="H71" s="24">
        <f t="shared" si="2"/>
        <v>-7.7992301630183105E-5</v>
      </c>
    </row>
    <row r="72" spans="1:8" x14ac:dyDescent="0.25">
      <c r="A72" s="22" t="s">
        <v>525</v>
      </c>
      <c r="B72" s="22" t="s">
        <v>435</v>
      </c>
      <c r="C72" s="22" t="s">
        <v>14</v>
      </c>
      <c r="D72" s="22" t="s">
        <v>1</v>
      </c>
      <c r="E72" s="22">
        <v>-0.61253940727216205</v>
      </c>
      <c r="F72" s="22" t="s">
        <v>8</v>
      </c>
      <c r="G72" s="22">
        <v>0</v>
      </c>
      <c r="H72" s="24">
        <f t="shared" si="2"/>
        <v>-0.61253940727216205</v>
      </c>
    </row>
    <row r="73" spans="1:8" x14ac:dyDescent="0.25">
      <c r="A73" s="22" t="s">
        <v>526</v>
      </c>
      <c r="B73" s="22" t="s">
        <v>527</v>
      </c>
      <c r="C73" s="22" t="s">
        <v>263</v>
      </c>
      <c r="D73" s="22" t="s">
        <v>264</v>
      </c>
      <c r="E73" s="28">
        <v>-2.5254480966490599E-9</v>
      </c>
      <c r="F73" s="22" t="s">
        <v>86</v>
      </c>
      <c r="G73" s="22">
        <v>1176.8</v>
      </c>
      <c r="H73" s="24">
        <f t="shared" si="2"/>
        <v>-2.9719473201366137E-6</v>
      </c>
    </row>
    <row r="74" spans="1:8" x14ac:dyDescent="0.25">
      <c r="A74" s="22" t="s">
        <v>528</v>
      </c>
      <c r="B74" s="22" t="s">
        <v>529</v>
      </c>
      <c r="C74" s="22" t="s">
        <v>14</v>
      </c>
      <c r="D74" s="22" t="s">
        <v>188</v>
      </c>
      <c r="E74" s="28">
        <v>-1.6241382879208599E-17</v>
      </c>
      <c r="F74" s="22" t="s">
        <v>8</v>
      </c>
      <c r="G74" s="22">
        <v>0</v>
      </c>
      <c r="H74" s="24">
        <f t="shared" si="2"/>
        <v>-1.6241382879208599E-17</v>
      </c>
    </row>
    <row r="75" spans="1:8" x14ac:dyDescent="0.25">
      <c r="A75" s="22" t="s">
        <v>530</v>
      </c>
      <c r="B75" s="22" t="s">
        <v>531</v>
      </c>
      <c r="C75" s="22" t="s">
        <v>24</v>
      </c>
      <c r="D75" s="22" t="s">
        <v>208</v>
      </c>
      <c r="E75" s="22">
        <v>-0.35668209212368002</v>
      </c>
      <c r="F75" s="22" t="s">
        <v>8</v>
      </c>
      <c r="G75" s="22">
        <v>0</v>
      </c>
      <c r="H75" s="24">
        <f t="shared" si="2"/>
        <v>-0.35668209212368002</v>
      </c>
    </row>
    <row r="76" spans="1:8" x14ac:dyDescent="0.25">
      <c r="A76" s="22" t="s">
        <v>532</v>
      </c>
      <c r="B76" s="22" t="s">
        <v>533</v>
      </c>
      <c r="C76" s="22" t="s">
        <v>14</v>
      </c>
      <c r="D76" s="22" t="s">
        <v>54</v>
      </c>
      <c r="E76" s="28">
        <v>-4.2320056040835602E-5</v>
      </c>
      <c r="F76" s="22" t="s">
        <v>8</v>
      </c>
      <c r="G76" s="22">
        <v>0</v>
      </c>
      <c r="H76" s="24">
        <f t="shared" si="2"/>
        <v>-4.2320056040835602E-5</v>
      </c>
    </row>
    <row r="77" spans="1:8" x14ac:dyDescent="0.25">
      <c r="A77" s="22" t="s">
        <v>534</v>
      </c>
      <c r="B77" s="22" t="s">
        <v>535</v>
      </c>
      <c r="C77" s="22" t="s">
        <v>14</v>
      </c>
      <c r="D77" s="22" t="s">
        <v>536</v>
      </c>
      <c r="E77" s="28">
        <v>-1.1835230372601901E-6</v>
      </c>
      <c r="F77" s="22" t="s">
        <v>8</v>
      </c>
      <c r="G77" s="22">
        <v>0</v>
      </c>
      <c r="H77" s="24">
        <f t="shared" si="2"/>
        <v>-1.1835230372601901E-6</v>
      </c>
    </row>
    <row r="78" spans="1:8" x14ac:dyDescent="0.25">
      <c r="A78" s="22" t="s">
        <v>282</v>
      </c>
      <c r="B78" s="22" t="s">
        <v>283</v>
      </c>
      <c r="C78" s="22" t="s">
        <v>24</v>
      </c>
      <c r="D78" s="22" t="s">
        <v>98</v>
      </c>
      <c r="E78" s="22">
        <v>-5.59880179858484</v>
      </c>
      <c r="F78" s="22" t="s">
        <v>8</v>
      </c>
      <c r="G78" s="22">
        <v>0</v>
      </c>
      <c r="H78" s="24">
        <f t="shared" si="2"/>
        <v>-5.59880179858484</v>
      </c>
    </row>
    <row r="79" spans="1:8" x14ac:dyDescent="0.25">
      <c r="A79" s="22" t="s">
        <v>537</v>
      </c>
      <c r="B79" s="22" t="s">
        <v>538</v>
      </c>
      <c r="C79" s="22" t="s">
        <v>14</v>
      </c>
      <c r="D79" s="22" t="s">
        <v>54</v>
      </c>
      <c r="E79" s="28">
        <v>-1.1756465126795899E-9</v>
      </c>
      <c r="F79" s="22" t="s">
        <v>8</v>
      </c>
      <c r="G79" s="22">
        <v>0</v>
      </c>
      <c r="H79" s="24">
        <f t="shared" si="2"/>
        <v>-1.1756465126795899E-9</v>
      </c>
    </row>
    <row r="80" spans="1:8" x14ac:dyDescent="0.25">
      <c r="A80" s="22" t="s">
        <v>539</v>
      </c>
      <c r="B80" s="22" t="s">
        <v>540</v>
      </c>
      <c r="C80" s="22" t="s">
        <v>263</v>
      </c>
      <c r="D80" s="22" t="s">
        <v>279</v>
      </c>
      <c r="E80" s="22">
        <v>-8.5837785115833697E-4</v>
      </c>
      <c r="F80" s="22" t="s">
        <v>86</v>
      </c>
      <c r="G80" s="22">
        <v>450</v>
      </c>
      <c r="H80" s="24">
        <f t="shared" si="2"/>
        <v>-0.38627003302125162</v>
      </c>
    </row>
    <row r="81" spans="1:8" x14ac:dyDescent="0.25">
      <c r="A81" s="22" t="s">
        <v>1114</v>
      </c>
      <c r="B81" s="22" t="s">
        <v>1115</v>
      </c>
      <c r="C81" s="22" t="s">
        <v>139</v>
      </c>
      <c r="D81" s="22" t="s">
        <v>1097</v>
      </c>
      <c r="E81" s="28">
        <v>-4.8000163417840698E-15</v>
      </c>
      <c r="F81" s="22" t="s">
        <v>174</v>
      </c>
      <c r="G81" s="22">
        <v>79.23</v>
      </c>
      <c r="H81" s="24">
        <f t="shared" si="2"/>
        <v>-3.8030529475955186E-13</v>
      </c>
    </row>
    <row r="82" spans="1:8" x14ac:dyDescent="0.25">
      <c r="A82" s="22" t="s">
        <v>541</v>
      </c>
      <c r="B82" s="22" t="s">
        <v>542</v>
      </c>
      <c r="C82" s="22" t="s">
        <v>14</v>
      </c>
      <c r="D82" s="22" t="s">
        <v>54</v>
      </c>
      <c r="E82" s="28">
        <v>-7.7473374203096198E-5</v>
      </c>
      <c r="F82" s="22" t="s">
        <v>8</v>
      </c>
      <c r="G82" s="22">
        <v>0</v>
      </c>
      <c r="H82" s="24">
        <f t="shared" si="2"/>
        <v>-7.7473374203096198E-5</v>
      </c>
    </row>
    <row r="83" spans="1:8" x14ac:dyDescent="0.25">
      <c r="A83" s="22" t="s">
        <v>543</v>
      </c>
      <c r="B83" s="22" t="s">
        <v>544</v>
      </c>
      <c r="C83" s="22" t="s">
        <v>139</v>
      </c>
      <c r="D83" s="22" t="s">
        <v>140</v>
      </c>
      <c r="E83" s="22">
        <v>-7.4368273079750396E-3</v>
      </c>
      <c r="F83" s="22" t="s">
        <v>8</v>
      </c>
      <c r="G83" s="22">
        <v>0</v>
      </c>
      <c r="H83" s="24">
        <f t="shared" si="2"/>
        <v>-7.4368273079750396E-3</v>
      </c>
    </row>
    <row r="84" spans="1:8" x14ac:dyDescent="0.25">
      <c r="A84" s="22" t="s">
        <v>545</v>
      </c>
      <c r="B84" s="22" t="s">
        <v>546</v>
      </c>
      <c r="C84" s="22" t="s">
        <v>125</v>
      </c>
      <c r="D84" s="22" t="s">
        <v>126</v>
      </c>
      <c r="E84" s="22">
        <v>-7.5794399354059102E-4</v>
      </c>
      <c r="F84" s="22" t="s">
        <v>8</v>
      </c>
      <c r="G84" s="22">
        <v>0</v>
      </c>
      <c r="H84" s="24">
        <f t="shared" si="2"/>
        <v>-7.5794399354059102E-4</v>
      </c>
    </row>
    <row r="85" spans="1:8" x14ac:dyDescent="0.25">
      <c r="A85" s="22" t="s">
        <v>189</v>
      </c>
      <c r="B85" s="22" t="s">
        <v>190</v>
      </c>
      <c r="C85" s="22" t="s">
        <v>17</v>
      </c>
      <c r="D85" s="22" t="s">
        <v>4</v>
      </c>
      <c r="E85" s="22">
        <v>-31.839902469183102</v>
      </c>
      <c r="F85" s="22" t="s">
        <v>8</v>
      </c>
      <c r="G85" s="22">
        <v>0</v>
      </c>
      <c r="H85" s="24">
        <f t="shared" si="2"/>
        <v>-31.839902469183102</v>
      </c>
    </row>
    <row r="86" spans="1:8" x14ac:dyDescent="0.25">
      <c r="A86" s="22" t="s">
        <v>549</v>
      </c>
      <c r="B86" s="22" t="s">
        <v>550</v>
      </c>
      <c r="C86" s="22" t="s">
        <v>14</v>
      </c>
      <c r="D86" s="22" t="s">
        <v>54</v>
      </c>
      <c r="E86" s="28">
        <v>-2.0036603172466601E-9</v>
      </c>
      <c r="F86" s="22" t="s">
        <v>8</v>
      </c>
      <c r="G86" s="22">
        <v>0</v>
      </c>
      <c r="H86" s="24">
        <f t="shared" si="2"/>
        <v>-2.0036603172466601E-9</v>
      </c>
    </row>
    <row r="87" spans="1:8" x14ac:dyDescent="0.25">
      <c r="A87" s="22" t="s">
        <v>551</v>
      </c>
      <c r="B87" s="22" t="s">
        <v>552</v>
      </c>
      <c r="C87" s="22" t="s">
        <v>14</v>
      </c>
      <c r="D87" s="22" t="s">
        <v>54</v>
      </c>
      <c r="E87" s="28">
        <v>-1.55591006534766E-5</v>
      </c>
      <c r="F87" s="22" t="s">
        <v>8</v>
      </c>
      <c r="G87" s="22">
        <v>0</v>
      </c>
      <c r="H87" s="24">
        <f t="shared" si="2"/>
        <v>-1.55591006534766E-5</v>
      </c>
    </row>
    <row r="88" spans="1:8" x14ac:dyDescent="0.25">
      <c r="A88" s="22" t="s">
        <v>553</v>
      </c>
      <c r="B88" s="22" t="s">
        <v>554</v>
      </c>
      <c r="C88" s="22" t="s">
        <v>14</v>
      </c>
      <c r="D88" s="22" t="s">
        <v>54</v>
      </c>
      <c r="E88" s="28">
        <v>-7.3629758317883096E-6</v>
      </c>
      <c r="F88" s="22" t="s">
        <v>8</v>
      </c>
      <c r="G88" s="22">
        <v>0</v>
      </c>
      <c r="H88" s="24">
        <f t="shared" si="2"/>
        <v>-7.3629758317883096E-6</v>
      </c>
    </row>
    <row r="89" spans="1:8" x14ac:dyDescent="0.25">
      <c r="A89" s="22" t="s">
        <v>555</v>
      </c>
      <c r="B89" s="22" t="s">
        <v>556</v>
      </c>
      <c r="C89" s="22" t="s">
        <v>143</v>
      </c>
      <c r="D89" s="22" t="s">
        <v>144</v>
      </c>
      <c r="E89" s="28">
        <v>-2.73605999886384E-11</v>
      </c>
      <c r="F89" s="22" t="s">
        <v>8</v>
      </c>
      <c r="G89" s="22">
        <v>0</v>
      </c>
      <c r="H89" s="24">
        <f t="shared" si="2"/>
        <v>-2.73605999886384E-11</v>
      </c>
    </row>
    <row r="90" spans="1:8" x14ac:dyDescent="0.25">
      <c r="A90" s="22" t="s">
        <v>557</v>
      </c>
      <c r="B90" s="22" t="s">
        <v>558</v>
      </c>
      <c r="C90" s="22" t="s">
        <v>14</v>
      </c>
      <c r="D90" s="22" t="s">
        <v>54</v>
      </c>
      <c r="E90" s="28">
        <v>-5.23299633319061E-5</v>
      </c>
      <c r="F90" s="22" t="s">
        <v>8</v>
      </c>
      <c r="G90" s="22">
        <v>0</v>
      </c>
      <c r="H90" s="24">
        <f t="shared" si="2"/>
        <v>-5.23299633319061E-5</v>
      </c>
    </row>
    <row r="91" spans="1:8" x14ac:dyDescent="0.25">
      <c r="A91" s="22" t="s">
        <v>559</v>
      </c>
      <c r="B91" s="22" t="s">
        <v>560</v>
      </c>
      <c r="C91" s="22" t="s">
        <v>139</v>
      </c>
      <c r="D91" s="22" t="s">
        <v>140</v>
      </c>
      <c r="E91" s="28">
        <v>-6.7838948614037397E-8</v>
      </c>
      <c r="F91" s="22" t="s">
        <v>8</v>
      </c>
      <c r="G91" s="22">
        <v>0</v>
      </c>
      <c r="H91" s="24">
        <f t="shared" si="2"/>
        <v>-6.7838948614037397E-8</v>
      </c>
    </row>
    <row r="92" spans="1:8" x14ac:dyDescent="0.25">
      <c r="A92" s="22" t="s">
        <v>561</v>
      </c>
      <c r="B92" s="22" t="s">
        <v>562</v>
      </c>
      <c r="C92" s="22" t="s">
        <v>139</v>
      </c>
      <c r="D92" s="22" t="s">
        <v>165</v>
      </c>
      <c r="E92" s="28">
        <v>-1.13234268505742E-13</v>
      </c>
      <c r="F92" s="22" t="s">
        <v>174</v>
      </c>
      <c r="G92" s="22">
        <v>0</v>
      </c>
      <c r="H92" s="24">
        <f t="shared" si="2"/>
        <v>0</v>
      </c>
    </row>
    <row r="93" spans="1:8" x14ac:dyDescent="0.25">
      <c r="A93" s="22" t="s">
        <v>563</v>
      </c>
      <c r="B93" s="22" t="s">
        <v>421</v>
      </c>
      <c r="C93" s="22" t="s">
        <v>24</v>
      </c>
      <c r="D93" s="22" t="s">
        <v>120</v>
      </c>
      <c r="E93" s="22">
        <v>-4.4645998472406297E-3</v>
      </c>
      <c r="F93" s="22" t="s">
        <v>86</v>
      </c>
      <c r="G93" s="22">
        <v>2190</v>
      </c>
      <c r="H93" s="24">
        <f t="shared" si="2"/>
        <v>-9.7774736654569789</v>
      </c>
    </row>
    <row r="94" spans="1:8" x14ac:dyDescent="0.25">
      <c r="A94" s="22" t="s">
        <v>564</v>
      </c>
      <c r="B94" s="22" t="s">
        <v>565</v>
      </c>
      <c r="C94" s="22" t="s">
        <v>14</v>
      </c>
      <c r="D94" s="22" t="s">
        <v>54</v>
      </c>
      <c r="E94" s="28">
        <v>-1.00566692167727E-7</v>
      </c>
      <c r="F94" s="22" t="s">
        <v>8</v>
      </c>
      <c r="G94" s="22">
        <v>0</v>
      </c>
      <c r="H94" s="24">
        <f t="shared" si="2"/>
        <v>-1.00566692167727E-7</v>
      </c>
    </row>
    <row r="95" spans="1:8" x14ac:dyDescent="0.25">
      <c r="A95" s="22" t="s">
        <v>566</v>
      </c>
      <c r="B95" s="22" t="s">
        <v>567</v>
      </c>
      <c r="C95" s="22" t="s">
        <v>14</v>
      </c>
      <c r="D95" s="22" t="s">
        <v>54</v>
      </c>
      <c r="E95" s="22">
        <v>-1.3118929135603401E-4</v>
      </c>
      <c r="F95" s="22" t="s">
        <v>8</v>
      </c>
      <c r="G95" s="22">
        <v>0</v>
      </c>
      <c r="H95" s="24">
        <f t="shared" si="2"/>
        <v>-1.3118929135603401E-4</v>
      </c>
    </row>
    <row r="96" spans="1:8" x14ac:dyDescent="0.25">
      <c r="A96" s="22" t="s">
        <v>568</v>
      </c>
      <c r="B96" s="22" t="s">
        <v>569</v>
      </c>
      <c r="C96" s="22" t="s">
        <v>143</v>
      </c>
      <c r="D96" s="22" t="s">
        <v>144</v>
      </c>
      <c r="E96" s="28">
        <v>-5.6922046359286799E-8</v>
      </c>
      <c r="F96" s="22" t="s">
        <v>8</v>
      </c>
      <c r="G96" s="22">
        <v>0</v>
      </c>
      <c r="H96" s="24">
        <f t="shared" si="2"/>
        <v>-5.6922046359286799E-8</v>
      </c>
    </row>
    <row r="97" spans="1:8" x14ac:dyDescent="0.25">
      <c r="A97" s="22" t="s">
        <v>570</v>
      </c>
      <c r="B97" s="22" t="s">
        <v>571</v>
      </c>
      <c r="C97" s="22" t="s">
        <v>14</v>
      </c>
      <c r="D97" s="22" t="s">
        <v>54</v>
      </c>
      <c r="E97" s="28">
        <v>-2.1484889186891601E-5</v>
      </c>
      <c r="F97" s="22" t="s">
        <v>8</v>
      </c>
      <c r="G97" s="22">
        <v>0</v>
      </c>
      <c r="H97" s="24">
        <f t="shared" si="2"/>
        <v>-2.1484889186891601E-5</v>
      </c>
    </row>
    <row r="98" spans="1:8" x14ac:dyDescent="0.25">
      <c r="A98" s="22" t="s">
        <v>572</v>
      </c>
      <c r="B98" s="22" t="s">
        <v>573</v>
      </c>
      <c r="C98" s="22" t="s">
        <v>17</v>
      </c>
      <c r="D98" s="22" t="s">
        <v>2</v>
      </c>
      <c r="E98" s="22">
        <v>-2.9917731143377299E-3</v>
      </c>
      <c r="F98" s="22" t="s">
        <v>8</v>
      </c>
      <c r="G98" s="22">
        <v>0</v>
      </c>
      <c r="H98" s="24">
        <f t="shared" si="2"/>
        <v>-2.9917731143377299E-3</v>
      </c>
    </row>
    <row r="99" spans="1:8" x14ac:dyDescent="0.25">
      <c r="A99" s="22" t="s">
        <v>574</v>
      </c>
      <c r="B99" s="22" t="s">
        <v>421</v>
      </c>
      <c r="C99" s="22" t="s">
        <v>24</v>
      </c>
      <c r="D99" s="22" t="s">
        <v>120</v>
      </c>
      <c r="E99" s="22">
        <v>-1.63375403498857E-3</v>
      </c>
      <c r="F99" s="22" t="s">
        <v>86</v>
      </c>
      <c r="G99" s="22">
        <v>2190</v>
      </c>
      <c r="H99" s="24">
        <f t="shared" si="2"/>
        <v>-3.5779213366249683</v>
      </c>
    </row>
    <row r="100" spans="1:8" x14ac:dyDescent="0.25">
      <c r="A100" s="22" t="s">
        <v>575</v>
      </c>
      <c r="B100" s="22" t="s">
        <v>510</v>
      </c>
      <c r="C100" s="22" t="s">
        <v>14</v>
      </c>
      <c r="D100" s="22" t="s">
        <v>54</v>
      </c>
      <c r="E100" s="22">
        <v>-2.4212313298373699E-4</v>
      </c>
      <c r="F100" s="22" t="s">
        <v>8</v>
      </c>
      <c r="G100" s="22">
        <v>0</v>
      </c>
      <c r="H100" s="24">
        <f t="shared" si="2"/>
        <v>-2.4212313298373699E-4</v>
      </c>
    </row>
    <row r="101" spans="1:8" x14ac:dyDescent="0.25">
      <c r="A101" s="22" t="s">
        <v>576</v>
      </c>
      <c r="B101" s="22" t="s">
        <v>577</v>
      </c>
      <c r="C101" s="22" t="s">
        <v>24</v>
      </c>
      <c r="D101" s="22" t="s">
        <v>120</v>
      </c>
      <c r="E101" s="22">
        <v>-6.9681661484264096E-3</v>
      </c>
      <c r="F101" s="22" t="s">
        <v>86</v>
      </c>
      <c r="G101" s="22">
        <v>2190</v>
      </c>
      <c r="H101" s="24">
        <f t="shared" si="2"/>
        <v>-15.260283865053838</v>
      </c>
    </row>
    <row r="102" spans="1:8" x14ac:dyDescent="0.25">
      <c r="A102" s="22" t="s">
        <v>578</v>
      </c>
      <c r="B102" s="22" t="s">
        <v>425</v>
      </c>
      <c r="C102" s="22" t="s">
        <v>14</v>
      </c>
      <c r="D102" s="22" t="s">
        <v>54</v>
      </c>
      <c r="E102" s="28">
        <v>-9.99026427216629E-12</v>
      </c>
      <c r="F102" s="22" t="s">
        <v>8</v>
      </c>
      <c r="G102" s="22">
        <v>0</v>
      </c>
      <c r="H102" s="24">
        <f t="shared" si="2"/>
        <v>-9.99026427216629E-12</v>
      </c>
    </row>
    <row r="103" spans="1:8" x14ac:dyDescent="0.25">
      <c r="A103" s="22" t="s">
        <v>579</v>
      </c>
      <c r="B103" s="22" t="s">
        <v>488</v>
      </c>
      <c r="C103" s="22" t="s">
        <v>17</v>
      </c>
      <c r="D103" s="22" t="s">
        <v>2</v>
      </c>
      <c r="E103" s="28">
        <v>-1.07461987238928E-5</v>
      </c>
      <c r="F103" s="22" t="s">
        <v>8</v>
      </c>
      <c r="G103" s="22">
        <v>0</v>
      </c>
      <c r="H103" s="24">
        <f t="shared" si="2"/>
        <v>-1.07461987238928E-5</v>
      </c>
    </row>
    <row r="104" spans="1:8" x14ac:dyDescent="0.25">
      <c r="A104" s="22" t="s">
        <v>580</v>
      </c>
      <c r="B104" s="22" t="s">
        <v>581</v>
      </c>
      <c r="C104" s="22" t="s">
        <v>14</v>
      </c>
      <c r="D104" s="22" t="s">
        <v>54</v>
      </c>
      <c r="E104" s="28">
        <v>-3.54837299561406E-13</v>
      </c>
      <c r="F104" s="22" t="s">
        <v>8</v>
      </c>
      <c r="G104" s="22">
        <v>0</v>
      </c>
      <c r="H104" s="24">
        <f t="shared" si="2"/>
        <v>-3.54837299561406E-13</v>
      </c>
    </row>
    <row r="105" spans="1:8" x14ac:dyDescent="0.25">
      <c r="A105" s="22" t="s">
        <v>584</v>
      </c>
      <c r="B105" s="22" t="s">
        <v>464</v>
      </c>
      <c r="C105" s="22" t="s">
        <v>14</v>
      </c>
      <c r="D105" s="22" t="s">
        <v>193</v>
      </c>
      <c r="E105" s="28">
        <v>-4.2460974636393598E-8</v>
      </c>
      <c r="F105" s="22" t="s">
        <v>8</v>
      </c>
      <c r="G105" s="22">
        <v>0</v>
      </c>
      <c r="H105" s="24">
        <f t="shared" si="2"/>
        <v>-4.2460974636393598E-8</v>
      </c>
    </row>
    <row r="106" spans="1:8" x14ac:dyDescent="0.25">
      <c r="A106" s="22" t="s">
        <v>585</v>
      </c>
      <c r="B106" s="22" t="s">
        <v>586</v>
      </c>
      <c r="C106" s="22" t="s">
        <v>14</v>
      </c>
      <c r="D106" s="22" t="s">
        <v>54</v>
      </c>
      <c r="E106" s="28">
        <v>-3.31729207834602E-7</v>
      </c>
      <c r="F106" s="22" t="s">
        <v>8</v>
      </c>
      <c r="G106" s="22">
        <v>0</v>
      </c>
      <c r="H106" s="24">
        <f t="shared" si="2"/>
        <v>-3.31729207834602E-7</v>
      </c>
    </row>
    <row r="107" spans="1:8" x14ac:dyDescent="0.25">
      <c r="A107" s="22" t="s">
        <v>587</v>
      </c>
      <c r="B107" s="22" t="s">
        <v>588</v>
      </c>
      <c r="C107" s="22" t="s">
        <v>14</v>
      </c>
      <c r="D107" s="22" t="s">
        <v>54</v>
      </c>
      <c r="E107" s="28">
        <v>-1.40069212294274E-10</v>
      </c>
      <c r="F107" s="22" t="s">
        <v>8</v>
      </c>
      <c r="G107" s="22">
        <v>0</v>
      </c>
      <c r="H107" s="24">
        <f t="shared" si="2"/>
        <v>-1.40069212294274E-10</v>
      </c>
    </row>
    <row r="108" spans="1:8" x14ac:dyDescent="0.25">
      <c r="A108" s="22" t="s">
        <v>271</v>
      </c>
      <c r="B108" s="22" t="s">
        <v>272</v>
      </c>
      <c r="C108" s="22" t="s">
        <v>24</v>
      </c>
      <c r="D108" s="22" t="s">
        <v>208</v>
      </c>
      <c r="E108" s="22">
        <v>-0.72373379476876398</v>
      </c>
      <c r="F108" s="22" t="s">
        <v>8</v>
      </c>
      <c r="G108" s="22">
        <v>0</v>
      </c>
      <c r="H108" s="24">
        <f t="shared" si="2"/>
        <v>-0.72373379476876398</v>
      </c>
    </row>
    <row r="109" spans="1:8" x14ac:dyDescent="0.25">
      <c r="A109" s="22" t="s">
        <v>589</v>
      </c>
      <c r="B109" s="22" t="s">
        <v>590</v>
      </c>
      <c r="C109" s="22" t="s">
        <v>14</v>
      </c>
      <c r="D109" s="22" t="s">
        <v>188</v>
      </c>
      <c r="E109" s="28">
        <v>-3.2081476372186999E-17</v>
      </c>
      <c r="F109" s="22" t="s">
        <v>8</v>
      </c>
      <c r="G109" s="22">
        <v>0</v>
      </c>
      <c r="H109" s="24">
        <f t="shared" si="2"/>
        <v>-3.2081476372186999E-17</v>
      </c>
    </row>
    <row r="110" spans="1:8" x14ac:dyDescent="0.25">
      <c r="A110" s="22" t="s">
        <v>591</v>
      </c>
      <c r="B110" s="22" t="s">
        <v>592</v>
      </c>
      <c r="C110" s="22" t="s">
        <v>14</v>
      </c>
      <c r="D110" s="22" t="s">
        <v>115</v>
      </c>
      <c r="E110" s="28">
        <v>-9.7270849500030093E-7</v>
      </c>
      <c r="F110" s="22" t="s">
        <v>8</v>
      </c>
      <c r="G110" s="22">
        <v>0</v>
      </c>
      <c r="H110" s="24">
        <f t="shared" si="2"/>
        <v>-9.7270849500030093E-7</v>
      </c>
    </row>
    <row r="111" spans="1:8" x14ac:dyDescent="0.25">
      <c r="A111" s="22" t="s">
        <v>593</v>
      </c>
      <c r="B111" s="22" t="s">
        <v>594</v>
      </c>
      <c r="C111" s="22" t="s">
        <v>143</v>
      </c>
      <c r="D111" s="22" t="s">
        <v>144</v>
      </c>
      <c r="E111" s="28">
        <v>-3.68481542886177E-7</v>
      </c>
      <c r="F111" s="22" t="s">
        <v>8</v>
      </c>
      <c r="G111" s="22">
        <v>0</v>
      </c>
      <c r="H111" s="24">
        <f t="shared" si="2"/>
        <v>-3.68481542886177E-7</v>
      </c>
    </row>
    <row r="112" spans="1:8" x14ac:dyDescent="0.25">
      <c r="A112" s="22" t="s">
        <v>595</v>
      </c>
      <c r="B112" s="22" t="s">
        <v>596</v>
      </c>
      <c r="C112" s="22" t="s">
        <v>14</v>
      </c>
      <c r="D112" s="22" t="s">
        <v>1</v>
      </c>
      <c r="E112" s="22">
        <v>-1.68712009367241E-3</v>
      </c>
      <c r="F112" s="22" t="s">
        <v>8</v>
      </c>
      <c r="G112" s="22">
        <v>0</v>
      </c>
      <c r="H112" s="24">
        <f t="shared" si="2"/>
        <v>-1.68712009367241E-3</v>
      </c>
    </row>
    <row r="113" spans="1:8" x14ac:dyDescent="0.25">
      <c r="A113" s="22" t="s">
        <v>597</v>
      </c>
      <c r="B113" s="22" t="s">
        <v>598</v>
      </c>
      <c r="C113" s="22" t="s">
        <v>14</v>
      </c>
      <c r="D113" s="22" t="s">
        <v>51</v>
      </c>
      <c r="E113" s="22">
        <v>-1.9831144811778499E-4</v>
      </c>
      <c r="F113" s="22" t="s">
        <v>8</v>
      </c>
      <c r="G113" s="22">
        <v>0</v>
      </c>
      <c r="H113" s="24">
        <f t="shared" si="2"/>
        <v>-1.9831144811778499E-4</v>
      </c>
    </row>
    <row r="114" spans="1:8" x14ac:dyDescent="0.25">
      <c r="A114" s="22" t="s">
        <v>599</v>
      </c>
      <c r="B114" s="22" t="s">
        <v>600</v>
      </c>
      <c r="C114" s="22" t="s">
        <v>14</v>
      </c>
      <c r="D114" s="22" t="s">
        <v>1</v>
      </c>
      <c r="E114" s="28">
        <v>-7.0574723428191706E-5</v>
      </c>
      <c r="F114" s="22" t="s">
        <v>8</v>
      </c>
      <c r="G114" s="22">
        <v>0</v>
      </c>
      <c r="H114" s="24">
        <f t="shared" si="2"/>
        <v>-7.0574723428191706E-5</v>
      </c>
    </row>
    <row r="115" spans="1:8" x14ac:dyDescent="0.25">
      <c r="A115" s="22" t="s">
        <v>601</v>
      </c>
      <c r="B115" s="22" t="s">
        <v>602</v>
      </c>
      <c r="C115" s="22" t="s">
        <v>139</v>
      </c>
      <c r="D115" s="22" t="s">
        <v>165</v>
      </c>
      <c r="E115" s="28">
        <v>-9.9363872445407697E-7</v>
      </c>
      <c r="F115" s="22" t="s">
        <v>8</v>
      </c>
      <c r="G115" s="22">
        <v>0</v>
      </c>
      <c r="H115" s="24">
        <f t="shared" si="2"/>
        <v>-9.9363872445407697E-7</v>
      </c>
    </row>
    <row r="116" spans="1:8" x14ac:dyDescent="0.25">
      <c r="A116" s="22" t="s">
        <v>60</v>
      </c>
      <c r="B116" s="22" t="s">
        <v>61</v>
      </c>
      <c r="C116" s="22" t="s">
        <v>17</v>
      </c>
      <c r="D116" s="22" t="s">
        <v>2</v>
      </c>
      <c r="E116" s="28">
        <v>-6.9873473242583001E-7</v>
      </c>
      <c r="F116" s="22" t="s">
        <v>8</v>
      </c>
      <c r="G116" s="22">
        <v>0</v>
      </c>
      <c r="H116" s="24">
        <f t="shared" si="2"/>
        <v>-6.9873473242583001E-7</v>
      </c>
    </row>
    <row r="117" spans="1:8" x14ac:dyDescent="0.25">
      <c r="A117" s="22" t="s">
        <v>603</v>
      </c>
      <c r="B117" s="22" t="s">
        <v>604</v>
      </c>
      <c r="C117" s="22" t="s">
        <v>17</v>
      </c>
      <c r="D117" s="22" t="s">
        <v>4</v>
      </c>
      <c r="E117" s="22">
        <v>-0.19756898246815199</v>
      </c>
      <c r="F117" s="22" t="s">
        <v>8</v>
      </c>
      <c r="G117" s="22">
        <v>0</v>
      </c>
      <c r="H117" s="24">
        <f t="shared" si="2"/>
        <v>-0.19756898246815199</v>
      </c>
    </row>
    <row r="118" spans="1:8" x14ac:dyDescent="0.25">
      <c r="A118" s="22" t="s">
        <v>605</v>
      </c>
      <c r="B118" s="22" t="s">
        <v>606</v>
      </c>
      <c r="C118" s="22" t="s">
        <v>17</v>
      </c>
      <c r="D118" s="22" t="s">
        <v>2</v>
      </c>
      <c r="E118" s="22">
        <v>-8.5508620121735202E-3</v>
      </c>
      <c r="F118" s="22" t="s">
        <v>8</v>
      </c>
      <c r="G118" s="22">
        <v>0</v>
      </c>
      <c r="H118" s="24">
        <f t="shared" si="2"/>
        <v>-8.5508620121735202E-3</v>
      </c>
    </row>
    <row r="119" spans="1:8" x14ac:dyDescent="0.25">
      <c r="A119" s="22" t="s">
        <v>607</v>
      </c>
      <c r="B119" s="22" t="s">
        <v>608</v>
      </c>
      <c r="C119" s="22" t="s">
        <v>263</v>
      </c>
      <c r="D119" s="22" t="s">
        <v>264</v>
      </c>
      <c r="E119" s="28">
        <v>-3.9330215556212102E-7</v>
      </c>
      <c r="F119" s="22" t="s">
        <v>86</v>
      </c>
      <c r="G119" s="22">
        <v>599.29999999999995</v>
      </c>
      <c r="H119" s="24">
        <f t="shared" si="2"/>
        <v>-2.357059818283791E-4</v>
      </c>
    </row>
    <row r="120" spans="1:8" x14ac:dyDescent="0.25">
      <c r="A120" s="22" t="s">
        <v>609</v>
      </c>
      <c r="B120" s="22" t="s">
        <v>610</v>
      </c>
      <c r="C120" s="22" t="s">
        <v>14</v>
      </c>
      <c r="D120" s="22" t="s">
        <v>54</v>
      </c>
      <c r="E120" s="28">
        <v>-1.67364694349631E-7</v>
      </c>
      <c r="F120" s="22" t="s">
        <v>8</v>
      </c>
      <c r="G120" s="22">
        <v>0</v>
      </c>
      <c r="H120" s="24">
        <f t="shared" si="2"/>
        <v>-1.67364694349631E-7</v>
      </c>
    </row>
    <row r="121" spans="1:8" x14ac:dyDescent="0.25">
      <c r="A121" s="22" t="s">
        <v>611</v>
      </c>
      <c r="B121" s="22" t="s">
        <v>612</v>
      </c>
      <c r="C121" s="22" t="s">
        <v>14</v>
      </c>
      <c r="D121" s="22" t="s">
        <v>54</v>
      </c>
      <c r="E121" s="28">
        <v>-3.8536234108401601E-5</v>
      </c>
      <c r="F121" s="22" t="s">
        <v>8</v>
      </c>
      <c r="G121" s="22">
        <v>0</v>
      </c>
      <c r="H121" s="24">
        <f t="shared" si="2"/>
        <v>-3.8536234108401601E-5</v>
      </c>
    </row>
    <row r="122" spans="1:8" x14ac:dyDescent="0.25">
      <c r="A122" s="22" t="s">
        <v>613</v>
      </c>
      <c r="B122" s="22" t="s">
        <v>614</v>
      </c>
      <c r="C122" s="22" t="s">
        <v>17</v>
      </c>
      <c r="D122" s="22" t="s">
        <v>4</v>
      </c>
      <c r="E122" s="22">
        <v>-1.62933093267222E-4</v>
      </c>
      <c r="F122" s="22" t="s">
        <v>8</v>
      </c>
      <c r="G122" s="22">
        <v>0</v>
      </c>
      <c r="H122" s="24">
        <f t="shared" si="2"/>
        <v>-1.62933093267222E-4</v>
      </c>
    </row>
    <row r="123" spans="1:8" x14ac:dyDescent="0.25">
      <c r="A123" s="22" t="s">
        <v>615</v>
      </c>
      <c r="B123" s="22" t="s">
        <v>596</v>
      </c>
      <c r="C123" s="22" t="s">
        <v>14</v>
      </c>
      <c r="D123" s="22" t="s">
        <v>1</v>
      </c>
      <c r="E123" s="22">
        <v>-7.5197039509307298E-4</v>
      </c>
      <c r="F123" s="22" t="s">
        <v>8</v>
      </c>
      <c r="G123" s="22">
        <v>0</v>
      </c>
      <c r="H123" s="24">
        <f t="shared" si="2"/>
        <v>-7.5197039509307298E-4</v>
      </c>
    </row>
    <row r="124" spans="1:8" x14ac:dyDescent="0.25">
      <c r="A124" s="22" t="s">
        <v>616</v>
      </c>
      <c r="B124" s="22" t="s">
        <v>617</v>
      </c>
      <c r="C124" s="22" t="s">
        <v>24</v>
      </c>
      <c r="D124" s="22" t="s">
        <v>98</v>
      </c>
      <c r="E124" s="22">
        <v>-8.7412380452724602E-4</v>
      </c>
      <c r="F124" s="22" t="s">
        <v>8</v>
      </c>
      <c r="G124" s="22">
        <v>0</v>
      </c>
      <c r="H124" s="24">
        <f t="shared" si="2"/>
        <v>-8.7412380452724602E-4</v>
      </c>
    </row>
    <row r="125" spans="1:8" x14ac:dyDescent="0.25">
      <c r="A125" s="22" t="s">
        <v>209</v>
      </c>
      <c r="B125" s="22" t="s">
        <v>210</v>
      </c>
      <c r="C125" s="22" t="s">
        <v>14</v>
      </c>
      <c r="D125" s="22" t="s">
        <v>193</v>
      </c>
      <c r="E125" s="28">
        <v>-4.3462755198380697E-6</v>
      </c>
      <c r="F125" s="22" t="s">
        <v>8</v>
      </c>
      <c r="G125" s="22">
        <v>0</v>
      </c>
      <c r="H125" s="24">
        <f t="shared" si="2"/>
        <v>-4.3462755198380697E-6</v>
      </c>
    </row>
    <row r="126" spans="1:8" x14ac:dyDescent="0.25">
      <c r="A126" s="22" t="s">
        <v>618</v>
      </c>
      <c r="B126" s="22" t="s">
        <v>619</v>
      </c>
      <c r="C126" s="22" t="s">
        <v>14</v>
      </c>
      <c r="D126" s="22" t="s">
        <v>54</v>
      </c>
      <c r="E126" s="22">
        <v>-6.2335285448653804E-4</v>
      </c>
      <c r="F126" s="22" t="s">
        <v>8</v>
      </c>
      <c r="G126" s="22">
        <v>0</v>
      </c>
      <c r="H126" s="24">
        <f t="shared" si="2"/>
        <v>-6.2335285448653804E-4</v>
      </c>
    </row>
    <row r="127" spans="1:8" x14ac:dyDescent="0.25">
      <c r="A127" s="22" t="s">
        <v>179</v>
      </c>
      <c r="B127" s="22" t="s">
        <v>180</v>
      </c>
      <c r="C127" s="22" t="s">
        <v>139</v>
      </c>
      <c r="D127" s="22" t="s">
        <v>165</v>
      </c>
      <c r="E127" s="28">
        <v>-1.0359574019302301E-12</v>
      </c>
      <c r="F127" s="22" t="s">
        <v>174</v>
      </c>
      <c r="G127" s="22">
        <v>0</v>
      </c>
      <c r="H127" s="24">
        <f t="shared" si="2"/>
        <v>0</v>
      </c>
    </row>
    <row r="128" spans="1:8" x14ac:dyDescent="0.25">
      <c r="A128" s="22" t="s">
        <v>620</v>
      </c>
      <c r="B128" s="22" t="s">
        <v>621</v>
      </c>
      <c r="C128" s="22" t="s">
        <v>14</v>
      </c>
      <c r="D128" s="22" t="s">
        <v>115</v>
      </c>
      <c r="E128" s="28">
        <v>-1.3441219248438399E-6</v>
      </c>
      <c r="F128" s="22" t="s">
        <v>8</v>
      </c>
      <c r="G128" s="22">
        <v>0</v>
      </c>
      <c r="H128" s="24">
        <f t="shared" si="2"/>
        <v>-1.3441219248438399E-6</v>
      </c>
    </row>
    <row r="129" spans="1:8" x14ac:dyDescent="0.25">
      <c r="A129" s="22" t="s">
        <v>622</v>
      </c>
      <c r="B129" s="22" t="s">
        <v>623</v>
      </c>
      <c r="C129" s="22" t="s">
        <v>14</v>
      </c>
      <c r="D129" s="22" t="s">
        <v>54</v>
      </c>
      <c r="E129" s="28">
        <v>-4.5690658689956601E-5</v>
      </c>
      <c r="F129" s="22" t="s">
        <v>8</v>
      </c>
      <c r="G129" s="22">
        <v>0</v>
      </c>
      <c r="H129" s="24">
        <f t="shared" si="2"/>
        <v>-4.5690658689956601E-5</v>
      </c>
    </row>
    <row r="130" spans="1:8" x14ac:dyDescent="0.25">
      <c r="A130" s="22" t="s">
        <v>624</v>
      </c>
      <c r="B130" s="22" t="s">
        <v>625</v>
      </c>
      <c r="C130" s="22" t="s">
        <v>143</v>
      </c>
      <c r="D130" s="22" t="s">
        <v>626</v>
      </c>
      <c r="E130" s="28">
        <v>-5.3010718392597098E-8</v>
      </c>
      <c r="F130" s="22" t="s">
        <v>8</v>
      </c>
      <c r="G130" s="22">
        <v>0</v>
      </c>
      <c r="H130" s="24">
        <f t="shared" si="2"/>
        <v>-5.3010718392597098E-8</v>
      </c>
    </row>
    <row r="131" spans="1:8" x14ac:dyDescent="0.25">
      <c r="A131" s="22" t="s">
        <v>627</v>
      </c>
      <c r="B131" s="22" t="s">
        <v>610</v>
      </c>
      <c r="C131" s="22" t="s">
        <v>14</v>
      </c>
      <c r="D131" s="22" t="s">
        <v>54</v>
      </c>
      <c r="E131" s="28">
        <v>-5.99460740892669E-7</v>
      </c>
      <c r="F131" s="22" t="s">
        <v>8</v>
      </c>
      <c r="G131" s="22">
        <v>0</v>
      </c>
      <c r="H131" s="24">
        <f t="shared" ref="H131:H194" si="3">1*(IF(F131=$I$8,E131,(E131*G131)))</f>
        <v>-5.99460740892669E-7</v>
      </c>
    </row>
    <row r="132" spans="1:8" x14ac:dyDescent="0.25">
      <c r="A132" s="22" t="s">
        <v>628</v>
      </c>
      <c r="B132" s="22" t="s">
        <v>629</v>
      </c>
      <c r="C132" s="22" t="s">
        <v>263</v>
      </c>
      <c r="D132" s="22" t="s">
        <v>279</v>
      </c>
      <c r="E132" s="28">
        <v>-2.91756504863667E-5</v>
      </c>
      <c r="F132" s="22" t="s">
        <v>8</v>
      </c>
      <c r="G132" s="22">
        <v>0</v>
      </c>
      <c r="H132" s="24">
        <f t="shared" si="3"/>
        <v>-2.91756504863667E-5</v>
      </c>
    </row>
    <row r="133" spans="1:8" x14ac:dyDescent="0.25">
      <c r="A133" s="22" t="s">
        <v>630</v>
      </c>
      <c r="B133" s="22" t="s">
        <v>631</v>
      </c>
      <c r="C133" s="22" t="s">
        <v>263</v>
      </c>
      <c r="D133" s="22" t="s">
        <v>279</v>
      </c>
      <c r="E133" s="22">
        <v>-7.6680081345366499E-4</v>
      </c>
      <c r="F133" s="22" t="s">
        <v>86</v>
      </c>
      <c r="G133" s="22">
        <v>588.79999999999995</v>
      </c>
      <c r="H133" s="24">
        <f t="shared" si="3"/>
        <v>-0.45149231896151792</v>
      </c>
    </row>
    <row r="134" spans="1:8" x14ac:dyDescent="0.25">
      <c r="A134" s="22" t="s">
        <v>632</v>
      </c>
      <c r="B134" s="22" t="s">
        <v>633</v>
      </c>
      <c r="C134" s="22" t="s">
        <v>139</v>
      </c>
      <c r="D134" s="22" t="s">
        <v>486</v>
      </c>
      <c r="E134" s="28">
        <v>-1.09012793936634E-10</v>
      </c>
      <c r="F134" s="22" t="s">
        <v>7</v>
      </c>
      <c r="G134" s="22">
        <v>0</v>
      </c>
      <c r="H134" s="24">
        <f t="shared" si="3"/>
        <v>0</v>
      </c>
    </row>
    <row r="135" spans="1:8" x14ac:dyDescent="0.25">
      <c r="A135" s="22" t="s">
        <v>634</v>
      </c>
      <c r="B135" s="22" t="s">
        <v>635</v>
      </c>
      <c r="C135" s="22" t="s">
        <v>139</v>
      </c>
      <c r="D135" s="22" t="s">
        <v>165</v>
      </c>
      <c r="E135" s="22">
        <v>-6.3687895820515802E-2</v>
      </c>
      <c r="F135" s="22" t="s">
        <v>636</v>
      </c>
      <c r="G135" s="22">
        <v>0</v>
      </c>
      <c r="H135" s="24">
        <f t="shared" si="3"/>
        <v>0</v>
      </c>
    </row>
    <row r="136" spans="1:8" x14ac:dyDescent="0.25">
      <c r="A136" s="22" t="s">
        <v>100</v>
      </c>
      <c r="B136" s="22" t="s">
        <v>88</v>
      </c>
      <c r="C136" s="22" t="s">
        <v>17</v>
      </c>
      <c r="D136" s="22" t="s">
        <v>2</v>
      </c>
      <c r="E136" s="22">
        <v>-0.168279764111433</v>
      </c>
      <c r="F136" s="22" t="s">
        <v>8</v>
      </c>
      <c r="G136" s="22">
        <v>0</v>
      </c>
      <c r="H136" s="24">
        <f t="shared" si="3"/>
        <v>-0.168279764111433</v>
      </c>
    </row>
    <row r="137" spans="1:8" x14ac:dyDescent="0.25">
      <c r="A137" s="22" t="s">
        <v>637</v>
      </c>
      <c r="B137" s="22" t="s">
        <v>638</v>
      </c>
      <c r="C137" s="22" t="s">
        <v>14</v>
      </c>
      <c r="D137" s="22" t="s">
        <v>1</v>
      </c>
      <c r="E137" s="28">
        <v>-3.8331713699486001E-5</v>
      </c>
      <c r="F137" s="22" t="s">
        <v>8</v>
      </c>
      <c r="G137" s="22">
        <v>0</v>
      </c>
      <c r="H137" s="24">
        <f t="shared" si="3"/>
        <v>-3.8331713699486001E-5</v>
      </c>
    </row>
    <row r="138" spans="1:8" x14ac:dyDescent="0.25">
      <c r="A138" s="22" t="s">
        <v>639</v>
      </c>
      <c r="B138" s="22" t="s">
        <v>640</v>
      </c>
      <c r="C138" s="22" t="s">
        <v>139</v>
      </c>
      <c r="D138" s="22" t="s">
        <v>140</v>
      </c>
      <c r="E138" s="28">
        <v>-5.1456213024161201E-6</v>
      </c>
      <c r="F138" s="22" t="s">
        <v>8</v>
      </c>
      <c r="G138" s="22">
        <v>0</v>
      </c>
      <c r="H138" s="24">
        <f t="shared" si="3"/>
        <v>-5.1456213024161201E-6</v>
      </c>
    </row>
    <row r="139" spans="1:8" x14ac:dyDescent="0.25">
      <c r="A139" s="22" t="s">
        <v>641</v>
      </c>
      <c r="B139" s="22" t="s">
        <v>421</v>
      </c>
      <c r="C139" s="22" t="s">
        <v>24</v>
      </c>
      <c r="D139" s="22" t="s">
        <v>120</v>
      </c>
      <c r="E139" s="22">
        <v>-6.33272374425681E-3</v>
      </c>
      <c r="F139" s="22" t="s">
        <v>86</v>
      </c>
      <c r="G139" s="22">
        <v>2190</v>
      </c>
      <c r="H139" s="24">
        <f t="shared" si="3"/>
        <v>-13.868664999922414</v>
      </c>
    </row>
    <row r="140" spans="1:8" x14ac:dyDescent="0.25">
      <c r="A140" s="22" t="s">
        <v>642</v>
      </c>
      <c r="B140" s="22" t="s">
        <v>643</v>
      </c>
      <c r="C140" s="22" t="s">
        <v>14</v>
      </c>
      <c r="D140" s="22" t="s">
        <v>1</v>
      </c>
      <c r="E140" s="22">
        <v>-2.3741689612526899E-4</v>
      </c>
      <c r="F140" s="22" t="s">
        <v>8</v>
      </c>
      <c r="G140" s="22">
        <v>0</v>
      </c>
      <c r="H140" s="24">
        <f t="shared" si="3"/>
        <v>-2.3741689612526899E-4</v>
      </c>
    </row>
    <row r="141" spans="1:8" x14ac:dyDescent="0.25">
      <c r="A141" s="22" t="s">
        <v>644</v>
      </c>
      <c r="B141" s="22" t="s">
        <v>645</v>
      </c>
      <c r="C141" s="22" t="s">
        <v>24</v>
      </c>
      <c r="D141" s="22" t="s">
        <v>120</v>
      </c>
      <c r="E141" s="28">
        <v>-5.5512616433814596E-7</v>
      </c>
      <c r="F141" s="22" t="s">
        <v>8</v>
      </c>
      <c r="G141" s="22">
        <v>0</v>
      </c>
      <c r="H141" s="24">
        <f t="shared" si="3"/>
        <v>-5.5512616433814596E-7</v>
      </c>
    </row>
    <row r="142" spans="1:8" x14ac:dyDescent="0.25">
      <c r="A142" s="22" t="s">
        <v>646</v>
      </c>
      <c r="B142" s="22" t="s">
        <v>531</v>
      </c>
      <c r="C142" s="22" t="s">
        <v>24</v>
      </c>
      <c r="D142" s="22" t="s">
        <v>208</v>
      </c>
      <c r="E142" s="22">
        <v>-0.12513721948050099</v>
      </c>
      <c r="F142" s="22" t="s">
        <v>8</v>
      </c>
      <c r="G142" s="22">
        <v>0</v>
      </c>
      <c r="H142" s="24">
        <f t="shared" si="3"/>
        <v>-0.12513721948050099</v>
      </c>
    </row>
    <row r="143" spans="1:8" x14ac:dyDescent="0.25">
      <c r="A143" s="22" t="s">
        <v>101</v>
      </c>
      <c r="B143" s="22" t="s">
        <v>89</v>
      </c>
      <c r="C143" s="22" t="s">
        <v>17</v>
      </c>
      <c r="D143" s="22" t="s">
        <v>2</v>
      </c>
      <c r="E143" s="28">
        <v>-2.4040796483255899E-8</v>
      </c>
      <c r="F143" s="22" t="s">
        <v>8</v>
      </c>
      <c r="G143" s="22">
        <v>0</v>
      </c>
      <c r="H143" s="24">
        <f t="shared" si="3"/>
        <v>-2.4040796483255899E-8</v>
      </c>
    </row>
    <row r="144" spans="1:8" x14ac:dyDescent="0.25">
      <c r="A144" s="22" t="s">
        <v>649</v>
      </c>
      <c r="B144" s="22" t="s">
        <v>650</v>
      </c>
      <c r="C144" s="22" t="s">
        <v>17</v>
      </c>
      <c r="D144" s="22" t="s">
        <v>4</v>
      </c>
      <c r="E144" s="22">
        <v>-7.1102120399163197E-3</v>
      </c>
      <c r="F144" s="22" t="s">
        <v>8</v>
      </c>
      <c r="G144" s="22">
        <v>0</v>
      </c>
      <c r="H144" s="24">
        <f t="shared" si="3"/>
        <v>-7.1102120399163197E-3</v>
      </c>
    </row>
    <row r="145" spans="1:8" x14ac:dyDescent="0.25">
      <c r="A145" s="22" t="s">
        <v>651</v>
      </c>
      <c r="B145" s="22" t="s">
        <v>272</v>
      </c>
      <c r="C145" s="22" t="s">
        <v>24</v>
      </c>
      <c r="D145" s="22" t="s">
        <v>208</v>
      </c>
      <c r="E145" s="22">
        <v>-5.0420532130502002E-3</v>
      </c>
      <c r="F145" s="22" t="s">
        <v>8</v>
      </c>
      <c r="G145" s="22">
        <v>0</v>
      </c>
      <c r="H145" s="24">
        <f t="shared" si="3"/>
        <v>-5.0420532130502002E-3</v>
      </c>
    </row>
    <row r="146" spans="1:8" x14ac:dyDescent="0.25">
      <c r="A146" s="22" t="s">
        <v>166</v>
      </c>
      <c r="B146" s="22" t="s">
        <v>167</v>
      </c>
      <c r="C146" s="22" t="s">
        <v>14</v>
      </c>
      <c r="D146" s="22" t="s">
        <v>1</v>
      </c>
      <c r="E146" s="28">
        <v>-6.6872460517322904E-5</v>
      </c>
      <c r="F146" s="22" t="s">
        <v>8</v>
      </c>
      <c r="G146" s="22">
        <v>0</v>
      </c>
      <c r="H146" s="24">
        <f t="shared" si="3"/>
        <v>-6.6872460517322904E-5</v>
      </c>
    </row>
    <row r="147" spans="1:8" x14ac:dyDescent="0.25">
      <c r="A147" s="22" t="s">
        <v>652</v>
      </c>
      <c r="B147" s="22" t="s">
        <v>653</v>
      </c>
      <c r="C147" s="22" t="s">
        <v>143</v>
      </c>
      <c r="D147" s="22" t="s">
        <v>144</v>
      </c>
      <c r="E147" s="22">
        <v>-2.3703644983217899E-2</v>
      </c>
      <c r="F147" s="22" t="s">
        <v>8</v>
      </c>
      <c r="G147" s="22">
        <v>0</v>
      </c>
      <c r="H147" s="24">
        <f t="shared" si="3"/>
        <v>-2.3703644983217899E-2</v>
      </c>
    </row>
    <row r="148" spans="1:8" x14ac:dyDescent="0.25">
      <c r="A148" s="22" t="s">
        <v>654</v>
      </c>
      <c r="B148" s="22" t="s">
        <v>655</v>
      </c>
      <c r="C148" s="22" t="s">
        <v>14</v>
      </c>
      <c r="D148" s="22" t="s">
        <v>54</v>
      </c>
      <c r="E148" s="28">
        <v>-9.0009125957045604E-11</v>
      </c>
      <c r="F148" s="22" t="s">
        <v>8</v>
      </c>
      <c r="G148" s="22">
        <v>0</v>
      </c>
      <c r="H148" s="24">
        <f t="shared" si="3"/>
        <v>-9.0009125957045604E-11</v>
      </c>
    </row>
    <row r="149" spans="1:8" x14ac:dyDescent="0.25">
      <c r="A149" s="22" t="s">
        <v>656</v>
      </c>
      <c r="B149" s="22" t="s">
        <v>657</v>
      </c>
      <c r="C149" s="22" t="s">
        <v>14</v>
      </c>
      <c r="D149" s="22" t="s">
        <v>54</v>
      </c>
      <c r="E149" s="28">
        <v>-6.4838132317312196E-11</v>
      </c>
      <c r="F149" s="22" t="s">
        <v>8</v>
      </c>
      <c r="G149" s="22">
        <v>0</v>
      </c>
      <c r="H149" s="24">
        <f t="shared" si="3"/>
        <v>-6.4838132317312196E-11</v>
      </c>
    </row>
    <row r="150" spans="1:8" x14ac:dyDescent="0.25">
      <c r="A150" s="22" t="s">
        <v>658</v>
      </c>
      <c r="B150" s="22" t="s">
        <v>659</v>
      </c>
      <c r="C150" s="22" t="s">
        <v>14</v>
      </c>
      <c r="D150" s="22" t="s">
        <v>115</v>
      </c>
      <c r="E150" s="28">
        <v>-1.4017916186739E-9</v>
      </c>
      <c r="F150" s="22" t="s">
        <v>8</v>
      </c>
      <c r="G150" s="22">
        <v>0</v>
      </c>
      <c r="H150" s="24">
        <f t="shared" si="3"/>
        <v>-1.4017916186739E-9</v>
      </c>
    </row>
    <row r="151" spans="1:8" x14ac:dyDescent="0.25">
      <c r="A151" s="22" t="s">
        <v>660</v>
      </c>
      <c r="B151" s="22" t="s">
        <v>661</v>
      </c>
      <c r="C151" s="22" t="s">
        <v>139</v>
      </c>
      <c r="D151" s="22" t="s">
        <v>140</v>
      </c>
      <c r="E151" s="28">
        <v>-1.6593442505569399E-7</v>
      </c>
      <c r="F151" s="22" t="s">
        <v>8</v>
      </c>
      <c r="G151" s="22">
        <v>0</v>
      </c>
      <c r="H151" s="24">
        <f t="shared" si="3"/>
        <v>-1.6593442505569399E-7</v>
      </c>
    </row>
    <row r="152" spans="1:8" x14ac:dyDescent="0.25">
      <c r="A152" s="22" t="s">
        <v>662</v>
      </c>
      <c r="B152" s="22" t="s">
        <v>663</v>
      </c>
      <c r="C152" s="22" t="s">
        <v>24</v>
      </c>
      <c r="D152" s="22" t="s">
        <v>120</v>
      </c>
      <c r="E152" s="22">
        <v>-2.0102965981140899E-4</v>
      </c>
      <c r="F152" s="22" t="s">
        <v>86</v>
      </c>
      <c r="G152" s="22">
        <v>2080</v>
      </c>
      <c r="H152" s="24">
        <f t="shared" si="3"/>
        <v>-0.41814169240773069</v>
      </c>
    </row>
    <row r="153" spans="1:8" x14ac:dyDescent="0.25">
      <c r="A153" s="22" t="s">
        <v>664</v>
      </c>
      <c r="B153" s="22" t="s">
        <v>464</v>
      </c>
      <c r="C153" s="22" t="s">
        <v>14</v>
      </c>
      <c r="D153" s="22" t="s">
        <v>193</v>
      </c>
      <c r="E153" s="28">
        <v>-1.8981624800693901E-7</v>
      </c>
      <c r="F153" s="22" t="s">
        <v>8</v>
      </c>
      <c r="G153" s="22">
        <v>0</v>
      </c>
      <c r="H153" s="24">
        <f t="shared" si="3"/>
        <v>-1.8981624800693901E-7</v>
      </c>
    </row>
    <row r="154" spans="1:8" x14ac:dyDescent="0.25">
      <c r="A154" s="22" t="s">
        <v>665</v>
      </c>
      <c r="B154" s="22" t="s">
        <v>659</v>
      </c>
      <c r="C154" s="22" t="s">
        <v>14</v>
      </c>
      <c r="D154" s="22" t="s">
        <v>115</v>
      </c>
      <c r="E154" s="28">
        <v>-9.3231175526950405E-10</v>
      </c>
      <c r="F154" s="22" t="s">
        <v>8</v>
      </c>
      <c r="G154" s="22">
        <v>0</v>
      </c>
      <c r="H154" s="24">
        <f t="shared" si="3"/>
        <v>-9.3231175526950405E-10</v>
      </c>
    </row>
    <row r="155" spans="1:8" x14ac:dyDescent="0.25">
      <c r="A155" s="22" t="s">
        <v>666</v>
      </c>
      <c r="B155" s="22" t="s">
        <v>667</v>
      </c>
      <c r="C155" s="22" t="s">
        <v>143</v>
      </c>
      <c r="D155" s="22" t="s">
        <v>144</v>
      </c>
      <c r="E155" s="28">
        <v>-3.23112962199244E-10</v>
      </c>
      <c r="F155" s="22" t="s">
        <v>8</v>
      </c>
      <c r="G155" s="22">
        <v>0</v>
      </c>
      <c r="H155" s="24">
        <f t="shared" si="3"/>
        <v>-3.23112962199244E-10</v>
      </c>
    </row>
    <row r="156" spans="1:8" x14ac:dyDescent="0.25">
      <c r="A156" s="22" t="s">
        <v>668</v>
      </c>
      <c r="B156" s="22" t="s">
        <v>577</v>
      </c>
      <c r="C156" s="22" t="s">
        <v>24</v>
      </c>
      <c r="D156" s="22" t="s">
        <v>120</v>
      </c>
      <c r="E156" s="22">
        <v>-0.232640782256991</v>
      </c>
      <c r="F156" s="22" t="s">
        <v>86</v>
      </c>
      <c r="G156" s="22">
        <v>2190</v>
      </c>
      <c r="H156" s="24">
        <f t="shared" si="3"/>
        <v>-509.48331314281029</v>
      </c>
    </row>
    <row r="157" spans="1:8" x14ac:dyDescent="0.25">
      <c r="A157" s="22" t="s">
        <v>66</v>
      </c>
      <c r="B157" s="22" t="s">
        <v>67</v>
      </c>
      <c r="C157" s="22" t="s">
        <v>14</v>
      </c>
      <c r="D157" s="22" t="s">
        <v>1</v>
      </c>
      <c r="E157" s="22">
        <v>-3.0192992547429701E-4</v>
      </c>
      <c r="F157" s="22" t="s">
        <v>8</v>
      </c>
      <c r="G157" s="22">
        <v>0</v>
      </c>
      <c r="H157" s="24">
        <f t="shared" si="3"/>
        <v>-3.0192992547429701E-4</v>
      </c>
    </row>
    <row r="158" spans="1:8" x14ac:dyDescent="0.25">
      <c r="A158" s="22" t="s">
        <v>25</v>
      </c>
      <c r="B158" s="22" t="s">
        <v>26</v>
      </c>
      <c r="C158" s="22" t="s">
        <v>17</v>
      </c>
      <c r="D158" s="22" t="s">
        <v>4</v>
      </c>
      <c r="E158" s="22">
        <v>-100.48795099002</v>
      </c>
      <c r="F158" s="22" t="s">
        <v>8</v>
      </c>
      <c r="G158" s="22">
        <v>0</v>
      </c>
      <c r="H158" s="24">
        <f t="shared" si="3"/>
        <v>-100.48795099002</v>
      </c>
    </row>
    <row r="159" spans="1:8" x14ac:dyDescent="0.25">
      <c r="A159" s="22" t="s">
        <v>102</v>
      </c>
      <c r="B159" s="22" t="s">
        <v>90</v>
      </c>
      <c r="C159" s="22" t="s">
        <v>24</v>
      </c>
      <c r="D159" s="22" t="s">
        <v>91</v>
      </c>
      <c r="E159" s="28">
        <v>-4.2021736368001497E-5</v>
      </c>
      <c r="F159" s="22" t="s">
        <v>8</v>
      </c>
      <c r="G159" s="22">
        <v>0</v>
      </c>
      <c r="H159" s="24">
        <f t="shared" si="3"/>
        <v>-4.2021736368001497E-5</v>
      </c>
    </row>
    <row r="160" spans="1:8" x14ac:dyDescent="0.25">
      <c r="A160" s="22" t="s">
        <v>669</v>
      </c>
      <c r="B160" s="22" t="s">
        <v>670</v>
      </c>
      <c r="C160" s="22" t="s">
        <v>24</v>
      </c>
      <c r="D160" s="22" t="s">
        <v>483</v>
      </c>
      <c r="E160" s="22">
        <v>-2.17316295229073E-3</v>
      </c>
      <c r="F160" s="22" t="s">
        <v>8</v>
      </c>
      <c r="G160" s="22">
        <v>0</v>
      </c>
      <c r="H160" s="24">
        <f t="shared" si="3"/>
        <v>-2.17316295229073E-3</v>
      </c>
    </row>
    <row r="161" spans="1:8" x14ac:dyDescent="0.25">
      <c r="A161" s="22" t="s">
        <v>671</v>
      </c>
      <c r="B161" s="22" t="s">
        <v>672</v>
      </c>
      <c r="C161" s="22" t="s">
        <v>17</v>
      </c>
      <c r="D161" s="22" t="s">
        <v>2</v>
      </c>
      <c r="E161" s="28">
        <v>-1.3420740039765401E-8</v>
      </c>
      <c r="F161" s="22" t="s">
        <v>8</v>
      </c>
      <c r="G161" s="22">
        <v>0</v>
      </c>
      <c r="H161" s="24">
        <f t="shared" si="3"/>
        <v>-1.3420740039765401E-8</v>
      </c>
    </row>
    <row r="162" spans="1:8" x14ac:dyDescent="0.25">
      <c r="A162" s="22" t="s">
        <v>673</v>
      </c>
      <c r="B162" s="22" t="s">
        <v>577</v>
      </c>
      <c r="C162" s="22" t="s">
        <v>24</v>
      </c>
      <c r="D162" s="22" t="s">
        <v>120</v>
      </c>
      <c r="E162" s="22">
        <v>-5.6057029909485601E-4</v>
      </c>
      <c r="F162" s="22" t="s">
        <v>86</v>
      </c>
      <c r="G162" s="22">
        <v>2190</v>
      </c>
      <c r="H162" s="24">
        <f t="shared" si="3"/>
        <v>-1.2276489550177347</v>
      </c>
    </row>
    <row r="163" spans="1:8" x14ac:dyDescent="0.25">
      <c r="A163" s="22" t="s">
        <v>674</v>
      </c>
      <c r="B163" s="22" t="s">
        <v>675</v>
      </c>
      <c r="C163" s="22" t="s">
        <v>14</v>
      </c>
      <c r="D163" s="22" t="s">
        <v>54</v>
      </c>
      <c r="E163" s="28">
        <v>-3.3843571265770998E-7</v>
      </c>
      <c r="F163" s="22" t="s">
        <v>8</v>
      </c>
      <c r="G163" s="22">
        <v>0</v>
      </c>
      <c r="H163" s="24">
        <f t="shared" si="3"/>
        <v>-3.3843571265770998E-7</v>
      </c>
    </row>
    <row r="164" spans="1:8" x14ac:dyDescent="0.25">
      <c r="A164" s="22" t="s">
        <v>676</v>
      </c>
      <c r="B164" s="22" t="s">
        <v>677</v>
      </c>
      <c r="C164" s="22" t="s">
        <v>17</v>
      </c>
      <c r="D164" s="22" t="s">
        <v>2</v>
      </c>
      <c r="E164" s="28">
        <v>-1.6103659165984799E-6</v>
      </c>
      <c r="F164" s="22" t="s">
        <v>8</v>
      </c>
      <c r="G164" s="22">
        <v>0</v>
      </c>
      <c r="H164" s="24">
        <f t="shared" si="3"/>
        <v>-1.6103659165984799E-6</v>
      </c>
    </row>
    <row r="165" spans="1:8" x14ac:dyDescent="0.25">
      <c r="A165" s="22" t="s">
        <v>1095</v>
      </c>
      <c r="B165" s="22" t="s">
        <v>1096</v>
      </c>
      <c r="C165" s="22" t="s">
        <v>139</v>
      </c>
      <c r="D165" s="22" t="s">
        <v>1097</v>
      </c>
      <c r="E165" s="28">
        <v>-4.0650809191991202E-14</v>
      </c>
      <c r="F165" s="22" t="s">
        <v>174</v>
      </c>
      <c r="G165" s="22">
        <v>36.86</v>
      </c>
      <c r="H165" s="24">
        <f t="shared" si="3"/>
        <v>-1.4983888268167958E-12</v>
      </c>
    </row>
    <row r="166" spans="1:8" x14ac:dyDescent="0.25">
      <c r="A166" s="22" t="s">
        <v>211</v>
      </c>
      <c r="B166" s="22" t="s">
        <v>212</v>
      </c>
      <c r="C166" s="22" t="s">
        <v>24</v>
      </c>
      <c r="D166" s="22" t="s">
        <v>6</v>
      </c>
      <c r="E166" s="22">
        <v>-0.20719607970513701</v>
      </c>
      <c r="F166" s="22" t="s">
        <v>8</v>
      </c>
      <c r="G166" s="22">
        <v>0</v>
      </c>
      <c r="H166" s="24">
        <f t="shared" si="3"/>
        <v>-0.20719607970513701</v>
      </c>
    </row>
    <row r="167" spans="1:8" x14ac:dyDescent="0.25">
      <c r="A167" s="22" t="s">
        <v>678</v>
      </c>
      <c r="B167" s="22" t="s">
        <v>679</v>
      </c>
      <c r="C167" s="22" t="s">
        <v>139</v>
      </c>
      <c r="D167" s="22" t="s">
        <v>486</v>
      </c>
      <c r="E167" s="28">
        <v>-9.9000901891944503E-11</v>
      </c>
      <c r="F167" s="22" t="s">
        <v>7</v>
      </c>
      <c r="G167" s="22">
        <v>0</v>
      </c>
      <c r="H167" s="24">
        <f t="shared" si="3"/>
        <v>0</v>
      </c>
    </row>
    <row r="168" spans="1:8" x14ac:dyDescent="0.25">
      <c r="A168" s="22" t="s">
        <v>680</v>
      </c>
      <c r="B168" s="22" t="s">
        <v>681</v>
      </c>
      <c r="C168" s="22" t="s">
        <v>14</v>
      </c>
      <c r="D168" s="22" t="s">
        <v>54</v>
      </c>
      <c r="E168" s="28">
        <v>-3.5451679560837002E-6</v>
      </c>
      <c r="F168" s="22" t="s">
        <v>8</v>
      </c>
      <c r="G168" s="22">
        <v>0</v>
      </c>
      <c r="H168" s="24">
        <f t="shared" si="3"/>
        <v>-3.5451679560837002E-6</v>
      </c>
    </row>
    <row r="169" spans="1:8" x14ac:dyDescent="0.25">
      <c r="A169" s="22" t="s">
        <v>682</v>
      </c>
      <c r="B169" s="22" t="s">
        <v>683</v>
      </c>
      <c r="C169" s="22" t="s">
        <v>14</v>
      </c>
      <c r="D169" s="22" t="s">
        <v>54</v>
      </c>
      <c r="E169" s="28">
        <v>-6.9594152902199803E-9</v>
      </c>
      <c r="F169" s="22" t="s">
        <v>8</v>
      </c>
      <c r="G169" s="22">
        <v>0</v>
      </c>
      <c r="H169" s="24">
        <f t="shared" si="3"/>
        <v>-6.9594152902199803E-9</v>
      </c>
    </row>
    <row r="170" spans="1:8" x14ac:dyDescent="0.25">
      <c r="A170" s="22" t="s">
        <v>684</v>
      </c>
      <c r="B170" s="22" t="s">
        <v>685</v>
      </c>
      <c r="C170" s="22" t="s">
        <v>17</v>
      </c>
      <c r="D170" s="22" t="s">
        <v>2</v>
      </c>
      <c r="E170" s="28">
        <v>-6.3562880326152903E-7</v>
      </c>
      <c r="F170" s="22" t="s">
        <v>8</v>
      </c>
      <c r="G170" s="22">
        <v>0</v>
      </c>
      <c r="H170" s="24">
        <f t="shared" si="3"/>
        <v>-6.3562880326152903E-7</v>
      </c>
    </row>
    <row r="171" spans="1:8" x14ac:dyDescent="0.25">
      <c r="A171" s="22" t="s">
        <v>686</v>
      </c>
      <c r="B171" s="22" t="s">
        <v>687</v>
      </c>
      <c r="C171" s="22" t="s">
        <v>14</v>
      </c>
      <c r="D171" s="22" t="s">
        <v>188</v>
      </c>
      <c r="E171" s="28">
        <v>-5.1986112269692504E-7</v>
      </c>
      <c r="F171" s="22" t="s">
        <v>8</v>
      </c>
      <c r="G171" s="22">
        <v>0</v>
      </c>
      <c r="H171" s="24">
        <f t="shared" si="3"/>
        <v>-5.1986112269692504E-7</v>
      </c>
    </row>
    <row r="172" spans="1:8" x14ac:dyDescent="0.25">
      <c r="A172" s="22" t="s">
        <v>688</v>
      </c>
      <c r="B172" s="22" t="s">
        <v>514</v>
      </c>
      <c r="C172" s="22" t="s">
        <v>14</v>
      </c>
      <c r="D172" s="22" t="s">
        <v>1</v>
      </c>
      <c r="E172" s="28">
        <v>-8.8456937121495703E-16</v>
      </c>
      <c r="F172" s="22" t="s">
        <v>8</v>
      </c>
      <c r="G172" s="22">
        <v>0</v>
      </c>
      <c r="H172" s="24">
        <f t="shared" si="3"/>
        <v>-8.8456937121495703E-16</v>
      </c>
    </row>
    <row r="173" spans="1:8" x14ac:dyDescent="0.25">
      <c r="A173" s="22" t="s">
        <v>27</v>
      </c>
      <c r="B173" s="22" t="s">
        <v>28</v>
      </c>
      <c r="C173" s="22" t="s">
        <v>17</v>
      </c>
      <c r="D173" s="22" t="s">
        <v>5</v>
      </c>
      <c r="E173" s="22">
        <v>-2.0649257857230401E-4</v>
      </c>
      <c r="F173" s="22" t="s">
        <v>8</v>
      </c>
      <c r="G173" s="22">
        <v>0</v>
      </c>
      <c r="H173" s="24">
        <f t="shared" si="3"/>
        <v>-2.0649257857230401E-4</v>
      </c>
    </row>
    <row r="174" spans="1:8" x14ac:dyDescent="0.25">
      <c r="A174" s="22" t="s">
        <v>689</v>
      </c>
      <c r="B174" s="22" t="s">
        <v>690</v>
      </c>
      <c r="C174" s="22" t="s">
        <v>143</v>
      </c>
      <c r="D174" s="22" t="s">
        <v>144</v>
      </c>
      <c r="E174" s="28">
        <v>-9.2146803834798402E-5</v>
      </c>
      <c r="F174" s="22" t="s">
        <v>8</v>
      </c>
      <c r="G174" s="22">
        <v>0</v>
      </c>
      <c r="H174" s="24">
        <f t="shared" si="3"/>
        <v>-9.2146803834798402E-5</v>
      </c>
    </row>
    <row r="175" spans="1:8" x14ac:dyDescent="0.25">
      <c r="A175" s="22" t="s">
        <v>213</v>
      </c>
      <c r="B175" s="22" t="s">
        <v>214</v>
      </c>
      <c r="C175" s="22" t="s">
        <v>14</v>
      </c>
      <c r="D175" s="22" t="s">
        <v>54</v>
      </c>
      <c r="E175" s="28">
        <v>-4.3758745583262701E-5</v>
      </c>
      <c r="F175" s="22" t="s">
        <v>8</v>
      </c>
      <c r="G175" s="22">
        <v>0</v>
      </c>
      <c r="H175" s="24">
        <f t="shared" si="3"/>
        <v>-4.3758745583262701E-5</v>
      </c>
    </row>
    <row r="176" spans="1:8" x14ac:dyDescent="0.25">
      <c r="A176" s="22" t="s">
        <v>215</v>
      </c>
      <c r="B176" s="22" t="s">
        <v>216</v>
      </c>
      <c r="C176" s="22" t="s">
        <v>14</v>
      </c>
      <c r="D176" s="22" t="s">
        <v>54</v>
      </c>
      <c r="E176" s="28">
        <v>-3.2784656734314903E-5</v>
      </c>
      <c r="F176" s="22" t="s">
        <v>8</v>
      </c>
      <c r="G176" s="22">
        <v>0</v>
      </c>
      <c r="H176" s="24">
        <f t="shared" si="3"/>
        <v>-3.2784656734314903E-5</v>
      </c>
    </row>
    <row r="177" spans="1:8" x14ac:dyDescent="0.25">
      <c r="A177" s="22" t="s">
        <v>691</v>
      </c>
      <c r="B177" s="22" t="s">
        <v>527</v>
      </c>
      <c r="C177" s="22" t="s">
        <v>263</v>
      </c>
      <c r="D177" s="22" t="s">
        <v>264</v>
      </c>
      <c r="E177" s="28">
        <v>-2.3033730037465899E-9</v>
      </c>
      <c r="F177" s="22" t="s">
        <v>86</v>
      </c>
      <c r="G177" s="22">
        <v>1176.8</v>
      </c>
      <c r="H177" s="24">
        <f t="shared" si="3"/>
        <v>-2.7106093508089869E-6</v>
      </c>
    </row>
    <row r="178" spans="1:8" x14ac:dyDescent="0.25">
      <c r="A178" s="22" t="s">
        <v>692</v>
      </c>
      <c r="B178" s="22" t="s">
        <v>693</v>
      </c>
      <c r="C178" s="22" t="s">
        <v>14</v>
      </c>
      <c r="D178" s="22" t="s">
        <v>1</v>
      </c>
      <c r="E178" s="28">
        <v>-3.5559024072365699E-10</v>
      </c>
      <c r="F178" s="22" t="s">
        <v>8</v>
      </c>
      <c r="G178" s="22">
        <v>0</v>
      </c>
      <c r="H178" s="24">
        <f t="shared" si="3"/>
        <v>-3.5559024072365699E-10</v>
      </c>
    </row>
    <row r="179" spans="1:8" x14ac:dyDescent="0.25">
      <c r="A179" s="22" t="s">
        <v>694</v>
      </c>
      <c r="B179" s="22" t="s">
        <v>695</v>
      </c>
      <c r="C179" s="22" t="s">
        <v>263</v>
      </c>
      <c r="D179" s="22" t="s">
        <v>264</v>
      </c>
      <c r="E179" s="28">
        <v>-1.38113638245421E-8</v>
      </c>
      <c r="F179" s="22" t="s">
        <v>86</v>
      </c>
      <c r="G179" s="22">
        <v>709.09</v>
      </c>
      <c r="H179" s="24">
        <f t="shared" si="3"/>
        <v>-9.7934999743445582E-6</v>
      </c>
    </row>
    <row r="180" spans="1:8" x14ac:dyDescent="0.25">
      <c r="A180" s="22" t="s">
        <v>68</v>
      </c>
      <c r="B180" s="22" t="s">
        <v>69</v>
      </c>
      <c r="C180" s="22" t="s">
        <v>17</v>
      </c>
      <c r="D180" s="22" t="s">
        <v>4</v>
      </c>
      <c r="E180" s="22">
        <v>-7.38371706111704E-2</v>
      </c>
      <c r="F180" s="22" t="s">
        <v>8</v>
      </c>
      <c r="G180" s="22">
        <v>0</v>
      </c>
      <c r="H180" s="24">
        <f t="shared" si="3"/>
        <v>-7.38371706111704E-2</v>
      </c>
    </row>
    <row r="181" spans="1:8" x14ac:dyDescent="0.25">
      <c r="A181" s="22" t="s">
        <v>123</v>
      </c>
      <c r="B181" s="22" t="s">
        <v>124</v>
      </c>
      <c r="C181" s="22" t="s">
        <v>125</v>
      </c>
      <c r="D181" s="22" t="s">
        <v>126</v>
      </c>
      <c r="E181" s="28">
        <v>-2.8893854484522999E-7</v>
      </c>
      <c r="F181" s="22" t="s">
        <v>8</v>
      </c>
      <c r="G181" s="22">
        <v>0</v>
      </c>
      <c r="H181" s="24">
        <f t="shared" si="3"/>
        <v>-2.8893854484522999E-7</v>
      </c>
    </row>
    <row r="182" spans="1:8" x14ac:dyDescent="0.25">
      <c r="A182" s="22" t="s">
        <v>696</v>
      </c>
      <c r="B182" s="22" t="s">
        <v>697</v>
      </c>
      <c r="C182" s="22" t="s">
        <v>14</v>
      </c>
      <c r="D182" s="22" t="s">
        <v>54</v>
      </c>
      <c r="E182" s="28">
        <v>-7.0542293665635801E-14</v>
      </c>
      <c r="F182" s="22" t="s">
        <v>8</v>
      </c>
      <c r="G182" s="22">
        <v>0</v>
      </c>
      <c r="H182" s="24">
        <f t="shared" si="3"/>
        <v>-7.0542293665635801E-14</v>
      </c>
    </row>
    <row r="183" spans="1:8" x14ac:dyDescent="0.25">
      <c r="A183" s="22" t="s">
        <v>698</v>
      </c>
      <c r="B183" s="22" t="s">
        <v>699</v>
      </c>
      <c r="C183" s="22" t="s">
        <v>14</v>
      </c>
      <c r="D183" s="22" t="s">
        <v>54</v>
      </c>
      <c r="E183" s="28">
        <v>-7.9606594890785301E-7</v>
      </c>
      <c r="F183" s="22" t="s">
        <v>8</v>
      </c>
      <c r="G183" s="22">
        <v>0</v>
      </c>
      <c r="H183" s="24">
        <f t="shared" si="3"/>
        <v>-7.9606594890785301E-7</v>
      </c>
    </row>
    <row r="184" spans="1:8" x14ac:dyDescent="0.25">
      <c r="A184" s="22" t="s">
        <v>700</v>
      </c>
      <c r="B184" s="22" t="s">
        <v>701</v>
      </c>
      <c r="C184" s="22" t="s">
        <v>24</v>
      </c>
      <c r="D184" s="22" t="s">
        <v>3</v>
      </c>
      <c r="E184" s="28">
        <v>-3.0065777688208901E-8</v>
      </c>
      <c r="F184" s="22" t="s">
        <v>174</v>
      </c>
      <c r="G184" s="22">
        <v>0</v>
      </c>
      <c r="H184" s="24">
        <f t="shared" si="3"/>
        <v>0</v>
      </c>
    </row>
    <row r="185" spans="1:8" x14ac:dyDescent="0.25">
      <c r="A185" s="22" t="s">
        <v>702</v>
      </c>
      <c r="B185" s="22" t="s">
        <v>417</v>
      </c>
      <c r="C185" s="22" t="s">
        <v>263</v>
      </c>
      <c r="D185" s="22" t="s">
        <v>279</v>
      </c>
      <c r="E185" s="28">
        <v>-1.24095796659158E-5</v>
      </c>
      <c r="F185" s="22" t="s">
        <v>86</v>
      </c>
      <c r="G185" s="22">
        <v>450</v>
      </c>
      <c r="H185" s="24">
        <f t="shared" si="3"/>
        <v>-5.5843108496621101E-3</v>
      </c>
    </row>
    <row r="186" spans="1:8" x14ac:dyDescent="0.25">
      <c r="A186" s="22" t="s">
        <v>703</v>
      </c>
      <c r="B186" s="22" t="s">
        <v>704</v>
      </c>
      <c r="C186" s="22" t="s">
        <v>143</v>
      </c>
      <c r="D186" s="22" t="s">
        <v>144</v>
      </c>
      <c r="E186" s="22">
        <v>-1.6612989706713499</v>
      </c>
      <c r="F186" s="22" t="s">
        <v>8</v>
      </c>
      <c r="G186" s="22">
        <v>0</v>
      </c>
      <c r="H186" s="24">
        <f t="shared" si="3"/>
        <v>-1.6612989706713499</v>
      </c>
    </row>
    <row r="187" spans="1:8" x14ac:dyDescent="0.25">
      <c r="A187" s="22" t="s">
        <v>705</v>
      </c>
      <c r="B187" s="22" t="s">
        <v>706</v>
      </c>
      <c r="C187" s="22" t="s">
        <v>14</v>
      </c>
      <c r="D187" s="22" t="s">
        <v>54</v>
      </c>
      <c r="E187" s="28">
        <v>-6.0867445469730703E-10</v>
      </c>
      <c r="F187" s="22" t="s">
        <v>8</v>
      </c>
      <c r="G187" s="22">
        <v>0</v>
      </c>
      <c r="H187" s="24">
        <f t="shared" si="3"/>
        <v>-6.0867445469730703E-10</v>
      </c>
    </row>
    <row r="188" spans="1:8" x14ac:dyDescent="0.25">
      <c r="A188" s="22" t="s">
        <v>707</v>
      </c>
      <c r="B188" s="22" t="s">
        <v>708</v>
      </c>
      <c r="C188" s="22" t="s">
        <v>17</v>
      </c>
      <c r="D188" s="22" t="s">
        <v>4</v>
      </c>
      <c r="E188" s="28">
        <v>-3.4768270370503201E-6</v>
      </c>
      <c r="F188" s="22" t="s">
        <v>8</v>
      </c>
      <c r="G188" s="22">
        <v>0</v>
      </c>
      <c r="H188" s="24">
        <f t="shared" si="3"/>
        <v>-3.4768270370503201E-6</v>
      </c>
    </row>
    <row r="189" spans="1:8" x14ac:dyDescent="0.25">
      <c r="A189" s="22" t="s">
        <v>709</v>
      </c>
      <c r="B189" s="22" t="s">
        <v>710</v>
      </c>
      <c r="C189" s="22" t="s">
        <v>24</v>
      </c>
      <c r="D189" s="22" t="s">
        <v>120</v>
      </c>
      <c r="E189" s="22">
        <v>-0.12867838864610801</v>
      </c>
      <c r="F189" s="22" t="s">
        <v>8</v>
      </c>
      <c r="G189" s="22">
        <v>0</v>
      </c>
      <c r="H189" s="24">
        <f t="shared" si="3"/>
        <v>-0.12867838864610801</v>
      </c>
    </row>
    <row r="190" spans="1:8" x14ac:dyDescent="0.25">
      <c r="A190" s="22" t="s">
        <v>711</v>
      </c>
      <c r="B190" s="22" t="s">
        <v>712</v>
      </c>
      <c r="C190" s="22" t="s">
        <v>24</v>
      </c>
      <c r="D190" s="22" t="s">
        <v>120</v>
      </c>
      <c r="E190" s="22">
        <v>-5.0273772787833503E-4</v>
      </c>
      <c r="F190" s="22" t="s">
        <v>86</v>
      </c>
      <c r="G190" s="22">
        <v>2190</v>
      </c>
      <c r="H190" s="24">
        <f t="shared" si="3"/>
        <v>-1.1009956240535537</v>
      </c>
    </row>
    <row r="191" spans="1:8" x14ac:dyDescent="0.25">
      <c r="A191" s="22" t="s">
        <v>713</v>
      </c>
      <c r="B191" s="22" t="s">
        <v>714</v>
      </c>
      <c r="C191" s="22" t="s">
        <v>17</v>
      </c>
      <c r="D191" s="22" t="s">
        <v>4</v>
      </c>
      <c r="E191" s="28">
        <v>-2.1474086243079201E-8</v>
      </c>
      <c r="F191" s="22" t="s">
        <v>174</v>
      </c>
      <c r="G191" s="22">
        <v>15.637</v>
      </c>
      <c r="H191" s="24">
        <f t="shared" si="3"/>
        <v>-3.3579028658302945E-7</v>
      </c>
    </row>
    <row r="192" spans="1:8" x14ac:dyDescent="0.25">
      <c r="A192" s="22" t="s">
        <v>715</v>
      </c>
      <c r="B192" s="22" t="s">
        <v>592</v>
      </c>
      <c r="C192" s="22" t="s">
        <v>14</v>
      </c>
      <c r="D192" s="22" t="s">
        <v>115</v>
      </c>
      <c r="E192" s="28">
        <v>-4.7827087538422699E-6</v>
      </c>
      <c r="F192" s="22" t="s">
        <v>8</v>
      </c>
      <c r="G192" s="22">
        <v>0</v>
      </c>
      <c r="H192" s="24">
        <f t="shared" si="3"/>
        <v>-4.7827087538422699E-6</v>
      </c>
    </row>
    <row r="193" spans="1:8" x14ac:dyDescent="0.25">
      <c r="A193" s="22" t="s">
        <v>127</v>
      </c>
      <c r="B193" s="22" t="s">
        <v>124</v>
      </c>
      <c r="C193" s="22" t="s">
        <v>125</v>
      </c>
      <c r="D193" s="22" t="s">
        <v>126</v>
      </c>
      <c r="E193" s="28">
        <v>-1.7401565805721099E-6</v>
      </c>
      <c r="F193" s="22" t="s">
        <v>8</v>
      </c>
      <c r="G193" s="22">
        <v>0</v>
      </c>
      <c r="H193" s="24">
        <f t="shared" si="3"/>
        <v>-1.7401565805721099E-6</v>
      </c>
    </row>
    <row r="194" spans="1:8" x14ac:dyDescent="0.25">
      <c r="A194" s="22" t="s">
        <v>716</v>
      </c>
      <c r="B194" s="22" t="s">
        <v>717</v>
      </c>
      <c r="C194" s="22" t="s">
        <v>14</v>
      </c>
      <c r="D194" s="22" t="s">
        <v>54</v>
      </c>
      <c r="E194" s="28">
        <v>-6.7920238956206798E-6</v>
      </c>
      <c r="F194" s="22" t="s">
        <v>8</v>
      </c>
      <c r="G194" s="22">
        <v>0</v>
      </c>
      <c r="H194" s="24">
        <f t="shared" si="3"/>
        <v>-6.7920238956206798E-6</v>
      </c>
    </row>
    <row r="195" spans="1:8" x14ac:dyDescent="0.25">
      <c r="A195" s="22" t="s">
        <v>718</v>
      </c>
      <c r="B195" s="22" t="s">
        <v>567</v>
      </c>
      <c r="C195" s="22" t="s">
        <v>14</v>
      </c>
      <c r="D195" s="22" t="s">
        <v>54</v>
      </c>
      <c r="E195" s="22">
        <v>-2.1080774769739602E-3</v>
      </c>
      <c r="F195" s="22" t="s">
        <v>8</v>
      </c>
      <c r="G195" s="22">
        <v>0</v>
      </c>
      <c r="H195" s="24">
        <f t="shared" ref="H195:H258" si="4">1*(IF(F195=$I$8,E195,(E195*G195)))</f>
        <v>-2.1080774769739602E-3</v>
      </c>
    </row>
    <row r="196" spans="1:8" x14ac:dyDescent="0.25">
      <c r="A196" s="22" t="s">
        <v>719</v>
      </c>
      <c r="B196" s="22" t="s">
        <v>720</v>
      </c>
      <c r="C196" s="22" t="s">
        <v>14</v>
      </c>
      <c r="D196" s="22" t="s">
        <v>193</v>
      </c>
      <c r="E196" s="28">
        <v>-7.9317291094843102E-10</v>
      </c>
      <c r="F196" s="22" t="s">
        <v>8</v>
      </c>
      <c r="G196" s="22">
        <v>0</v>
      </c>
      <c r="H196" s="24">
        <f t="shared" si="4"/>
        <v>-7.9317291094843102E-10</v>
      </c>
    </row>
    <row r="197" spans="1:8" x14ac:dyDescent="0.25">
      <c r="A197" s="22" t="s">
        <v>721</v>
      </c>
      <c r="B197" s="22" t="s">
        <v>722</v>
      </c>
      <c r="C197" s="22" t="s">
        <v>14</v>
      </c>
      <c r="D197" s="22" t="s">
        <v>54</v>
      </c>
      <c r="E197" s="28">
        <v>-3.4845205252559599E-13</v>
      </c>
      <c r="F197" s="22" t="s">
        <v>8</v>
      </c>
      <c r="G197" s="22">
        <v>0</v>
      </c>
      <c r="H197" s="24">
        <f t="shared" si="4"/>
        <v>-3.4845205252559599E-13</v>
      </c>
    </row>
    <row r="198" spans="1:8" x14ac:dyDescent="0.25">
      <c r="A198" s="22" t="s">
        <v>723</v>
      </c>
      <c r="B198" s="22" t="s">
        <v>724</v>
      </c>
      <c r="C198" s="22" t="s">
        <v>143</v>
      </c>
      <c r="D198" s="22" t="s">
        <v>144</v>
      </c>
      <c r="E198" s="22">
        <v>-6.8507963401526796E-3</v>
      </c>
      <c r="F198" s="22" t="s">
        <v>8</v>
      </c>
      <c r="G198" s="22">
        <v>0</v>
      </c>
      <c r="H198" s="24">
        <f t="shared" si="4"/>
        <v>-6.8507963401526796E-3</v>
      </c>
    </row>
    <row r="199" spans="1:8" x14ac:dyDescent="0.25">
      <c r="A199" s="22" t="s">
        <v>725</v>
      </c>
      <c r="B199" s="22" t="s">
        <v>726</v>
      </c>
      <c r="C199" s="22" t="s">
        <v>139</v>
      </c>
      <c r="D199" s="22" t="s">
        <v>486</v>
      </c>
      <c r="E199" s="28">
        <v>-2.3457919137676199E-10</v>
      </c>
      <c r="F199" s="22" t="s">
        <v>7</v>
      </c>
      <c r="G199" s="22">
        <v>0</v>
      </c>
      <c r="H199" s="24">
        <f t="shared" si="4"/>
        <v>0</v>
      </c>
    </row>
    <row r="200" spans="1:8" x14ac:dyDescent="0.25">
      <c r="A200" s="22" t="s">
        <v>727</v>
      </c>
      <c r="B200" s="22" t="s">
        <v>728</v>
      </c>
      <c r="C200" s="22" t="s">
        <v>14</v>
      </c>
      <c r="D200" s="22" t="s">
        <v>54</v>
      </c>
      <c r="E200" s="28">
        <v>-3.3797557830487797E-8</v>
      </c>
      <c r="F200" s="22" t="s">
        <v>8</v>
      </c>
      <c r="G200" s="22">
        <v>0</v>
      </c>
      <c r="H200" s="24">
        <f t="shared" si="4"/>
        <v>-3.3797557830487797E-8</v>
      </c>
    </row>
    <row r="201" spans="1:8" x14ac:dyDescent="0.25">
      <c r="A201" s="22" t="s">
        <v>729</v>
      </c>
      <c r="B201" s="22" t="s">
        <v>730</v>
      </c>
      <c r="C201" s="22" t="s">
        <v>14</v>
      </c>
      <c r="D201" s="22" t="s">
        <v>51</v>
      </c>
      <c r="E201" s="28">
        <v>-1.4256728060313E-6</v>
      </c>
      <c r="F201" s="22" t="s">
        <v>8</v>
      </c>
      <c r="G201" s="22">
        <v>0</v>
      </c>
      <c r="H201" s="24">
        <f t="shared" si="4"/>
        <v>-1.4256728060313E-6</v>
      </c>
    </row>
    <row r="202" spans="1:8" x14ac:dyDescent="0.25">
      <c r="A202" s="22" t="s">
        <v>731</v>
      </c>
      <c r="B202" s="22" t="s">
        <v>732</v>
      </c>
      <c r="C202" s="22" t="s">
        <v>17</v>
      </c>
      <c r="D202" s="22" t="s">
        <v>2</v>
      </c>
      <c r="E202" s="22">
        <v>-2.6398014293560401E-3</v>
      </c>
      <c r="F202" s="22" t="s">
        <v>8</v>
      </c>
      <c r="G202" s="22">
        <v>0</v>
      </c>
      <c r="H202" s="24">
        <f t="shared" si="4"/>
        <v>-2.6398014293560401E-3</v>
      </c>
    </row>
    <row r="203" spans="1:8" x14ac:dyDescent="0.25">
      <c r="A203" s="22" t="s">
        <v>733</v>
      </c>
      <c r="B203" s="22" t="s">
        <v>734</v>
      </c>
      <c r="C203" s="22" t="s">
        <v>14</v>
      </c>
      <c r="D203" s="22" t="s">
        <v>54</v>
      </c>
      <c r="E203" s="28">
        <v>-1.32752041542793E-11</v>
      </c>
      <c r="F203" s="22" t="s">
        <v>8</v>
      </c>
      <c r="G203" s="22">
        <v>0</v>
      </c>
      <c r="H203" s="24">
        <f t="shared" si="4"/>
        <v>-1.32752041542793E-11</v>
      </c>
    </row>
    <row r="204" spans="1:8" x14ac:dyDescent="0.25">
      <c r="A204" s="22" t="s">
        <v>735</v>
      </c>
      <c r="B204" s="22" t="s">
        <v>736</v>
      </c>
      <c r="C204" s="22" t="s">
        <v>17</v>
      </c>
      <c r="D204" s="22" t="s">
        <v>4</v>
      </c>
      <c r="E204" s="28">
        <v>-1.6497984296493499E-9</v>
      </c>
      <c r="F204" s="22" t="s">
        <v>8</v>
      </c>
      <c r="G204" s="22">
        <v>0</v>
      </c>
      <c r="H204" s="24">
        <f t="shared" si="4"/>
        <v>-1.6497984296493499E-9</v>
      </c>
    </row>
    <row r="205" spans="1:8" x14ac:dyDescent="0.25">
      <c r="A205" s="22" t="s">
        <v>737</v>
      </c>
      <c r="B205" s="22" t="s">
        <v>738</v>
      </c>
      <c r="C205" s="22" t="s">
        <v>14</v>
      </c>
      <c r="D205" s="22" t="s">
        <v>54</v>
      </c>
      <c r="E205" s="28">
        <v>-2.4993681254453799E-14</v>
      </c>
      <c r="F205" s="22" t="s">
        <v>8</v>
      </c>
      <c r="G205" s="22">
        <v>0</v>
      </c>
      <c r="H205" s="24">
        <f t="shared" si="4"/>
        <v>-2.4993681254453799E-14</v>
      </c>
    </row>
    <row r="206" spans="1:8" x14ac:dyDescent="0.25">
      <c r="A206" s="22" t="s">
        <v>739</v>
      </c>
      <c r="B206" s="22" t="s">
        <v>740</v>
      </c>
      <c r="C206" s="22" t="s">
        <v>14</v>
      </c>
      <c r="D206" s="22" t="s">
        <v>188</v>
      </c>
      <c r="E206" s="28">
        <v>-2.9919337053110399E-17</v>
      </c>
      <c r="F206" s="22" t="s">
        <v>8</v>
      </c>
      <c r="G206" s="22">
        <v>0</v>
      </c>
      <c r="H206" s="24">
        <f t="shared" si="4"/>
        <v>-2.9919337053110399E-17</v>
      </c>
    </row>
    <row r="207" spans="1:8" x14ac:dyDescent="0.25">
      <c r="A207" s="22" t="s">
        <v>261</v>
      </c>
      <c r="B207" s="22" t="s">
        <v>262</v>
      </c>
      <c r="C207" s="22" t="s">
        <v>263</v>
      </c>
      <c r="D207" s="22" t="s">
        <v>264</v>
      </c>
      <c r="E207" s="28">
        <v>-4.0303895597723102E-5</v>
      </c>
      <c r="F207" s="22" t="s">
        <v>86</v>
      </c>
      <c r="G207" s="22">
        <v>404.4</v>
      </c>
      <c r="H207" s="24">
        <f t="shared" si="4"/>
        <v>-1.6298895379719222E-2</v>
      </c>
    </row>
    <row r="208" spans="1:8" x14ac:dyDescent="0.25">
      <c r="A208" s="22" t="s">
        <v>741</v>
      </c>
      <c r="B208" s="22" t="s">
        <v>742</v>
      </c>
      <c r="C208" s="22" t="s">
        <v>139</v>
      </c>
      <c r="D208" s="22" t="s">
        <v>165</v>
      </c>
      <c r="E208" s="22">
        <v>-0.48193607051557102</v>
      </c>
      <c r="F208" s="22" t="s">
        <v>636</v>
      </c>
      <c r="G208" s="22">
        <v>0</v>
      </c>
      <c r="H208" s="24">
        <f t="shared" si="4"/>
        <v>0</v>
      </c>
    </row>
    <row r="209" spans="1:8" x14ac:dyDescent="0.25">
      <c r="A209" s="22" t="s">
        <v>245</v>
      </c>
      <c r="B209" s="22" t="s">
        <v>246</v>
      </c>
      <c r="C209" s="22" t="s">
        <v>143</v>
      </c>
      <c r="D209" s="22" t="s">
        <v>144</v>
      </c>
      <c r="E209" s="28">
        <v>-9.6472785944996193E-9</v>
      </c>
      <c r="F209" s="22" t="s">
        <v>8</v>
      </c>
      <c r="G209" s="22">
        <v>0</v>
      </c>
      <c r="H209" s="24">
        <f t="shared" si="4"/>
        <v>-9.6472785944996193E-9</v>
      </c>
    </row>
    <row r="210" spans="1:8" x14ac:dyDescent="0.25">
      <c r="A210" s="22" t="s">
        <v>743</v>
      </c>
      <c r="B210" s="22" t="s">
        <v>631</v>
      </c>
      <c r="C210" s="22" t="s">
        <v>263</v>
      </c>
      <c r="D210" s="22" t="s">
        <v>279</v>
      </c>
      <c r="E210" s="22">
        <v>-7.5812518899517304E-4</v>
      </c>
      <c r="F210" s="22" t="s">
        <v>86</v>
      </c>
      <c r="G210" s="22">
        <v>588.79999999999995</v>
      </c>
      <c r="H210" s="24">
        <f t="shared" si="4"/>
        <v>-0.44638411128035788</v>
      </c>
    </row>
    <row r="211" spans="1:8" x14ac:dyDescent="0.25">
      <c r="A211" s="22" t="s">
        <v>744</v>
      </c>
      <c r="B211" s="22" t="s">
        <v>745</v>
      </c>
      <c r="C211" s="22" t="s">
        <v>14</v>
      </c>
      <c r="D211" s="22" t="s">
        <v>54</v>
      </c>
      <c r="E211" s="22">
        <v>-1.53436054687634E-3</v>
      </c>
      <c r="F211" s="22" t="s">
        <v>8</v>
      </c>
      <c r="G211" s="22">
        <v>0</v>
      </c>
      <c r="H211" s="24">
        <f t="shared" si="4"/>
        <v>-1.53436054687634E-3</v>
      </c>
    </row>
    <row r="212" spans="1:8" x14ac:dyDescent="0.25">
      <c r="A212" s="22" t="s">
        <v>746</v>
      </c>
      <c r="B212" s="22" t="s">
        <v>747</v>
      </c>
      <c r="C212" s="22" t="s">
        <v>24</v>
      </c>
      <c r="D212" s="22" t="s">
        <v>3</v>
      </c>
      <c r="E212" s="22">
        <v>-5.3837785406734796E-3</v>
      </c>
      <c r="F212" s="22" t="s">
        <v>8</v>
      </c>
      <c r="G212" s="22">
        <v>0</v>
      </c>
      <c r="H212" s="24">
        <f t="shared" si="4"/>
        <v>-5.3837785406734796E-3</v>
      </c>
    </row>
    <row r="213" spans="1:8" x14ac:dyDescent="0.25">
      <c r="A213" s="22" t="s">
        <v>748</v>
      </c>
      <c r="B213" s="22" t="s">
        <v>272</v>
      </c>
      <c r="C213" s="22" t="s">
        <v>24</v>
      </c>
      <c r="D213" s="22" t="s">
        <v>208</v>
      </c>
      <c r="E213" s="22">
        <v>-0.10998695305520501</v>
      </c>
      <c r="F213" s="22" t="s">
        <v>8</v>
      </c>
      <c r="G213" s="22">
        <v>0</v>
      </c>
      <c r="H213" s="24">
        <f t="shared" si="4"/>
        <v>-0.10998695305520501</v>
      </c>
    </row>
    <row r="214" spans="1:8" x14ac:dyDescent="0.25">
      <c r="A214" s="22" t="s">
        <v>749</v>
      </c>
      <c r="B214" s="22" t="s">
        <v>531</v>
      </c>
      <c r="C214" s="22" t="s">
        <v>24</v>
      </c>
      <c r="D214" s="22" t="s">
        <v>208</v>
      </c>
      <c r="E214" s="22">
        <v>-0.23742011076714001</v>
      </c>
      <c r="F214" s="22" t="s">
        <v>8</v>
      </c>
      <c r="G214" s="22">
        <v>0</v>
      </c>
      <c r="H214" s="24">
        <f t="shared" si="4"/>
        <v>-0.23742011076714001</v>
      </c>
    </row>
    <row r="215" spans="1:8" x14ac:dyDescent="0.25">
      <c r="A215" s="22" t="s">
        <v>750</v>
      </c>
      <c r="B215" s="22" t="s">
        <v>638</v>
      </c>
      <c r="C215" s="22" t="s">
        <v>14</v>
      </c>
      <c r="D215" s="22" t="s">
        <v>1</v>
      </c>
      <c r="E215" s="28">
        <v>-1.1008163359360799E-8</v>
      </c>
      <c r="F215" s="22" t="s">
        <v>8</v>
      </c>
      <c r="G215" s="22">
        <v>0</v>
      </c>
      <c r="H215" s="24">
        <f t="shared" si="4"/>
        <v>-1.1008163359360799E-8</v>
      </c>
    </row>
    <row r="216" spans="1:8" x14ac:dyDescent="0.25">
      <c r="A216" s="22" t="s">
        <v>103</v>
      </c>
      <c r="B216" s="22" t="s">
        <v>92</v>
      </c>
      <c r="C216" s="22" t="s">
        <v>17</v>
      </c>
      <c r="D216" s="22" t="s">
        <v>4</v>
      </c>
      <c r="E216" s="22">
        <v>-1.6046053693300799</v>
      </c>
      <c r="F216" s="22" t="s">
        <v>8</v>
      </c>
      <c r="G216" s="22">
        <v>0</v>
      </c>
      <c r="H216" s="24">
        <f t="shared" si="4"/>
        <v>-1.6046053693300799</v>
      </c>
    </row>
    <row r="217" spans="1:8" x14ac:dyDescent="0.25">
      <c r="A217" s="22" t="s">
        <v>751</v>
      </c>
      <c r="B217" s="22" t="s">
        <v>752</v>
      </c>
      <c r="C217" s="22" t="s">
        <v>14</v>
      </c>
      <c r="D217" s="22" t="s">
        <v>54</v>
      </c>
      <c r="E217" s="28">
        <v>-5.3577884995600602E-7</v>
      </c>
      <c r="F217" s="22" t="s">
        <v>8</v>
      </c>
      <c r="G217" s="22">
        <v>0</v>
      </c>
      <c r="H217" s="24">
        <f t="shared" si="4"/>
        <v>-5.3577884995600602E-7</v>
      </c>
    </row>
    <row r="218" spans="1:8" x14ac:dyDescent="0.25">
      <c r="A218" s="22" t="s">
        <v>104</v>
      </c>
      <c r="B218" s="22" t="s">
        <v>93</v>
      </c>
      <c r="C218" s="22" t="s">
        <v>14</v>
      </c>
      <c r="D218" s="22" t="s">
        <v>1</v>
      </c>
      <c r="E218" s="28">
        <v>-2.6225277517772101E-16</v>
      </c>
      <c r="F218" s="22" t="s">
        <v>8</v>
      </c>
      <c r="G218" s="22">
        <v>0</v>
      </c>
      <c r="H218" s="24">
        <f t="shared" si="4"/>
        <v>-2.6225277517772101E-16</v>
      </c>
    </row>
    <row r="219" spans="1:8" x14ac:dyDescent="0.25">
      <c r="A219" s="22" t="s">
        <v>168</v>
      </c>
      <c r="B219" s="22" t="s">
        <v>169</v>
      </c>
      <c r="C219" s="22" t="s">
        <v>14</v>
      </c>
      <c r="D219" s="22" t="s">
        <v>1</v>
      </c>
      <c r="E219" s="22">
        <v>-23.5607079253612</v>
      </c>
      <c r="F219" s="22" t="s">
        <v>8</v>
      </c>
      <c r="G219" s="22">
        <v>0</v>
      </c>
      <c r="H219" s="24">
        <f t="shared" si="4"/>
        <v>-23.5607079253612</v>
      </c>
    </row>
    <row r="220" spans="1:8" x14ac:dyDescent="0.25">
      <c r="A220" s="22" t="s">
        <v>753</v>
      </c>
      <c r="B220" s="22" t="s">
        <v>754</v>
      </c>
      <c r="C220" s="22" t="s">
        <v>14</v>
      </c>
      <c r="D220" s="22" t="s">
        <v>193</v>
      </c>
      <c r="E220" s="28">
        <v>-4.9624778388711198E-6</v>
      </c>
      <c r="F220" s="22" t="s">
        <v>8</v>
      </c>
      <c r="G220" s="22">
        <v>0</v>
      </c>
      <c r="H220" s="24">
        <f t="shared" si="4"/>
        <v>-4.9624778388711198E-6</v>
      </c>
    </row>
    <row r="221" spans="1:8" x14ac:dyDescent="0.25">
      <c r="A221" s="22" t="s">
        <v>755</v>
      </c>
      <c r="B221" s="22" t="s">
        <v>464</v>
      </c>
      <c r="C221" s="22" t="s">
        <v>14</v>
      </c>
      <c r="D221" s="22" t="s">
        <v>193</v>
      </c>
      <c r="E221" s="28">
        <v>-1.2587217961539601E-6</v>
      </c>
      <c r="F221" s="22" t="s">
        <v>8</v>
      </c>
      <c r="G221" s="22">
        <v>0</v>
      </c>
      <c r="H221" s="24">
        <f t="shared" si="4"/>
        <v>-1.2587217961539601E-6</v>
      </c>
    </row>
    <row r="222" spans="1:8" x14ac:dyDescent="0.25">
      <c r="A222" s="22" t="s">
        <v>756</v>
      </c>
      <c r="B222" s="22" t="s">
        <v>619</v>
      </c>
      <c r="C222" s="22" t="s">
        <v>14</v>
      </c>
      <c r="D222" s="22" t="s">
        <v>54</v>
      </c>
      <c r="E222" s="28">
        <v>-4.3296259815198903E-5</v>
      </c>
      <c r="F222" s="22" t="s">
        <v>8</v>
      </c>
      <c r="G222" s="22">
        <v>0</v>
      </c>
      <c r="H222" s="24">
        <f t="shared" si="4"/>
        <v>-4.3296259815198903E-5</v>
      </c>
    </row>
    <row r="223" spans="1:8" x14ac:dyDescent="0.25">
      <c r="A223" s="22" t="s">
        <v>757</v>
      </c>
      <c r="B223" s="22" t="s">
        <v>577</v>
      </c>
      <c r="C223" s="22" t="s">
        <v>24</v>
      </c>
      <c r="D223" s="22" t="s">
        <v>120</v>
      </c>
      <c r="E223" s="22">
        <v>-8.2604141035685797E-3</v>
      </c>
      <c r="F223" s="22" t="s">
        <v>86</v>
      </c>
      <c r="G223" s="22">
        <v>2190</v>
      </c>
      <c r="H223" s="24">
        <f t="shared" si="4"/>
        <v>-18.090306886815188</v>
      </c>
    </row>
    <row r="224" spans="1:8" x14ac:dyDescent="0.25">
      <c r="A224" s="22" t="s">
        <v>758</v>
      </c>
      <c r="B224" s="22" t="s">
        <v>759</v>
      </c>
      <c r="C224" s="22" t="s">
        <v>14</v>
      </c>
      <c r="D224" s="22" t="s">
        <v>54</v>
      </c>
      <c r="E224" s="28">
        <v>-2.2663225955525899E-5</v>
      </c>
      <c r="F224" s="22" t="s">
        <v>8</v>
      </c>
      <c r="G224" s="22">
        <v>0</v>
      </c>
      <c r="H224" s="24">
        <f t="shared" si="4"/>
        <v>-2.2663225955525899E-5</v>
      </c>
    </row>
    <row r="225" spans="1:8" x14ac:dyDescent="0.25">
      <c r="A225" s="22" t="s">
        <v>760</v>
      </c>
      <c r="B225" s="22" t="s">
        <v>272</v>
      </c>
      <c r="C225" s="22" t="s">
        <v>24</v>
      </c>
      <c r="D225" s="22" t="s">
        <v>208</v>
      </c>
      <c r="E225" s="22">
        <v>-6.1466521101718298E-3</v>
      </c>
      <c r="F225" s="22" t="s">
        <v>8</v>
      </c>
      <c r="G225" s="22">
        <v>0</v>
      </c>
      <c r="H225" s="24">
        <f t="shared" si="4"/>
        <v>-6.1466521101718298E-3</v>
      </c>
    </row>
    <row r="226" spans="1:8" x14ac:dyDescent="0.25">
      <c r="A226" s="22" t="s">
        <v>761</v>
      </c>
      <c r="B226" s="22" t="s">
        <v>762</v>
      </c>
      <c r="C226" s="22" t="s">
        <v>139</v>
      </c>
      <c r="D226" s="22" t="s">
        <v>486</v>
      </c>
      <c r="E226" s="28">
        <v>-1.5557400388390699E-11</v>
      </c>
      <c r="F226" s="22" t="s">
        <v>7</v>
      </c>
      <c r="G226" s="22">
        <v>0</v>
      </c>
      <c r="H226" s="24">
        <f t="shared" si="4"/>
        <v>0</v>
      </c>
    </row>
    <row r="227" spans="1:8" x14ac:dyDescent="0.25">
      <c r="A227" s="22" t="s">
        <v>217</v>
      </c>
      <c r="B227" s="22" t="s">
        <v>210</v>
      </c>
      <c r="C227" s="22" t="s">
        <v>14</v>
      </c>
      <c r="D227" s="22" t="s">
        <v>193</v>
      </c>
      <c r="E227" s="28">
        <v>-1.02065464875433E-5</v>
      </c>
      <c r="F227" s="22" t="s">
        <v>8</v>
      </c>
      <c r="G227" s="22">
        <v>0</v>
      </c>
      <c r="H227" s="24">
        <f t="shared" si="4"/>
        <v>-1.02065464875433E-5</v>
      </c>
    </row>
    <row r="228" spans="1:8" x14ac:dyDescent="0.25">
      <c r="A228" s="22" t="s">
        <v>763</v>
      </c>
      <c r="B228" s="22" t="s">
        <v>764</v>
      </c>
      <c r="C228" s="22" t="s">
        <v>24</v>
      </c>
      <c r="D228" s="22" t="s">
        <v>3</v>
      </c>
      <c r="E228" s="22">
        <v>-3.0284310727019298E-3</v>
      </c>
      <c r="F228" s="22" t="s">
        <v>8</v>
      </c>
      <c r="G228" s="22">
        <v>0</v>
      </c>
      <c r="H228" s="24">
        <f t="shared" si="4"/>
        <v>-3.0284310727019298E-3</v>
      </c>
    </row>
    <row r="229" spans="1:8" x14ac:dyDescent="0.25">
      <c r="A229" s="22" t="s">
        <v>181</v>
      </c>
      <c r="B229" s="22" t="s">
        <v>182</v>
      </c>
      <c r="C229" s="22" t="s">
        <v>17</v>
      </c>
      <c r="D229" s="22" t="s">
        <v>4</v>
      </c>
      <c r="E229" s="22">
        <v>-2.1142348509484601E-3</v>
      </c>
      <c r="F229" s="22" t="s">
        <v>8</v>
      </c>
      <c r="G229" s="22">
        <v>0</v>
      </c>
      <c r="H229" s="24">
        <f t="shared" si="4"/>
        <v>-2.1142348509484601E-3</v>
      </c>
    </row>
    <row r="230" spans="1:8" x14ac:dyDescent="0.25">
      <c r="A230" s="22" t="s">
        <v>765</v>
      </c>
      <c r="B230" s="22" t="s">
        <v>745</v>
      </c>
      <c r="C230" s="22" t="s">
        <v>14</v>
      </c>
      <c r="D230" s="22" t="s">
        <v>54</v>
      </c>
      <c r="E230" s="22">
        <v>-5.9002216083847104E-3</v>
      </c>
      <c r="F230" s="22" t="s">
        <v>8</v>
      </c>
      <c r="G230" s="22">
        <v>0</v>
      </c>
      <c r="H230" s="24">
        <f t="shared" si="4"/>
        <v>-5.9002216083847104E-3</v>
      </c>
    </row>
    <row r="231" spans="1:8" x14ac:dyDescent="0.25">
      <c r="A231" s="22" t="s">
        <v>766</v>
      </c>
      <c r="B231" s="22" t="s">
        <v>767</v>
      </c>
      <c r="C231" s="22" t="s">
        <v>14</v>
      </c>
      <c r="D231" s="22" t="s">
        <v>54</v>
      </c>
      <c r="E231" s="28">
        <v>-1.4693915678829199E-20</v>
      </c>
      <c r="F231" s="22" t="s">
        <v>8</v>
      </c>
      <c r="G231" s="22">
        <v>0</v>
      </c>
      <c r="H231" s="24">
        <f t="shared" si="4"/>
        <v>-1.4693915678829199E-20</v>
      </c>
    </row>
    <row r="232" spans="1:8" x14ac:dyDescent="0.25">
      <c r="A232" s="22" t="s">
        <v>768</v>
      </c>
      <c r="B232" s="22" t="s">
        <v>769</v>
      </c>
      <c r="C232" s="22" t="s">
        <v>24</v>
      </c>
      <c r="D232" s="22" t="s">
        <v>6</v>
      </c>
      <c r="E232" s="22">
        <v>-1.1953656516233899E-4</v>
      </c>
      <c r="F232" s="22" t="s">
        <v>8</v>
      </c>
      <c r="G232" s="22">
        <v>0</v>
      </c>
      <c r="H232" s="24">
        <f t="shared" si="4"/>
        <v>-1.1953656516233899E-4</v>
      </c>
    </row>
    <row r="233" spans="1:8" x14ac:dyDescent="0.25">
      <c r="A233" s="22" t="s">
        <v>770</v>
      </c>
      <c r="B233" s="22" t="s">
        <v>771</v>
      </c>
      <c r="C233" s="22" t="s">
        <v>139</v>
      </c>
      <c r="D233" s="22" t="s">
        <v>165</v>
      </c>
      <c r="E233" s="28">
        <v>-1.7637816014136698E-8</v>
      </c>
      <c r="F233" s="22" t="s">
        <v>174</v>
      </c>
      <c r="G233" s="22">
        <v>0</v>
      </c>
      <c r="H233" s="24">
        <f t="shared" si="4"/>
        <v>0</v>
      </c>
    </row>
    <row r="234" spans="1:8" x14ac:dyDescent="0.25">
      <c r="A234" s="22" t="s">
        <v>105</v>
      </c>
      <c r="B234" s="22" t="s">
        <v>94</v>
      </c>
      <c r="C234" s="22" t="s">
        <v>17</v>
      </c>
      <c r="D234" s="22" t="s">
        <v>2</v>
      </c>
      <c r="E234" s="22">
        <v>-2.8650755617328299E-3</v>
      </c>
      <c r="F234" s="22" t="s">
        <v>8</v>
      </c>
      <c r="G234" s="22">
        <v>0</v>
      </c>
      <c r="H234" s="24">
        <f t="shared" si="4"/>
        <v>-2.8650755617328299E-3</v>
      </c>
    </row>
    <row r="235" spans="1:8" x14ac:dyDescent="0.25">
      <c r="A235" s="22" t="s">
        <v>772</v>
      </c>
      <c r="B235" s="22" t="s">
        <v>773</v>
      </c>
      <c r="C235" s="22" t="s">
        <v>14</v>
      </c>
      <c r="D235" s="22" t="s">
        <v>54</v>
      </c>
      <c r="E235" s="28">
        <v>-4.6743962675973802E-7</v>
      </c>
      <c r="F235" s="22" t="s">
        <v>8</v>
      </c>
      <c r="G235" s="22">
        <v>0</v>
      </c>
      <c r="H235" s="24">
        <f t="shared" si="4"/>
        <v>-4.6743962675973802E-7</v>
      </c>
    </row>
    <row r="236" spans="1:8" x14ac:dyDescent="0.25">
      <c r="A236" s="22" t="s">
        <v>774</v>
      </c>
      <c r="B236" s="22" t="s">
        <v>413</v>
      </c>
      <c r="C236" s="22" t="s">
        <v>14</v>
      </c>
      <c r="D236" s="22" t="s">
        <v>1</v>
      </c>
      <c r="E236" s="28">
        <v>-2.4961378595596299E-6</v>
      </c>
      <c r="F236" s="22" t="s">
        <v>8</v>
      </c>
      <c r="G236" s="22">
        <v>0</v>
      </c>
      <c r="H236" s="24">
        <f t="shared" si="4"/>
        <v>-2.4961378595596299E-6</v>
      </c>
    </row>
    <row r="237" spans="1:8" x14ac:dyDescent="0.25">
      <c r="A237" s="22" t="s">
        <v>775</v>
      </c>
      <c r="B237" s="22" t="s">
        <v>776</v>
      </c>
      <c r="C237" s="22" t="s">
        <v>14</v>
      </c>
      <c r="D237" s="22" t="s">
        <v>115</v>
      </c>
      <c r="E237" s="22">
        <v>-4.1718602069538702E-2</v>
      </c>
      <c r="F237" s="22" t="s">
        <v>8</v>
      </c>
      <c r="G237" s="22">
        <v>0</v>
      </c>
      <c r="H237" s="24">
        <f t="shared" si="4"/>
        <v>-4.1718602069538702E-2</v>
      </c>
    </row>
    <row r="238" spans="1:8" x14ac:dyDescent="0.25">
      <c r="A238" s="22" t="s">
        <v>777</v>
      </c>
      <c r="B238" s="22" t="s">
        <v>778</v>
      </c>
      <c r="C238" s="22" t="s">
        <v>14</v>
      </c>
      <c r="D238" s="22" t="s">
        <v>115</v>
      </c>
      <c r="E238" s="28">
        <v>-3.1885156109994401E-6</v>
      </c>
      <c r="F238" s="22" t="s">
        <v>8</v>
      </c>
      <c r="G238" s="22">
        <v>0</v>
      </c>
      <c r="H238" s="24">
        <f t="shared" si="4"/>
        <v>-3.1885156109994401E-6</v>
      </c>
    </row>
    <row r="239" spans="1:8" x14ac:dyDescent="0.25">
      <c r="A239" s="22" t="s">
        <v>779</v>
      </c>
      <c r="B239" s="22" t="s">
        <v>780</v>
      </c>
      <c r="C239" s="22" t="s">
        <v>17</v>
      </c>
      <c r="D239" s="22" t="s">
        <v>4</v>
      </c>
      <c r="E239" s="22">
        <v>-2.4005083431524801</v>
      </c>
      <c r="F239" s="22" t="s">
        <v>8</v>
      </c>
      <c r="G239" s="22">
        <v>0</v>
      </c>
      <c r="H239" s="24">
        <f t="shared" si="4"/>
        <v>-2.4005083431524801</v>
      </c>
    </row>
    <row r="240" spans="1:8" x14ac:dyDescent="0.25">
      <c r="A240" s="22" t="s">
        <v>781</v>
      </c>
      <c r="B240" s="22" t="s">
        <v>782</v>
      </c>
      <c r="C240" s="22" t="s">
        <v>14</v>
      </c>
      <c r="D240" s="22" t="s">
        <v>1</v>
      </c>
      <c r="E240" s="28">
        <v>-1.5514564243773499E-10</v>
      </c>
      <c r="F240" s="22" t="s">
        <v>8</v>
      </c>
      <c r="G240" s="22">
        <v>0</v>
      </c>
      <c r="H240" s="24">
        <f t="shared" si="4"/>
        <v>-1.5514564243773499E-10</v>
      </c>
    </row>
    <row r="241" spans="1:8" x14ac:dyDescent="0.25">
      <c r="A241" s="22" t="s">
        <v>783</v>
      </c>
      <c r="B241" s="22" t="s">
        <v>784</v>
      </c>
      <c r="C241" s="22" t="s">
        <v>143</v>
      </c>
      <c r="D241" s="22" t="s">
        <v>144</v>
      </c>
      <c r="E241" s="28">
        <v>-5.5600817203240804E-10</v>
      </c>
      <c r="F241" s="22" t="s">
        <v>8</v>
      </c>
      <c r="G241" s="22">
        <v>0</v>
      </c>
      <c r="H241" s="24">
        <f t="shared" si="4"/>
        <v>-5.5600817203240804E-10</v>
      </c>
    </row>
    <row r="242" spans="1:8" x14ac:dyDescent="0.25">
      <c r="A242" s="22" t="s">
        <v>785</v>
      </c>
      <c r="B242" s="22" t="s">
        <v>786</v>
      </c>
      <c r="C242" s="22" t="s">
        <v>139</v>
      </c>
      <c r="D242" s="22" t="s">
        <v>165</v>
      </c>
      <c r="E242" s="28">
        <v>-2.1951466036197101E-8</v>
      </c>
      <c r="F242" s="22" t="s">
        <v>174</v>
      </c>
      <c r="G242" s="22">
        <v>0</v>
      </c>
      <c r="H242" s="24">
        <f t="shared" si="4"/>
        <v>0</v>
      </c>
    </row>
    <row r="243" spans="1:8" x14ac:dyDescent="0.25">
      <c r="A243" s="22" t="s">
        <v>787</v>
      </c>
      <c r="B243" s="22" t="s">
        <v>788</v>
      </c>
      <c r="C243" s="22" t="s">
        <v>14</v>
      </c>
      <c r="D243" s="22" t="s">
        <v>54</v>
      </c>
      <c r="E243" s="28">
        <v>-1.43368056856923E-5</v>
      </c>
      <c r="F243" s="22" t="s">
        <v>8</v>
      </c>
      <c r="G243" s="22">
        <v>0</v>
      </c>
      <c r="H243" s="24">
        <f t="shared" si="4"/>
        <v>-1.43368056856923E-5</v>
      </c>
    </row>
    <row r="244" spans="1:8" x14ac:dyDescent="0.25">
      <c r="A244" s="22" t="s">
        <v>133</v>
      </c>
      <c r="B244" s="22" t="s">
        <v>134</v>
      </c>
      <c r="C244" s="22" t="s">
        <v>14</v>
      </c>
      <c r="D244" s="22" t="s">
        <v>1</v>
      </c>
      <c r="E244" s="22">
        <v>-3.1823184087649298E-4</v>
      </c>
      <c r="F244" s="22" t="s">
        <v>8</v>
      </c>
      <c r="G244" s="22">
        <v>0</v>
      </c>
      <c r="H244" s="24">
        <f t="shared" si="4"/>
        <v>-3.1823184087649298E-4</v>
      </c>
    </row>
    <row r="245" spans="1:8" x14ac:dyDescent="0.25">
      <c r="A245" s="22" t="s">
        <v>106</v>
      </c>
      <c r="B245" s="22" t="s">
        <v>95</v>
      </c>
      <c r="C245" s="22" t="s">
        <v>14</v>
      </c>
      <c r="D245" s="22" t="s">
        <v>1</v>
      </c>
      <c r="E245" s="28">
        <v>-2.5907568268669999E-5</v>
      </c>
      <c r="F245" s="22" t="s">
        <v>8</v>
      </c>
      <c r="G245" s="22">
        <v>0</v>
      </c>
      <c r="H245" s="24">
        <f t="shared" si="4"/>
        <v>-2.5907568268669999E-5</v>
      </c>
    </row>
    <row r="246" spans="1:8" x14ac:dyDescent="0.25">
      <c r="A246" s="22" t="s">
        <v>1116</v>
      </c>
      <c r="B246" s="22" t="s">
        <v>1117</v>
      </c>
      <c r="C246" s="22" t="s">
        <v>263</v>
      </c>
      <c r="D246" s="22" t="s">
        <v>1111</v>
      </c>
      <c r="E246" s="28">
        <v>-2.5508398308009302E-13</v>
      </c>
      <c r="F246" s="22" t="s">
        <v>174</v>
      </c>
      <c r="G246" s="22">
        <v>26.22</v>
      </c>
      <c r="H246" s="24">
        <f t="shared" si="4"/>
        <v>-6.6883020363600385E-12</v>
      </c>
    </row>
    <row r="247" spans="1:8" x14ac:dyDescent="0.25">
      <c r="A247" s="22" t="s">
        <v>789</v>
      </c>
      <c r="B247" s="22" t="s">
        <v>441</v>
      </c>
      <c r="C247" s="22" t="s">
        <v>14</v>
      </c>
      <c r="D247" s="22" t="s">
        <v>115</v>
      </c>
      <c r="E247" s="28">
        <v>-9.4569612075430801E-6</v>
      </c>
      <c r="F247" s="22" t="s">
        <v>8</v>
      </c>
      <c r="G247" s="22">
        <v>0</v>
      </c>
      <c r="H247" s="24">
        <f t="shared" si="4"/>
        <v>-9.4569612075430801E-6</v>
      </c>
    </row>
    <row r="248" spans="1:8" x14ac:dyDescent="0.25">
      <c r="A248" s="22" t="s">
        <v>305</v>
      </c>
      <c r="B248" s="22" t="s">
        <v>306</v>
      </c>
      <c r="C248" s="22" t="s">
        <v>263</v>
      </c>
      <c r="D248" s="22" t="s">
        <v>264</v>
      </c>
      <c r="E248" s="28">
        <v>-3.5889918004891399E-7</v>
      </c>
      <c r="F248" s="22" t="s">
        <v>86</v>
      </c>
      <c r="G248" s="22">
        <v>403.64</v>
      </c>
      <c r="H248" s="24">
        <f t="shared" si="4"/>
        <v>-1.4486606503494364E-4</v>
      </c>
    </row>
    <row r="249" spans="1:8" x14ac:dyDescent="0.25">
      <c r="A249" s="22" t="s">
        <v>790</v>
      </c>
      <c r="B249" s="22" t="s">
        <v>791</v>
      </c>
      <c r="C249" s="22" t="s">
        <v>14</v>
      </c>
      <c r="D249" s="22" t="s">
        <v>188</v>
      </c>
      <c r="E249" s="28">
        <v>-5.8158340663882399E-5</v>
      </c>
      <c r="F249" s="22" t="s">
        <v>8</v>
      </c>
      <c r="G249" s="22">
        <v>0</v>
      </c>
      <c r="H249" s="24">
        <f t="shared" si="4"/>
        <v>-5.8158340663882399E-5</v>
      </c>
    </row>
    <row r="250" spans="1:8" x14ac:dyDescent="0.25">
      <c r="A250" s="22" t="s">
        <v>792</v>
      </c>
      <c r="B250" s="22" t="s">
        <v>793</v>
      </c>
      <c r="C250" s="22" t="s">
        <v>14</v>
      </c>
      <c r="D250" s="22" t="s">
        <v>54</v>
      </c>
      <c r="E250" s="28">
        <v>-6.4517939083965301E-6</v>
      </c>
      <c r="F250" s="22" t="s">
        <v>8</v>
      </c>
      <c r="G250" s="22">
        <v>0</v>
      </c>
      <c r="H250" s="24">
        <f t="shared" si="4"/>
        <v>-6.4517939083965301E-6</v>
      </c>
    </row>
    <row r="251" spans="1:8" x14ac:dyDescent="0.25">
      <c r="A251" s="22" t="s">
        <v>794</v>
      </c>
      <c r="B251" s="22" t="s">
        <v>795</v>
      </c>
      <c r="C251" s="22" t="s">
        <v>14</v>
      </c>
      <c r="D251" s="22" t="s">
        <v>54</v>
      </c>
      <c r="E251" s="28">
        <v>-2.95116320907692E-13</v>
      </c>
      <c r="F251" s="22" t="s">
        <v>8</v>
      </c>
      <c r="G251" s="22">
        <v>0</v>
      </c>
      <c r="H251" s="24">
        <f t="shared" si="4"/>
        <v>-2.95116320907692E-13</v>
      </c>
    </row>
    <row r="252" spans="1:8" x14ac:dyDescent="0.25">
      <c r="A252" s="22" t="s">
        <v>796</v>
      </c>
      <c r="B252" s="22" t="s">
        <v>797</v>
      </c>
      <c r="C252" s="22" t="s">
        <v>263</v>
      </c>
      <c r="D252" s="22" t="s">
        <v>279</v>
      </c>
      <c r="E252" s="22">
        <v>-4.6270717684266402E-4</v>
      </c>
      <c r="F252" s="22" t="s">
        <v>8</v>
      </c>
      <c r="G252" s="22">
        <v>0</v>
      </c>
      <c r="H252" s="24">
        <f t="shared" si="4"/>
        <v>-4.6270717684266402E-4</v>
      </c>
    </row>
    <row r="253" spans="1:8" x14ac:dyDescent="0.25">
      <c r="A253" s="22" t="s">
        <v>798</v>
      </c>
      <c r="B253" s="22" t="s">
        <v>421</v>
      </c>
      <c r="C253" s="22" t="s">
        <v>24</v>
      </c>
      <c r="D253" s="22" t="s">
        <v>120</v>
      </c>
      <c r="E253" s="22">
        <v>-0.10535466984570201</v>
      </c>
      <c r="F253" s="22" t="s">
        <v>86</v>
      </c>
      <c r="G253" s="22">
        <v>2190</v>
      </c>
      <c r="H253" s="24">
        <f t="shared" si="4"/>
        <v>-230.72672696208738</v>
      </c>
    </row>
    <row r="254" spans="1:8" x14ac:dyDescent="0.25">
      <c r="A254" s="22" t="s">
        <v>799</v>
      </c>
      <c r="B254" s="22" t="s">
        <v>800</v>
      </c>
      <c r="C254" s="22" t="s">
        <v>263</v>
      </c>
      <c r="D254" s="22" t="s">
        <v>279</v>
      </c>
      <c r="E254" s="28">
        <v>-4.3286678151489901E-9</v>
      </c>
      <c r="F254" s="22" t="s">
        <v>86</v>
      </c>
      <c r="G254" s="22">
        <v>404.8</v>
      </c>
      <c r="H254" s="24">
        <f t="shared" si="4"/>
        <v>-1.7522447315723112E-6</v>
      </c>
    </row>
    <row r="255" spans="1:8" x14ac:dyDescent="0.25">
      <c r="A255" s="22" t="s">
        <v>801</v>
      </c>
      <c r="B255" s="22" t="s">
        <v>531</v>
      </c>
      <c r="C255" s="22" t="s">
        <v>24</v>
      </c>
      <c r="D255" s="22" t="s">
        <v>208</v>
      </c>
      <c r="E255" s="22">
        <v>-8.21018865698918</v>
      </c>
      <c r="F255" s="22" t="s">
        <v>8</v>
      </c>
      <c r="G255" s="22">
        <v>0</v>
      </c>
      <c r="H255" s="24">
        <f t="shared" si="4"/>
        <v>-8.21018865698918</v>
      </c>
    </row>
    <row r="256" spans="1:8" x14ac:dyDescent="0.25">
      <c r="A256" s="22" t="s">
        <v>802</v>
      </c>
      <c r="B256" s="22" t="s">
        <v>540</v>
      </c>
      <c r="C256" s="22" t="s">
        <v>263</v>
      </c>
      <c r="D256" s="22" t="s">
        <v>279</v>
      </c>
      <c r="E256" s="22">
        <v>-9.4110689291514095E-4</v>
      </c>
      <c r="F256" s="22" t="s">
        <v>86</v>
      </c>
      <c r="G256" s="22">
        <v>450</v>
      </c>
      <c r="H256" s="24">
        <f t="shared" si="4"/>
        <v>-0.42349810181181341</v>
      </c>
    </row>
    <row r="257" spans="1:8" x14ac:dyDescent="0.25">
      <c r="A257" s="22" t="s">
        <v>107</v>
      </c>
      <c r="B257" s="22" t="s">
        <v>96</v>
      </c>
      <c r="C257" s="22" t="s">
        <v>24</v>
      </c>
      <c r="D257" s="22" t="s">
        <v>3</v>
      </c>
      <c r="E257" s="22">
        <v>-4.7412484021253601E-2</v>
      </c>
      <c r="F257" s="22" t="s">
        <v>8</v>
      </c>
      <c r="G257" s="22">
        <v>0</v>
      </c>
      <c r="H257" s="24">
        <f t="shared" si="4"/>
        <v>-4.7412484021253601E-2</v>
      </c>
    </row>
    <row r="258" spans="1:8" x14ac:dyDescent="0.25">
      <c r="A258" s="22" t="s">
        <v>803</v>
      </c>
      <c r="B258" s="22" t="s">
        <v>480</v>
      </c>
      <c r="C258" s="22" t="s">
        <v>14</v>
      </c>
      <c r="D258" s="22" t="s">
        <v>54</v>
      </c>
      <c r="E258" s="28">
        <v>-2.08275281112481E-13</v>
      </c>
      <c r="F258" s="22" t="s">
        <v>8</v>
      </c>
      <c r="G258" s="22">
        <v>0</v>
      </c>
      <c r="H258" s="24">
        <f t="shared" si="4"/>
        <v>-2.08275281112481E-13</v>
      </c>
    </row>
    <row r="259" spans="1:8" x14ac:dyDescent="0.25">
      <c r="A259" s="22" t="s">
        <v>804</v>
      </c>
      <c r="B259" s="22" t="s">
        <v>492</v>
      </c>
      <c r="C259" s="22" t="s">
        <v>14</v>
      </c>
      <c r="D259" s="22" t="s">
        <v>54</v>
      </c>
      <c r="E259" s="28">
        <v>-4.8358614578017397E-5</v>
      </c>
      <c r="F259" s="22" t="s">
        <v>8</v>
      </c>
      <c r="G259" s="22">
        <v>0</v>
      </c>
      <c r="H259" s="24">
        <f t="shared" ref="H259:H322" si="5">1*(IF(F259=$I$8,E259,(E259*G259)))</f>
        <v>-4.8358614578017397E-5</v>
      </c>
    </row>
    <row r="260" spans="1:8" x14ac:dyDescent="0.25">
      <c r="A260" s="22" t="s">
        <v>805</v>
      </c>
      <c r="B260" s="22" t="s">
        <v>806</v>
      </c>
      <c r="C260" s="22" t="s">
        <v>14</v>
      </c>
      <c r="D260" s="22" t="s">
        <v>1</v>
      </c>
      <c r="E260" s="22">
        <v>-1.1436654081149701E-3</v>
      </c>
      <c r="F260" s="22" t="s">
        <v>8</v>
      </c>
      <c r="G260" s="22">
        <v>0</v>
      </c>
      <c r="H260" s="24">
        <f t="shared" si="5"/>
        <v>-1.1436654081149701E-3</v>
      </c>
    </row>
    <row r="261" spans="1:8" x14ac:dyDescent="0.25">
      <c r="A261" s="22" t="s">
        <v>807</v>
      </c>
      <c r="B261" s="22" t="s">
        <v>808</v>
      </c>
      <c r="C261" s="22" t="s">
        <v>14</v>
      </c>
      <c r="D261" s="22" t="s">
        <v>54</v>
      </c>
      <c r="E261" s="28">
        <v>-9.0653249421705301E-13</v>
      </c>
      <c r="F261" s="22" t="s">
        <v>8</v>
      </c>
      <c r="G261" s="22">
        <v>0</v>
      </c>
      <c r="H261" s="24">
        <f t="shared" si="5"/>
        <v>-9.0653249421705301E-13</v>
      </c>
    </row>
    <row r="262" spans="1:8" x14ac:dyDescent="0.25">
      <c r="A262" s="22" t="s">
        <v>809</v>
      </c>
      <c r="B262" s="22" t="s">
        <v>720</v>
      </c>
      <c r="C262" s="22" t="s">
        <v>14</v>
      </c>
      <c r="D262" s="22" t="s">
        <v>193</v>
      </c>
      <c r="E262" s="28">
        <v>-9.0017532383447896E-11</v>
      </c>
      <c r="F262" s="22" t="s">
        <v>8</v>
      </c>
      <c r="G262" s="22">
        <v>0</v>
      </c>
      <c r="H262" s="24">
        <f t="shared" si="5"/>
        <v>-9.0017532383447896E-11</v>
      </c>
    </row>
    <row r="263" spans="1:8" x14ac:dyDescent="0.25">
      <c r="A263" s="22" t="s">
        <v>810</v>
      </c>
      <c r="B263" s="22" t="s">
        <v>533</v>
      </c>
      <c r="C263" s="22" t="s">
        <v>14</v>
      </c>
      <c r="D263" s="22" t="s">
        <v>54</v>
      </c>
      <c r="E263" s="22">
        <v>-1.2427015790135801E-4</v>
      </c>
      <c r="F263" s="22" t="s">
        <v>8</v>
      </c>
      <c r="G263" s="22">
        <v>0</v>
      </c>
      <c r="H263" s="24">
        <f t="shared" si="5"/>
        <v>-1.2427015790135801E-4</v>
      </c>
    </row>
    <row r="264" spans="1:8" x14ac:dyDescent="0.25">
      <c r="A264" s="22" t="s">
        <v>108</v>
      </c>
      <c r="B264" s="22" t="s">
        <v>94</v>
      </c>
      <c r="C264" s="22" t="s">
        <v>17</v>
      </c>
      <c r="D264" s="22" t="s">
        <v>2</v>
      </c>
      <c r="E264" s="28">
        <v>-5.21988896204432E-5</v>
      </c>
      <c r="F264" s="22" t="s">
        <v>8</v>
      </c>
      <c r="G264" s="22">
        <v>0</v>
      </c>
      <c r="H264" s="24">
        <f t="shared" si="5"/>
        <v>-5.21988896204432E-5</v>
      </c>
    </row>
    <row r="265" spans="1:8" x14ac:dyDescent="0.25">
      <c r="A265" s="22" t="s">
        <v>811</v>
      </c>
      <c r="B265" s="22" t="s">
        <v>795</v>
      </c>
      <c r="C265" s="22" t="s">
        <v>14</v>
      </c>
      <c r="D265" s="22" t="s">
        <v>54</v>
      </c>
      <c r="E265" s="28">
        <v>-2.2133724068077001E-12</v>
      </c>
      <c r="F265" s="22" t="s">
        <v>8</v>
      </c>
      <c r="G265" s="22">
        <v>0</v>
      </c>
      <c r="H265" s="24">
        <f t="shared" si="5"/>
        <v>-2.2133724068077001E-12</v>
      </c>
    </row>
    <row r="266" spans="1:8" x14ac:dyDescent="0.25">
      <c r="A266" s="22" t="s">
        <v>1118</v>
      </c>
      <c r="B266" s="22" t="s">
        <v>1119</v>
      </c>
      <c r="C266" s="22" t="s">
        <v>24</v>
      </c>
      <c r="D266" s="22" t="s">
        <v>1120</v>
      </c>
      <c r="E266" s="28">
        <v>-5.6811448929573399E-14</v>
      </c>
      <c r="F266" s="22" t="s">
        <v>8</v>
      </c>
      <c r="G266" s="22">
        <v>0</v>
      </c>
      <c r="H266" s="24">
        <f t="shared" si="5"/>
        <v>-5.6811448929573399E-14</v>
      </c>
    </row>
    <row r="267" spans="1:8" x14ac:dyDescent="0.25">
      <c r="A267" s="22" t="s">
        <v>29</v>
      </c>
      <c r="B267" s="22" t="s">
        <v>30</v>
      </c>
      <c r="C267" s="22" t="s">
        <v>24</v>
      </c>
      <c r="D267" s="22" t="s">
        <v>6</v>
      </c>
      <c r="E267" s="28">
        <v>-2.0562867954334501E-5</v>
      </c>
      <c r="F267" s="22" t="s">
        <v>8</v>
      </c>
      <c r="G267" s="22">
        <v>0</v>
      </c>
      <c r="H267" s="24">
        <f t="shared" si="5"/>
        <v>-2.0562867954334501E-5</v>
      </c>
    </row>
    <row r="268" spans="1:8" x14ac:dyDescent="0.25">
      <c r="A268" s="22" t="s">
        <v>236</v>
      </c>
      <c r="B268" s="22" t="s">
        <v>237</v>
      </c>
      <c r="C268" s="22" t="s">
        <v>14</v>
      </c>
      <c r="D268" s="22" t="s">
        <v>54</v>
      </c>
      <c r="E268" s="22">
        <v>-1.0587662805146699E-4</v>
      </c>
      <c r="F268" s="22" t="s">
        <v>8</v>
      </c>
      <c r="G268" s="22">
        <v>0</v>
      </c>
      <c r="H268" s="24">
        <f t="shared" si="5"/>
        <v>-1.0587662805146699E-4</v>
      </c>
    </row>
    <row r="269" spans="1:8" x14ac:dyDescent="0.25">
      <c r="A269" s="22" t="s">
        <v>812</v>
      </c>
      <c r="B269" s="22" t="s">
        <v>472</v>
      </c>
      <c r="C269" s="22" t="s">
        <v>14</v>
      </c>
      <c r="D269" s="22" t="s">
        <v>54</v>
      </c>
      <c r="E269" s="28">
        <v>-4.6498095194179303E-8</v>
      </c>
      <c r="F269" s="22" t="s">
        <v>8</v>
      </c>
      <c r="G269" s="22">
        <v>0</v>
      </c>
      <c r="H269" s="24">
        <f t="shared" si="5"/>
        <v>-4.6498095194179303E-8</v>
      </c>
    </row>
    <row r="270" spans="1:8" x14ac:dyDescent="0.25">
      <c r="A270" s="22" t="s">
        <v>813</v>
      </c>
      <c r="B270" s="22" t="s">
        <v>814</v>
      </c>
      <c r="C270" s="22" t="s">
        <v>17</v>
      </c>
      <c r="D270" s="22" t="s">
        <v>2</v>
      </c>
      <c r="E270" s="28">
        <v>-9.0009125957045604E-11</v>
      </c>
      <c r="F270" s="22" t="s">
        <v>8</v>
      </c>
      <c r="G270" s="22">
        <v>0</v>
      </c>
      <c r="H270" s="24">
        <f t="shared" si="5"/>
        <v>-9.0009125957045604E-11</v>
      </c>
    </row>
    <row r="271" spans="1:8" x14ac:dyDescent="0.25">
      <c r="A271" s="22" t="s">
        <v>817</v>
      </c>
      <c r="B271" s="22" t="s">
        <v>699</v>
      </c>
      <c r="C271" s="22" t="s">
        <v>14</v>
      </c>
      <c r="D271" s="22" t="s">
        <v>54</v>
      </c>
      <c r="E271" s="28">
        <v>-1.4372014475180999E-7</v>
      </c>
      <c r="F271" s="22" t="s">
        <v>8</v>
      </c>
      <c r="G271" s="22">
        <v>0</v>
      </c>
      <c r="H271" s="24">
        <f t="shared" si="5"/>
        <v>-1.4372014475180999E-7</v>
      </c>
    </row>
    <row r="272" spans="1:8" x14ac:dyDescent="0.25">
      <c r="A272" s="22" t="s">
        <v>152</v>
      </c>
      <c r="B272" s="22" t="s">
        <v>153</v>
      </c>
      <c r="C272" s="22" t="s">
        <v>143</v>
      </c>
      <c r="D272" s="22" t="s">
        <v>144</v>
      </c>
      <c r="E272" s="22">
        <v>-2.3691902241269701E-4</v>
      </c>
      <c r="F272" s="22" t="s">
        <v>8</v>
      </c>
      <c r="G272" s="22">
        <v>0</v>
      </c>
      <c r="H272" s="24">
        <f t="shared" si="5"/>
        <v>-2.3691902241269701E-4</v>
      </c>
    </row>
    <row r="273" spans="1:8" x14ac:dyDescent="0.25">
      <c r="A273" s="22" t="s">
        <v>818</v>
      </c>
      <c r="B273" s="22" t="s">
        <v>819</v>
      </c>
      <c r="C273" s="22" t="s">
        <v>14</v>
      </c>
      <c r="D273" s="22" t="s">
        <v>188</v>
      </c>
      <c r="E273" s="28">
        <v>-1.55577673577414E-6</v>
      </c>
      <c r="F273" s="22" t="s">
        <v>8</v>
      </c>
      <c r="G273" s="22">
        <v>0</v>
      </c>
      <c r="H273" s="24">
        <f t="shared" si="5"/>
        <v>-1.55577673577414E-6</v>
      </c>
    </row>
    <row r="274" spans="1:8" x14ac:dyDescent="0.25">
      <c r="A274" s="22" t="s">
        <v>820</v>
      </c>
      <c r="B274" s="22" t="s">
        <v>759</v>
      </c>
      <c r="C274" s="22" t="s">
        <v>14</v>
      </c>
      <c r="D274" s="22" t="s">
        <v>54</v>
      </c>
      <c r="E274" s="28">
        <v>-9.5887172177822606E-6</v>
      </c>
      <c r="F274" s="22" t="s">
        <v>8</v>
      </c>
      <c r="G274" s="22">
        <v>0</v>
      </c>
      <c r="H274" s="24">
        <f t="shared" si="5"/>
        <v>-9.5887172177822606E-6</v>
      </c>
    </row>
    <row r="275" spans="1:8" x14ac:dyDescent="0.25">
      <c r="A275" s="22" t="s">
        <v>821</v>
      </c>
      <c r="B275" s="22" t="s">
        <v>822</v>
      </c>
      <c r="C275" s="22" t="s">
        <v>14</v>
      </c>
      <c r="D275" s="22" t="s">
        <v>51</v>
      </c>
      <c r="E275" s="28">
        <v>-1.28639767196739E-6</v>
      </c>
      <c r="F275" s="22" t="s">
        <v>8</v>
      </c>
      <c r="G275" s="22">
        <v>0</v>
      </c>
      <c r="H275" s="24">
        <f t="shared" si="5"/>
        <v>-1.28639767196739E-6</v>
      </c>
    </row>
    <row r="276" spans="1:8" x14ac:dyDescent="0.25">
      <c r="A276" s="22" t="s">
        <v>823</v>
      </c>
      <c r="B276" s="22" t="s">
        <v>824</v>
      </c>
      <c r="C276" s="22" t="s">
        <v>14</v>
      </c>
      <c r="D276" s="22" t="s">
        <v>54</v>
      </c>
      <c r="E276" s="28">
        <v>-2.2316253134053301E-5</v>
      </c>
      <c r="F276" s="22" t="s">
        <v>8</v>
      </c>
      <c r="G276" s="22">
        <v>0</v>
      </c>
      <c r="H276" s="24">
        <f t="shared" si="5"/>
        <v>-2.2316253134053301E-5</v>
      </c>
    </row>
    <row r="277" spans="1:8" x14ac:dyDescent="0.25">
      <c r="A277" s="22" t="s">
        <v>191</v>
      </c>
      <c r="B277" s="22" t="s">
        <v>192</v>
      </c>
      <c r="C277" s="22" t="s">
        <v>14</v>
      </c>
      <c r="D277" s="22" t="s">
        <v>193</v>
      </c>
      <c r="E277" s="28">
        <v>-8.4834306822504504E-5</v>
      </c>
      <c r="F277" s="22" t="s">
        <v>8</v>
      </c>
      <c r="G277" s="22">
        <v>0</v>
      </c>
      <c r="H277" s="24">
        <f t="shared" si="5"/>
        <v>-8.4834306822504504E-5</v>
      </c>
    </row>
    <row r="278" spans="1:8" x14ac:dyDescent="0.25">
      <c r="A278" s="22" t="s">
        <v>194</v>
      </c>
      <c r="B278" s="22" t="s">
        <v>195</v>
      </c>
      <c r="C278" s="22" t="s">
        <v>17</v>
      </c>
      <c r="D278" s="22" t="s">
        <v>2</v>
      </c>
      <c r="E278" s="28">
        <v>-9.41500262006074E-8</v>
      </c>
      <c r="F278" s="22" t="s">
        <v>8</v>
      </c>
      <c r="G278" s="22">
        <v>0</v>
      </c>
      <c r="H278" s="24">
        <f t="shared" si="5"/>
        <v>-9.41500262006074E-8</v>
      </c>
    </row>
    <row r="279" spans="1:8" x14ac:dyDescent="0.25">
      <c r="A279" s="22" t="s">
        <v>825</v>
      </c>
      <c r="B279" s="22" t="s">
        <v>826</v>
      </c>
      <c r="C279" s="22" t="s">
        <v>143</v>
      </c>
      <c r="D279" s="22" t="s">
        <v>144</v>
      </c>
      <c r="E279" s="28">
        <v>-1.50911008054048E-5</v>
      </c>
      <c r="F279" s="22" t="s">
        <v>8</v>
      </c>
      <c r="G279" s="22">
        <v>0</v>
      </c>
      <c r="H279" s="24">
        <f t="shared" si="5"/>
        <v>-1.50911008054048E-5</v>
      </c>
    </row>
    <row r="280" spans="1:8" x14ac:dyDescent="0.25">
      <c r="A280" s="22" t="s">
        <v>827</v>
      </c>
      <c r="B280" s="22" t="s">
        <v>828</v>
      </c>
      <c r="C280" s="22" t="s">
        <v>14</v>
      </c>
      <c r="D280" s="22" t="s">
        <v>54</v>
      </c>
      <c r="E280" s="28">
        <v>-6.4838132317312196E-11</v>
      </c>
      <c r="F280" s="22" t="s">
        <v>8</v>
      </c>
      <c r="G280" s="22">
        <v>0</v>
      </c>
      <c r="H280" s="24">
        <f t="shared" si="5"/>
        <v>-6.4838132317312196E-11</v>
      </c>
    </row>
    <row r="281" spans="1:8" x14ac:dyDescent="0.25">
      <c r="A281" s="22" t="s">
        <v>829</v>
      </c>
      <c r="B281" s="22" t="s">
        <v>830</v>
      </c>
      <c r="C281" s="22" t="s">
        <v>17</v>
      </c>
      <c r="D281" s="22" t="s">
        <v>2</v>
      </c>
      <c r="E281" s="22">
        <v>-2.1943864562509502E-3</v>
      </c>
      <c r="F281" s="22" t="s">
        <v>8</v>
      </c>
      <c r="G281" s="22">
        <v>0</v>
      </c>
      <c r="H281" s="24">
        <f t="shared" si="5"/>
        <v>-2.1943864562509502E-3</v>
      </c>
    </row>
    <row r="282" spans="1:8" x14ac:dyDescent="0.25">
      <c r="A282" s="22" t="s">
        <v>831</v>
      </c>
      <c r="B282" s="22" t="s">
        <v>531</v>
      </c>
      <c r="C282" s="22" t="s">
        <v>24</v>
      </c>
      <c r="D282" s="22" t="s">
        <v>208</v>
      </c>
      <c r="E282" s="22">
        <v>-0.51581836029104899</v>
      </c>
      <c r="F282" s="22" t="s">
        <v>8</v>
      </c>
      <c r="G282" s="22">
        <v>0</v>
      </c>
      <c r="H282" s="24">
        <f t="shared" si="5"/>
        <v>-0.51581836029104899</v>
      </c>
    </row>
    <row r="283" spans="1:8" x14ac:dyDescent="0.25">
      <c r="A283" s="22" t="s">
        <v>832</v>
      </c>
      <c r="B283" s="22" t="s">
        <v>833</v>
      </c>
      <c r="C283" s="22" t="s">
        <v>24</v>
      </c>
      <c r="D283" s="22" t="s">
        <v>98</v>
      </c>
      <c r="E283" s="28">
        <v>-5.1105080053367297E-11</v>
      </c>
      <c r="F283" s="22" t="s">
        <v>8</v>
      </c>
      <c r="G283" s="22">
        <v>0</v>
      </c>
      <c r="H283" s="24">
        <f t="shared" si="5"/>
        <v>-5.1105080053367297E-11</v>
      </c>
    </row>
    <row r="284" spans="1:8" x14ac:dyDescent="0.25">
      <c r="A284" s="22" t="s">
        <v>834</v>
      </c>
      <c r="B284" s="22" t="s">
        <v>546</v>
      </c>
      <c r="C284" s="22" t="s">
        <v>125</v>
      </c>
      <c r="D284" s="22" t="s">
        <v>126</v>
      </c>
      <c r="E284" s="22">
        <v>-1.4072587257913901E-4</v>
      </c>
      <c r="F284" s="22" t="s">
        <v>8</v>
      </c>
      <c r="G284" s="22">
        <v>0</v>
      </c>
      <c r="H284" s="24">
        <f t="shared" si="5"/>
        <v>-1.4072587257913901E-4</v>
      </c>
    </row>
    <row r="285" spans="1:8" x14ac:dyDescent="0.25">
      <c r="A285" s="22" t="s">
        <v>836</v>
      </c>
      <c r="B285" s="22" t="s">
        <v>837</v>
      </c>
      <c r="C285" s="22" t="s">
        <v>14</v>
      </c>
      <c r="D285" s="22" t="s">
        <v>54</v>
      </c>
      <c r="E285" s="22">
        <v>-0.107702835456593</v>
      </c>
      <c r="F285" s="22" t="s">
        <v>8</v>
      </c>
      <c r="G285" s="22">
        <v>0</v>
      </c>
      <c r="H285" s="24">
        <f t="shared" si="5"/>
        <v>-0.107702835456593</v>
      </c>
    </row>
    <row r="286" spans="1:8" x14ac:dyDescent="0.25">
      <c r="A286" s="22" t="s">
        <v>838</v>
      </c>
      <c r="B286" s="22" t="s">
        <v>542</v>
      </c>
      <c r="C286" s="22" t="s">
        <v>14</v>
      </c>
      <c r="D286" s="22" t="s">
        <v>54</v>
      </c>
      <c r="E286" s="28">
        <v>-1.5949041085945199E-5</v>
      </c>
      <c r="F286" s="22" t="s">
        <v>8</v>
      </c>
      <c r="G286" s="22">
        <v>0</v>
      </c>
      <c r="H286" s="24">
        <f t="shared" si="5"/>
        <v>-1.5949041085945199E-5</v>
      </c>
    </row>
    <row r="287" spans="1:8" x14ac:dyDescent="0.25">
      <c r="A287" s="22" t="s">
        <v>839</v>
      </c>
      <c r="B287" s="22" t="s">
        <v>840</v>
      </c>
      <c r="C287" s="22" t="s">
        <v>143</v>
      </c>
      <c r="D287" s="22" t="s">
        <v>144</v>
      </c>
      <c r="E287" s="28">
        <v>-3.2007906888812102E-10</v>
      </c>
      <c r="F287" s="22" t="s">
        <v>8</v>
      </c>
      <c r="G287" s="22">
        <v>0</v>
      </c>
      <c r="H287" s="24">
        <f t="shared" si="5"/>
        <v>-3.2007906888812102E-10</v>
      </c>
    </row>
    <row r="288" spans="1:8" x14ac:dyDescent="0.25">
      <c r="A288" s="22" t="s">
        <v>74</v>
      </c>
      <c r="B288" s="22" t="s">
        <v>61</v>
      </c>
      <c r="C288" s="22" t="s">
        <v>17</v>
      </c>
      <c r="D288" s="22" t="s">
        <v>2</v>
      </c>
      <c r="E288" s="28">
        <v>-7.3669643852511701E-8</v>
      </c>
      <c r="F288" s="22" t="s">
        <v>8</v>
      </c>
      <c r="G288" s="22">
        <v>0</v>
      </c>
      <c r="H288" s="24">
        <f t="shared" si="5"/>
        <v>-7.3669643852511701E-8</v>
      </c>
    </row>
    <row r="289" spans="1:8" x14ac:dyDescent="0.25">
      <c r="A289" s="22" t="s">
        <v>841</v>
      </c>
      <c r="B289" s="22" t="s">
        <v>800</v>
      </c>
      <c r="C289" s="22" t="s">
        <v>263</v>
      </c>
      <c r="D289" s="22" t="s">
        <v>279</v>
      </c>
      <c r="E289" s="28">
        <v>-6.0087845209347497E-7</v>
      </c>
      <c r="F289" s="22" t="s">
        <v>86</v>
      </c>
      <c r="G289" s="22">
        <v>404.8</v>
      </c>
      <c r="H289" s="24">
        <f t="shared" si="5"/>
        <v>-2.4323559740743869E-4</v>
      </c>
    </row>
    <row r="290" spans="1:8" x14ac:dyDescent="0.25">
      <c r="A290" s="22" t="s">
        <v>109</v>
      </c>
      <c r="B290" s="22" t="s">
        <v>97</v>
      </c>
      <c r="C290" s="22" t="s">
        <v>17</v>
      </c>
      <c r="D290" s="22" t="s">
        <v>2</v>
      </c>
      <c r="E290" s="22">
        <v>-3.8378044899744601E-4</v>
      </c>
      <c r="F290" s="22" t="s">
        <v>8</v>
      </c>
      <c r="G290" s="22">
        <v>0</v>
      </c>
      <c r="H290" s="24">
        <f t="shared" si="5"/>
        <v>-3.8378044899744601E-4</v>
      </c>
    </row>
    <row r="291" spans="1:8" x14ac:dyDescent="0.25">
      <c r="A291" s="22" t="s">
        <v>1121</v>
      </c>
      <c r="B291" s="22" t="s">
        <v>1122</v>
      </c>
      <c r="C291" s="22" t="s">
        <v>24</v>
      </c>
      <c r="D291" s="22" t="s">
        <v>208</v>
      </c>
      <c r="E291" s="28">
        <v>-1.9098732430470499E-11</v>
      </c>
      <c r="F291" s="22" t="s">
        <v>8</v>
      </c>
      <c r="G291" s="22">
        <v>0</v>
      </c>
      <c r="H291" s="24">
        <f t="shared" si="5"/>
        <v>-1.9098732430470499E-11</v>
      </c>
    </row>
    <row r="292" spans="1:8" x14ac:dyDescent="0.25">
      <c r="A292" s="22" t="s">
        <v>1123</v>
      </c>
      <c r="B292" s="22" t="s">
        <v>1124</v>
      </c>
      <c r="C292" s="22" t="s">
        <v>263</v>
      </c>
      <c r="D292" s="22" t="s">
        <v>279</v>
      </c>
      <c r="E292" s="28">
        <v>-3.8923280482358097E-14</v>
      </c>
      <c r="F292" s="22" t="s">
        <v>86</v>
      </c>
      <c r="G292" s="22">
        <v>422.4</v>
      </c>
      <c r="H292" s="24">
        <f t="shared" si="5"/>
        <v>-1.6441193675748061E-11</v>
      </c>
    </row>
    <row r="293" spans="1:8" x14ac:dyDescent="0.25">
      <c r="A293" s="22" t="s">
        <v>842</v>
      </c>
      <c r="B293" s="22" t="s">
        <v>272</v>
      </c>
      <c r="C293" s="22" t="s">
        <v>24</v>
      </c>
      <c r="D293" s="22" t="s">
        <v>208</v>
      </c>
      <c r="E293" s="22">
        <v>-3.5466013513285898E-3</v>
      </c>
      <c r="F293" s="22" t="s">
        <v>8</v>
      </c>
      <c r="G293" s="22">
        <v>0</v>
      </c>
      <c r="H293" s="24">
        <f t="shared" si="5"/>
        <v>-3.5466013513285898E-3</v>
      </c>
    </row>
    <row r="294" spans="1:8" x14ac:dyDescent="0.25">
      <c r="A294" s="22" t="s">
        <v>135</v>
      </c>
      <c r="B294" s="22" t="s">
        <v>136</v>
      </c>
      <c r="C294" s="22" t="s">
        <v>17</v>
      </c>
      <c r="D294" s="22" t="s">
        <v>4</v>
      </c>
      <c r="E294" s="22">
        <v>-9.5365437812892796E-3</v>
      </c>
      <c r="F294" s="22" t="s">
        <v>8</v>
      </c>
      <c r="G294" s="22">
        <v>0</v>
      </c>
      <c r="H294" s="24">
        <f t="shared" si="5"/>
        <v>-9.5365437812892796E-3</v>
      </c>
    </row>
    <row r="295" spans="1:8" x14ac:dyDescent="0.25">
      <c r="A295" s="22" t="s">
        <v>843</v>
      </c>
      <c r="B295" s="22" t="s">
        <v>844</v>
      </c>
      <c r="C295" s="22" t="s">
        <v>24</v>
      </c>
      <c r="D295" s="22" t="s">
        <v>3</v>
      </c>
      <c r="E295" s="28">
        <v>-2.2359102823953999E-6</v>
      </c>
      <c r="F295" s="22" t="s">
        <v>8</v>
      </c>
      <c r="G295" s="22">
        <v>0</v>
      </c>
      <c r="H295" s="24">
        <f t="shared" si="5"/>
        <v>-2.2359102823953999E-6</v>
      </c>
    </row>
    <row r="296" spans="1:8" x14ac:dyDescent="0.25">
      <c r="A296" s="22" t="s">
        <v>845</v>
      </c>
      <c r="B296" s="22" t="s">
        <v>846</v>
      </c>
      <c r="C296" s="22" t="s">
        <v>14</v>
      </c>
      <c r="D296" s="22" t="s">
        <v>54</v>
      </c>
      <c r="E296" s="28">
        <v>-1.1263717985132599E-5</v>
      </c>
      <c r="F296" s="22" t="s">
        <v>8</v>
      </c>
      <c r="G296" s="22">
        <v>0</v>
      </c>
      <c r="H296" s="24">
        <f t="shared" si="5"/>
        <v>-1.1263717985132599E-5</v>
      </c>
    </row>
    <row r="297" spans="1:8" x14ac:dyDescent="0.25">
      <c r="A297" s="22" t="s">
        <v>218</v>
      </c>
      <c r="B297" s="22" t="s">
        <v>210</v>
      </c>
      <c r="C297" s="22" t="s">
        <v>14</v>
      </c>
      <c r="D297" s="22" t="s">
        <v>193</v>
      </c>
      <c r="E297" s="28">
        <v>-7.6246679140993098E-6</v>
      </c>
      <c r="F297" s="22" t="s">
        <v>8</v>
      </c>
      <c r="G297" s="22">
        <v>0</v>
      </c>
      <c r="H297" s="24">
        <f t="shared" si="5"/>
        <v>-7.6246679140993098E-6</v>
      </c>
    </row>
    <row r="298" spans="1:8" x14ac:dyDescent="0.25">
      <c r="A298" s="22" t="s">
        <v>219</v>
      </c>
      <c r="B298" s="22" t="s">
        <v>210</v>
      </c>
      <c r="C298" s="22" t="s">
        <v>14</v>
      </c>
      <c r="D298" s="22" t="s">
        <v>193</v>
      </c>
      <c r="E298" s="28">
        <v>-1.3439202271609599E-6</v>
      </c>
      <c r="F298" s="22" t="s">
        <v>8</v>
      </c>
      <c r="G298" s="22">
        <v>0</v>
      </c>
      <c r="H298" s="24">
        <f t="shared" si="5"/>
        <v>-1.3439202271609599E-6</v>
      </c>
    </row>
    <row r="299" spans="1:8" x14ac:dyDescent="0.25">
      <c r="A299" s="22" t="s">
        <v>847</v>
      </c>
      <c r="B299" s="22" t="s">
        <v>848</v>
      </c>
      <c r="C299" s="22" t="s">
        <v>139</v>
      </c>
      <c r="D299" s="22" t="s">
        <v>140</v>
      </c>
      <c r="E299" s="28">
        <v>-8.7797303037439993E-6</v>
      </c>
      <c r="F299" s="22" t="s">
        <v>8</v>
      </c>
      <c r="G299" s="22">
        <v>0</v>
      </c>
      <c r="H299" s="24">
        <f t="shared" si="5"/>
        <v>-8.7797303037439993E-6</v>
      </c>
    </row>
    <row r="300" spans="1:8" x14ac:dyDescent="0.25">
      <c r="A300" s="22" t="s">
        <v>273</v>
      </c>
      <c r="B300" s="22" t="s">
        <v>274</v>
      </c>
      <c r="C300" s="22" t="s">
        <v>263</v>
      </c>
      <c r="D300" s="22" t="s">
        <v>279</v>
      </c>
      <c r="E300" s="28">
        <v>-2.4365779603223201E-15</v>
      </c>
      <c r="F300" s="22" t="s">
        <v>86</v>
      </c>
      <c r="G300" s="22">
        <v>422.4</v>
      </c>
      <c r="H300" s="24">
        <f t="shared" si="5"/>
        <v>-1.0292105304401479E-12</v>
      </c>
    </row>
    <row r="301" spans="1:8" x14ac:dyDescent="0.25">
      <c r="A301" s="22" t="s">
        <v>170</v>
      </c>
      <c r="B301" s="22" t="s">
        <v>171</v>
      </c>
      <c r="C301" s="22" t="s">
        <v>139</v>
      </c>
      <c r="D301" s="22" t="s">
        <v>165</v>
      </c>
      <c r="E301" s="28">
        <v>-7.1771689287801296E-6</v>
      </c>
      <c r="F301" s="22" t="s">
        <v>174</v>
      </c>
      <c r="G301" s="22">
        <v>0</v>
      </c>
      <c r="H301" s="24">
        <f t="shared" si="5"/>
        <v>0</v>
      </c>
    </row>
    <row r="302" spans="1:8" x14ac:dyDescent="0.25">
      <c r="A302" s="22" t="s">
        <v>851</v>
      </c>
      <c r="B302" s="22" t="s">
        <v>852</v>
      </c>
      <c r="C302" s="22" t="s">
        <v>14</v>
      </c>
      <c r="D302" s="22" t="s">
        <v>54</v>
      </c>
      <c r="E302" s="28">
        <v>-1.56527733232411E-15</v>
      </c>
      <c r="F302" s="22" t="s">
        <v>8</v>
      </c>
      <c r="G302" s="22">
        <v>0</v>
      </c>
      <c r="H302" s="24">
        <f t="shared" si="5"/>
        <v>-1.56527733232411E-15</v>
      </c>
    </row>
    <row r="303" spans="1:8" x14ac:dyDescent="0.25">
      <c r="A303" s="22" t="s">
        <v>853</v>
      </c>
      <c r="B303" s="22" t="s">
        <v>854</v>
      </c>
      <c r="C303" s="22" t="s">
        <v>14</v>
      </c>
      <c r="D303" s="22" t="s">
        <v>115</v>
      </c>
      <c r="E303" s="22">
        <v>-6.64626641938359E-3</v>
      </c>
      <c r="F303" s="22" t="s">
        <v>8</v>
      </c>
      <c r="G303" s="22">
        <v>0</v>
      </c>
      <c r="H303" s="24">
        <f t="shared" si="5"/>
        <v>-6.64626641938359E-3</v>
      </c>
    </row>
    <row r="304" spans="1:8" x14ac:dyDescent="0.25">
      <c r="A304" s="22" t="s">
        <v>855</v>
      </c>
      <c r="B304" s="22" t="s">
        <v>856</v>
      </c>
      <c r="C304" s="22" t="s">
        <v>17</v>
      </c>
      <c r="D304" s="22" t="s">
        <v>4</v>
      </c>
      <c r="E304" s="22">
        <v>-5.8020933381575802E-2</v>
      </c>
      <c r="F304" s="22" t="s">
        <v>8</v>
      </c>
      <c r="G304" s="22">
        <v>0</v>
      </c>
      <c r="H304" s="24">
        <f t="shared" si="5"/>
        <v>-5.8020933381575802E-2</v>
      </c>
    </row>
    <row r="305" spans="1:8" x14ac:dyDescent="0.25">
      <c r="A305" s="22" t="s">
        <v>240</v>
      </c>
      <c r="B305" s="22" t="s">
        <v>241</v>
      </c>
      <c r="C305" s="22" t="s">
        <v>14</v>
      </c>
      <c r="D305" s="22" t="s">
        <v>1</v>
      </c>
      <c r="E305" s="28">
        <v>-5.7870312576513497E-6</v>
      </c>
      <c r="F305" s="22" t="s">
        <v>8</v>
      </c>
      <c r="G305" s="22">
        <v>0</v>
      </c>
      <c r="H305" s="24">
        <f t="shared" si="5"/>
        <v>-5.7870312576513497E-6</v>
      </c>
    </row>
    <row r="306" spans="1:8" x14ac:dyDescent="0.25">
      <c r="A306" s="22" t="s">
        <v>857</v>
      </c>
      <c r="B306" s="22" t="s">
        <v>730</v>
      </c>
      <c r="C306" s="22" t="s">
        <v>14</v>
      </c>
      <c r="D306" s="22" t="s">
        <v>51</v>
      </c>
      <c r="E306" s="28">
        <v>-2.8868068958185402E-6</v>
      </c>
      <c r="F306" s="22" t="s">
        <v>8</v>
      </c>
      <c r="G306" s="22">
        <v>0</v>
      </c>
      <c r="H306" s="24">
        <f t="shared" si="5"/>
        <v>-2.8868068958185402E-6</v>
      </c>
    </row>
    <row r="307" spans="1:8" x14ac:dyDescent="0.25">
      <c r="A307" s="22" t="s">
        <v>858</v>
      </c>
      <c r="B307" s="22" t="s">
        <v>859</v>
      </c>
      <c r="C307" s="22" t="s">
        <v>14</v>
      </c>
      <c r="D307" s="22" t="s">
        <v>115</v>
      </c>
      <c r="E307" s="28">
        <v>-4.1238807604770499E-6</v>
      </c>
      <c r="F307" s="22" t="s">
        <v>8</v>
      </c>
      <c r="G307" s="22">
        <v>0</v>
      </c>
      <c r="H307" s="24">
        <f t="shared" si="5"/>
        <v>-4.1238807604770499E-6</v>
      </c>
    </row>
    <row r="308" spans="1:8" x14ac:dyDescent="0.25">
      <c r="A308" s="22" t="s">
        <v>860</v>
      </c>
      <c r="B308" s="22" t="s">
        <v>734</v>
      </c>
      <c r="C308" s="22" t="s">
        <v>14</v>
      </c>
      <c r="D308" s="22" t="s">
        <v>54</v>
      </c>
      <c r="E308" s="28">
        <v>-2.7964715765337902E-12</v>
      </c>
      <c r="F308" s="22" t="s">
        <v>8</v>
      </c>
      <c r="G308" s="22">
        <v>0</v>
      </c>
      <c r="H308" s="24">
        <f t="shared" si="5"/>
        <v>-2.7964715765337902E-12</v>
      </c>
    </row>
    <row r="309" spans="1:8" x14ac:dyDescent="0.25">
      <c r="A309" s="22" t="s">
        <v>861</v>
      </c>
      <c r="B309" s="22" t="s">
        <v>767</v>
      </c>
      <c r="C309" s="22" t="s">
        <v>14</v>
      </c>
      <c r="D309" s="22" t="s">
        <v>54</v>
      </c>
      <c r="E309" s="28">
        <v>-3.5143778745220898E-21</v>
      </c>
      <c r="F309" s="22" t="s">
        <v>8</v>
      </c>
      <c r="G309" s="22">
        <v>0</v>
      </c>
      <c r="H309" s="24">
        <f t="shared" si="5"/>
        <v>-3.5143778745220898E-21</v>
      </c>
    </row>
    <row r="310" spans="1:8" x14ac:dyDescent="0.25">
      <c r="A310" s="22" t="s">
        <v>196</v>
      </c>
      <c r="B310" s="22" t="s">
        <v>197</v>
      </c>
      <c r="C310" s="22" t="s">
        <v>14</v>
      </c>
      <c r="D310" s="22" t="s">
        <v>1</v>
      </c>
      <c r="E310" s="22">
        <v>-0.41671776052106002</v>
      </c>
      <c r="F310" s="22" t="s">
        <v>8</v>
      </c>
      <c r="G310" s="22">
        <v>0</v>
      </c>
      <c r="H310" s="24">
        <f t="shared" si="5"/>
        <v>-0.41671776052106002</v>
      </c>
    </row>
    <row r="311" spans="1:8" x14ac:dyDescent="0.25">
      <c r="A311" s="22" t="s">
        <v>862</v>
      </c>
      <c r="B311" s="22" t="s">
        <v>863</v>
      </c>
      <c r="C311" s="22" t="s">
        <v>139</v>
      </c>
      <c r="D311" s="22" t="s">
        <v>165</v>
      </c>
      <c r="E311" s="28">
        <v>-7.9280054417911597E-9</v>
      </c>
      <c r="F311" s="22" t="s">
        <v>174</v>
      </c>
      <c r="G311" s="22">
        <v>0</v>
      </c>
      <c r="H311" s="24">
        <f t="shared" si="5"/>
        <v>0</v>
      </c>
    </row>
    <row r="312" spans="1:8" x14ac:dyDescent="0.25">
      <c r="A312" s="22" t="s">
        <v>864</v>
      </c>
      <c r="B312" s="22" t="s">
        <v>552</v>
      </c>
      <c r="C312" s="22" t="s">
        <v>14</v>
      </c>
      <c r="D312" s="22" t="s">
        <v>54</v>
      </c>
      <c r="E312" s="22">
        <v>-2.3828596163378801E-4</v>
      </c>
      <c r="F312" s="22" t="s">
        <v>8</v>
      </c>
      <c r="G312" s="22">
        <v>0</v>
      </c>
      <c r="H312" s="24">
        <f t="shared" si="5"/>
        <v>-2.3828596163378801E-4</v>
      </c>
    </row>
    <row r="313" spans="1:8" x14ac:dyDescent="0.25">
      <c r="A313" s="22" t="s">
        <v>1125</v>
      </c>
      <c r="B313" s="22" t="s">
        <v>1126</v>
      </c>
      <c r="C313" s="22" t="s">
        <v>263</v>
      </c>
      <c r="D313" s="22" t="s">
        <v>1111</v>
      </c>
      <c r="E313" s="28">
        <v>-5.79936191914913E-15</v>
      </c>
      <c r="F313" s="22" t="s">
        <v>174</v>
      </c>
      <c r="G313" s="22">
        <v>26.22</v>
      </c>
      <c r="H313" s="24">
        <f t="shared" si="5"/>
        <v>-1.5205926952009017E-13</v>
      </c>
    </row>
    <row r="314" spans="1:8" x14ac:dyDescent="0.25">
      <c r="A314" s="22" t="s">
        <v>865</v>
      </c>
      <c r="B314" s="22" t="s">
        <v>866</v>
      </c>
      <c r="C314" s="22" t="s">
        <v>24</v>
      </c>
      <c r="D314" s="22" t="s">
        <v>98</v>
      </c>
      <c r="E314" s="28">
        <v>-5.1234739139831302E-5</v>
      </c>
      <c r="F314" s="22" t="s">
        <v>8</v>
      </c>
      <c r="G314" s="22">
        <v>0</v>
      </c>
      <c r="H314" s="24">
        <f t="shared" si="5"/>
        <v>-5.1234739139831302E-5</v>
      </c>
    </row>
    <row r="315" spans="1:8" x14ac:dyDescent="0.25">
      <c r="A315" s="22" t="s">
        <v>867</v>
      </c>
      <c r="B315" s="22" t="s">
        <v>868</v>
      </c>
      <c r="C315" s="22" t="s">
        <v>14</v>
      </c>
      <c r="D315" s="22" t="s">
        <v>1</v>
      </c>
      <c r="E315" s="28">
        <v>-6.05724559627479E-10</v>
      </c>
      <c r="F315" s="22" t="s">
        <v>8</v>
      </c>
      <c r="G315" s="22">
        <v>0</v>
      </c>
      <c r="H315" s="24">
        <f t="shared" si="5"/>
        <v>-6.05724559627479E-10</v>
      </c>
    </row>
    <row r="316" spans="1:8" x14ac:dyDescent="0.25">
      <c r="A316" s="22" t="s">
        <v>870</v>
      </c>
      <c r="B316" s="22" t="s">
        <v>871</v>
      </c>
      <c r="C316" s="22" t="s">
        <v>143</v>
      </c>
      <c r="D316" s="22" t="s">
        <v>144</v>
      </c>
      <c r="E316" s="28">
        <v>-4.9742974268557E-13</v>
      </c>
      <c r="F316" s="22" t="s">
        <v>8</v>
      </c>
      <c r="G316" s="22">
        <v>0</v>
      </c>
      <c r="H316" s="24">
        <f t="shared" si="5"/>
        <v>-4.9742974268557E-13</v>
      </c>
    </row>
    <row r="317" spans="1:8" x14ac:dyDescent="0.25">
      <c r="A317" s="22" t="s">
        <v>872</v>
      </c>
      <c r="B317" s="22" t="s">
        <v>873</v>
      </c>
      <c r="C317" s="22" t="s">
        <v>139</v>
      </c>
      <c r="D317" s="22" t="s">
        <v>486</v>
      </c>
      <c r="E317" s="28">
        <v>-1.6512962262237599E-7</v>
      </c>
      <c r="F317" s="22" t="s">
        <v>7</v>
      </c>
      <c r="G317" s="22">
        <v>0</v>
      </c>
      <c r="H317" s="24">
        <f t="shared" si="5"/>
        <v>0</v>
      </c>
    </row>
    <row r="318" spans="1:8" x14ac:dyDescent="0.25">
      <c r="A318" s="22" t="s">
        <v>1127</v>
      </c>
      <c r="B318" s="22" t="s">
        <v>1128</v>
      </c>
      <c r="C318" s="22" t="s">
        <v>143</v>
      </c>
      <c r="D318" s="22" t="s">
        <v>144</v>
      </c>
      <c r="E318" s="28">
        <v>-1.6312180705423299E-14</v>
      </c>
      <c r="F318" s="22" t="s">
        <v>636</v>
      </c>
      <c r="G318" s="22">
        <v>5.7000000000000002E-2</v>
      </c>
      <c r="H318" s="24">
        <f t="shared" si="5"/>
        <v>-9.2979430020912809E-16</v>
      </c>
    </row>
    <row r="319" spans="1:8" x14ac:dyDescent="0.25">
      <c r="A319" s="22" t="s">
        <v>874</v>
      </c>
      <c r="B319" s="22" t="s">
        <v>875</v>
      </c>
      <c r="C319" s="22" t="s">
        <v>14</v>
      </c>
      <c r="D319" s="22" t="s">
        <v>54</v>
      </c>
      <c r="E319" s="28">
        <v>-1.6151067712973699E-10</v>
      </c>
      <c r="F319" s="22" t="s">
        <v>8</v>
      </c>
      <c r="G319" s="22">
        <v>0</v>
      </c>
      <c r="H319" s="24">
        <f t="shared" si="5"/>
        <v>-1.6151067712973699E-10</v>
      </c>
    </row>
    <row r="320" spans="1:8" x14ac:dyDescent="0.25">
      <c r="A320" s="22" t="s">
        <v>876</v>
      </c>
      <c r="B320" s="22" t="s">
        <v>877</v>
      </c>
      <c r="C320" s="22" t="s">
        <v>14</v>
      </c>
      <c r="D320" s="22" t="s">
        <v>54</v>
      </c>
      <c r="E320" s="28">
        <v>-1.06149870464213E-6</v>
      </c>
      <c r="F320" s="22" t="s">
        <v>8</v>
      </c>
      <c r="G320" s="22">
        <v>0</v>
      </c>
      <c r="H320" s="24">
        <f t="shared" si="5"/>
        <v>-1.06149870464213E-6</v>
      </c>
    </row>
    <row r="321" spans="1:8" x14ac:dyDescent="0.25">
      <c r="A321" s="22" t="s">
        <v>878</v>
      </c>
      <c r="B321" s="22" t="s">
        <v>879</v>
      </c>
      <c r="C321" s="22" t="s">
        <v>24</v>
      </c>
      <c r="D321" s="22" t="s">
        <v>120</v>
      </c>
      <c r="E321" s="22">
        <v>-4.6948460342426E-3</v>
      </c>
      <c r="F321" s="22" t="s">
        <v>8</v>
      </c>
      <c r="G321" s="22">
        <v>0</v>
      </c>
      <c r="H321" s="24">
        <f t="shared" si="5"/>
        <v>-4.6948460342426E-3</v>
      </c>
    </row>
    <row r="322" spans="1:8" x14ac:dyDescent="0.25">
      <c r="A322" s="22" t="s">
        <v>880</v>
      </c>
      <c r="B322" s="22" t="s">
        <v>554</v>
      </c>
      <c r="C322" s="22" t="s">
        <v>14</v>
      </c>
      <c r="D322" s="22" t="s">
        <v>54</v>
      </c>
      <c r="E322" s="28">
        <v>-3.4951213715506702E-5</v>
      </c>
      <c r="F322" s="22" t="s">
        <v>8</v>
      </c>
      <c r="G322" s="22">
        <v>0</v>
      </c>
      <c r="H322" s="24">
        <f t="shared" si="5"/>
        <v>-3.4951213715506702E-5</v>
      </c>
    </row>
    <row r="323" spans="1:8" x14ac:dyDescent="0.25">
      <c r="A323" s="22" t="s">
        <v>881</v>
      </c>
      <c r="B323" s="22" t="s">
        <v>427</v>
      </c>
      <c r="C323" s="22" t="s">
        <v>24</v>
      </c>
      <c r="D323" s="22" t="s">
        <v>208</v>
      </c>
      <c r="E323" s="22">
        <v>-0.94510564834799005</v>
      </c>
      <c r="F323" s="22" t="s">
        <v>8</v>
      </c>
      <c r="G323" s="22">
        <v>0</v>
      </c>
      <c r="H323" s="24">
        <f t="shared" ref="H323:H386" si="6">1*(IF(F323=$I$8,E323,(E323*G323)))</f>
        <v>-0.94510564834799005</v>
      </c>
    </row>
    <row r="324" spans="1:8" x14ac:dyDescent="0.25">
      <c r="A324" s="22" t="s">
        <v>882</v>
      </c>
      <c r="B324" s="22" t="s">
        <v>883</v>
      </c>
      <c r="C324" s="22" t="s">
        <v>17</v>
      </c>
      <c r="D324" s="22" t="s">
        <v>4</v>
      </c>
      <c r="E324" s="22">
        <v>-2.6010775752725803E-4</v>
      </c>
      <c r="F324" s="22" t="s">
        <v>8</v>
      </c>
      <c r="G324" s="22">
        <v>0</v>
      </c>
      <c r="H324" s="24">
        <f t="shared" si="6"/>
        <v>-2.6010775752725803E-4</v>
      </c>
    </row>
    <row r="325" spans="1:8" x14ac:dyDescent="0.25">
      <c r="A325" s="22" t="s">
        <v>884</v>
      </c>
      <c r="B325" s="22" t="s">
        <v>720</v>
      </c>
      <c r="C325" s="22" t="s">
        <v>14</v>
      </c>
      <c r="D325" s="22" t="s">
        <v>193</v>
      </c>
      <c r="E325" s="28">
        <v>-7.1175914266015404E-10</v>
      </c>
      <c r="F325" s="22" t="s">
        <v>8</v>
      </c>
      <c r="G325" s="22">
        <v>0</v>
      </c>
      <c r="H325" s="24">
        <f t="shared" si="6"/>
        <v>-7.1175914266015404E-10</v>
      </c>
    </row>
    <row r="326" spans="1:8" x14ac:dyDescent="0.25">
      <c r="A326" s="22" t="s">
        <v>885</v>
      </c>
      <c r="B326" s="22" t="s">
        <v>531</v>
      </c>
      <c r="C326" s="22" t="s">
        <v>24</v>
      </c>
      <c r="D326" s="22" t="s">
        <v>208</v>
      </c>
      <c r="E326" s="22">
        <v>-0.31548750635943401</v>
      </c>
      <c r="F326" s="22" t="s">
        <v>8</v>
      </c>
      <c r="G326" s="22">
        <v>0</v>
      </c>
      <c r="H326" s="24">
        <f t="shared" si="6"/>
        <v>-0.31548750635943401</v>
      </c>
    </row>
    <row r="327" spans="1:8" x14ac:dyDescent="0.25">
      <c r="A327" s="22" t="s">
        <v>141</v>
      </c>
      <c r="B327" s="22" t="s">
        <v>142</v>
      </c>
      <c r="C327" s="22" t="s">
        <v>143</v>
      </c>
      <c r="D327" s="22" t="s">
        <v>144</v>
      </c>
      <c r="E327" s="22">
        <v>-5.5188618400434097E-2</v>
      </c>
      <c r="F327" s="22" t="s">
        <v>8</v>
      </c>
      <c r="G327" s="22">
        <v>0</v>
      </c>
      <c r="H327" s="24">
        <f t="shared" si="6"/>
        <v>-5.5188618400434097E-2</v>
      </c>
    </row>
    <row r="328" spans="1:8" x14ac:dyDescent="0.25">
      <c r="A328" s="22" t="s">
        <v>265</v>
      </c>
      <c r="B328" s="22" t="s">
        <v>262</v>
      </c>
      <c r="C328" s="22" t="s">
        <v>263</v>
      </c>
      <c r="D328" s="22" t="s">
        <v>264</v>
      </c>
      <c r="E328" s="28">
        <v>-1.9072618209405901E-5</v>
      </c>
      <c r="F328" s="22" t="s">
        <v>86</v>
      </c>
      <c r="G328" s="22">
        <v>404.4</v>
      </c>
      <c r="H328" s="24">
        <f t="shared" si="6"/>
        <v>-7.7129668038837459E-3</v>
      </c>
    </row>
    <row r="329" spans="1:8" x14ac:dyDescent="0.25">
      <c r="A329" s="22" t="s">
        <v>886</v>
      </c>
      <c r="B329" s="22" t="s">
        <v>687</v>
      </c>
      <c r="C329" s="22" t="s">
        <v>14</v>
      </c>
      <c r="D329" s="22" t="s">
        <v>188</v>
      </c>
      <c r="E329" s="28">
        <v>-1.0527541825964901E-6</v>
      </c>
      <c r="F329" s="22" t="s">
        <v>8</v>
      </c>
      <c r="G329" s="22">
        <v>0</v>
      </c>
      <c r="H329" s="24">
        <f t="shared" si="6"/>
        <v>-1.0527541825964901E-6</v>
      </c>
    </row>
    <row r="330" spans="1:8" x14ac:dyDescent="0.25">
      <c r="A330" s="22" t="s">
        <v>887</v>
      </c>
      <c r="B330" s="22" t="s">
        <v>427</v>
      </c>
      <c r="C330" s="22" t="s">
        <v>24</v>
      </c>
      <c r="D330" s="22" t="s">
        <v>208</v>
      </c>
      <c r="E330" s="22">
        <v>-4.6710679803532397E-3</v>
      </c>
      <c r="F330" s="22" t="s">
        <v>8</v>
      </c>
      <c r="G330" s="22">
        <v>0</v>
      </c>
      <c r="H330" s="24">
        <f t="shared" si="6"/>
        <v>-4.6710679803532397E-3</v>
      </c>
    </row>
    <row r="331" spans="1:8" x14ac:dyDescent="0.25">
      <c r="A331" s="22" t="s">
        <v>888</v>
      </c>
      <c r="B331" s="22" t="s">
        <v>889</v>
      </c>
      <c r="C331" s="22" t="s">
        <v>14</v>
      </c>
      <c r="D331" s="22" t="s">
        <v>1</v>
      </c>
      <c r="E331" s="28">
        <v>-4.4186487340543398E-8</v>
      </c>
      <c r="F331" s="22" t="s">
        <v>8</v>
      </c>
      <c r="G331" s="22">
        <v>0</v>
      </c>
      <c r="H331" s="24">
        <f t="shared" si="6"/>
        <v>-4.4186487340543398E-8</v>
      </c>
    </row>
    <row r="332" spans="1:8" x14ac:dyDescent="0.25">
      <c r="A332" s="22" t="s">
        <v>890</v>
      </c>
      <c r="B332" s="22" t="s">
        <v>437</v>
      </c>
      <c r="C332" s="22" t="s">
        <v>14</v>
      </c>
      <c r="D332" s="22" t="s">
        <v>54</v>
      </c>
      <c r="E332" s="28">
        <v>-2.83708836225593E-6</v>
      </c>
      <c r="F332" s="22" t="s">
        <v>8</v>
      </c>
      <c r="G332" s="22">
        <v>0</v>
      </c>
      <c r="H332" s="24">
        <f t="shared" si="6"/>
        <v>-2.83708836225593E-6</v>
      </c>
    </row>
    <row r="333" spans="1:8" x14ac:dyDescent="0.25">
      <c r="A333" s="22" t="s">
        <v>891</v>
      </c>
      <c r="B333" s="22" t="s">
        <v>892</v>
      </c>
      <c r="C333" s="22" t="s">
        <v>14</v>
      </c>
      <c r="D333" s="22" t="s">
        <v>115</v>
      </c>
      <c r="E333" s="22">
        <v>-5.0386495180268897E-3</v>
      </c>
      <c r="F333" s="22" t="s">
        <v>8</v>
      </c>
      <c r="G333" s="22">
        <v>0</v>
      </c>
      <c r="H333" s="24">
        <f t="shared" si="6"/>
        <v>-5.0386495180268897E-3</v>
      </c>
    </row>
    <row r="334" spans="1:8" x14ac:dyDescent="0.25">
      <c r="A334" s="22" t="s">
        <v>893</v>
      </c>
      <c r="B334" s="22" t="s">
        <v>877</v>
      </c>
      <c r="C334" s="22" t="s">
        <v>14</v>
      </c>
      <c r="D334" s="22" t="s">
        <v>54</v>
      </c>
      <c r="E334" s="28">
        <v>-2.12354124557271E-6</v>
      </c>
      <c r="F334" s="22" t="s">
        <v>8</v>
      </c>
      <c r="G334" s="22">
        <v>0</v>
      </c>
      <c r="H334" s="24">
        <f t="shared" si="6"/>
        <v>-2.12354124557271E-6</v>
      </c>
    </row>
    <row r="335" spans="1:8" x14ac:dyDescent="0.25">
      <c r="A335" s="22" t="s">
        <v>894</v>
      </c>
      <c r="B335" s="22" t="s">
        <v>663</v>
      </c>
      <c r="C335" s="22" t="s">
        <v>24</v>
      </c>
      <c r="D335" s="22" t="s">
        <v>120</v>
      </c>
      <c r="E335" s="28">
        <v>-1.8778526429752199E-6</v>
      </c>
      <c r="F335" s="22" t="s">
        <v>86</v>
      </c>
      <c r="G335" s="22">
        <v>2080</v>
      </c>
      <c r="H335" s="24">
        <f t="shared" si="6"/>
        <v>-3.9059334973884576E-3</v>
      </c>
    </row>
    <row r="336" spans="1:8" x14ac:dyDescent="0.25">
      <c r="A336" s="22" t="s">
        <v>895</v>
      </c>
      <c r="B336" s="22" t="s">
        <v>210</v>
      </c>
      <c r="C336" s="22" t="s">
        <v>14</v>
      </c>
      <c r="D336" s="22" t="s">
        <v>193</v>
      </c>
      <c r="E336" s="28">
        <v>-4.6709472410597602E-7</v>
      </c>
      <c r="F336" s="22" t="s">
        <v>8</v>
      </c>
      <c r="G336" s="22">
        <v>0</v>
      </c>
      <c r="H336" s="24">
        <f t="shared" si="6"/>
        <v>-4.6709472410597602E-7</v>
      </c>
    </row>
    <row r="337" spans="1:8" x14ac:dyDescent="0.25">
      <c r="A337" s="22" t="s">
        <v>154</v>
      </c>
      <c r="B337" s="22" t="s">
        <v>155</v>
      </c>
      <c r="C337" s="22" t="s">
        <v>17</v>
      </c>
      <c r="D337" s="22" t="s">
        <v>4</v>
      </c>
      <c r="E337" s="22">
        <v>-6.8445457655576298</v>
      </c>
      <c r="F337" s="22" t="s">
        <v>8</v>
      </c>
      <c r="G337" s="22">
        <v>0</v>
      </c>
      <c r="H337" s="24">
        <f t="shared" si="6"/>
        <v>-6.8445457655576298</v>
      </c>
    </row>
    <row r="338" spans="1:8" x14ac:dyDescent="0.25">
      <c r="A338" s="22" t="s">
        <v>1101</v>
      </c>
      <c r="B338" s="22" t="s">
        <v>1092</v>
      </c>
      <c r="C338" s="22" t="s">
        <v>24</v>
      </c>
      <c r="D338" s="22" t="s">
        <v>208</v>
      </c>
      <c r="E338" s="28">
        <v>-5.63080196451567E-8</v>
      </c>
      <c r="F338" s="22" t="s">
        <v>8</v>
      </c>
      <c r="G338" s="22">
        <v>0</v>
      </c>
      <c r="H338" s="24">
        <f t="shared" si="6"/>
        <v>-5.63080196451567E-8</v>
      </c>
    </row>
    <row r="339" spans="1:8" x14ac:dyDescent="0.25">
      <c r="A339" s="22" t="s">
        <v>129</v>
      </c>
      <c r="B339" s="22" t="s">
        <v>119</v>
      </c>
      <c r="C339" s="22" t="s">
        <v>24</v>
      </c>
      <c r="D339" s="22" t="s">
        <v>120</v>
      </c>
      <c r="E339" s="28">
        <v>-7.4430345406480303E-9</v>
      </c>
      <c r="F339" s="22" t="s">
        <v>8</v>
      </c>
      <c r="G339" s="22">
        <v>0</v>
      </c>
      <c r="H339" s="24">
        <f t="shared" si="6"/>
        <v>-7.4430345406480303E-9</v>
      </c>
    </row>
    <row r="340" spans="1:8" x14ac:dyDescent="0.25">
      <c r="A340" s="22" t="s">
        <v>31</v>
      </c>
      <c r="B340" s="22" t="s">
        <v>32</v>
      </c>
      <c r="C340" s="22" t="s">
        <v>14</v>
      </c>
      <c r="D340" s="22" t="s">
        <v>1</v>
      </c>
      <c r="E340" s="22">
        <v>-4.9677755128563601E-2</v>
      </c>
      <c r="F340" s="22" t="s">
        <v>8</v>
      </c>
      <c r="G340" s="22">
        <v>0</v>
      </c>
      <c r="H340" s="24">
        <f t="shared" si="6"/>
        <v>-4.9677755128563601E-2</v>
      </c>
    </row>
    <row r="341" spans="1:8" x14ac:dyDescent="0.25">
      <c r="A341" s="22" t="s">
        <v>1129</v>
      </c>
      <c r="B341" s="22" t="s">
        <v>1130</v>
      </c>
      <c r="C341" s="22" t="s">
        <v>263</v>
      </c>
      <c r="D341" s="22" t="s">
        <v>1111</v>
      </c>
      <c r="E341" s="28">
        <v>-1.26905102100121E-15</v>
      </c>
      <c r="F341" s="22" t="s">
        <v>174</v>
      </c>
      <c r="G341" s="22">
        <v>34.674999999999997</v>
      </c>
      <c r="H341" s="24">
        <f t="shared" si="6"/>
        <v>-4.4004344153216953E-14</v>
      </c>
    </row>
    <row r="342" spans="1:8" x14ac:dyDescent="0.25">
      <c r="A342" s="22" t="s">
        <v>896</v>
      </c>
      <c r="B342" s="22" t="s">
        <v>577</v>
      </c>
      <c r="C342" s="22" t="s">
        <v>24</v>
      </c>
      <c r="D342" s="22" t="s">
        <v>120</v>
      </c>
      <c r="E342" s="22">
        <v>-1.17467820131888E-2</v>
      </c>
      <c r="F342" s="22" t="s">
        <v>86</v>
      </c>
      <c r="G342" s="22">
        <v>2190</v>
      </c>
      <c r="H342" s="24">
        <f t="shared" si="6"/>
        <v>-25.725452608883472</v>
      </c>
    </row>
    <row r="343" spans="1:8" x14ac:dyDescent="0.25">
      <c r="A343" s="22" t="s">
        <v>897</v>
      </c>
      <c r="B343" s="22" t="s">
        <v>898</v>
      </c>
      <c r="C343" s="22" t="s">
        <v>139</v>
      </c>
      <c r="D343" s="22" t="s">
        <v>165</v>
      </c>
      <c r="E343" s="28">
        <v>-3.5291651580553201E-7</v>
      </c>
      <c r="F343" s="22" t="s">
        <v>8</v>
      </c>
      <c r="G343" s="22">
        <v>0</v>
      </c>
      <c r="H343" s="24">
        <f t="shared" si="6"/>
        <v>-3.5291651580553201E-7</v>
      </c>
    </row>
    <row r="344" spans="1:8" x14ac:dyDescent="0.25">
      <c r="A344" s="22" t="s">
        <v>899</v>
      </c>
      <c r="B344" s="22" t="s">
        <v>900</v>
      </c>
      <c r="C344" s="22" t="s">
        <v>143</v>
      </c>
      <c r="D344" s="22" t="s">
        <v>144</v>
      </c>
      <c r="E344" s="22">
        <v>-1.7709572643617E-2</v>
      </c>
      <c r="F344" s="22" t="s">
        <v>8</v>
      </c>
      <c r="G344" s="22">
        <v>0</v>
      </c>
      <c r="H344" s="24">
        <f t="shared" si="6"/>
        <v>-1.7709572643617E-2</v>
      </c>
    </row>
    <row r="345" spans="1:8" x14ac:dyDescent="0.25">
      <c r="A345" s="22" t="s">
        <v>902</v>
      </c>
      <c r="B345" s="22" t="s">
        <v>903</v>
      </c>
      <c r="C345" s="22" t="s">
        <v>143</v>
      </c>
      <c r="D345" s="22" t="s">
        <v>144</v>
      </c>
      <c r="E345" s="22">
        <v>-8.3601705948483295E-4</v>
      </c>
      <c r="F345" s="22" t="s">
        <v>8</v>
      </c>
      <c r="G345" s="22">
        <v>0</v>
      </c>
      <c r="H345" s="24">
        <f t="shared" si="6"/>
        <v>-8.3601705948483295E-4</v>
      </c>
    </row>
    <row r="346" spans="1:8" x14ac:dyDescent="0.25">
      <c r="A346" s="22" t="s">
        <v>198</v>
      </c>
      <c r="B346" s="22" t="s">
        <v>199</v>
      </c>
      <c r="C346" s="22" t="s">
        <v>17</v>
      </c>
      <c r="D346" s="22" t="s">
        <v>2</v>
      </c>
      <c r="E346" s="28">
        <v>-5.1302183771758598E-5</v>
      </c>
      <c r="F346" s="22" t="s">
        <v>8</v>
      </c>
      <c r="G346" s="22">
        <v>0</v>
      </c>
      <c r="H346" s="24">
        <f t="shared" si="6"/>
        <v>-5.1302183771758598E-5</v>
      </c>
    </row>
    <row r="347" spans="1:8" x14ac:dyDescent="0.25">
      <c r="A347" s="22" t="s">
        <v>904</v>
      </c>
      <c r="B347" s="22" t="s">
        <v>754</v>
      </c>
      <c r="C347" s="22" t="s">
        <v>14</v>
      </c>
      <c r="D347" s="22" t="s">
        <v>193</v>
      </c>
      <c r="E347" s="28">
        <v>-1.0092687937125599E-6</v>
      </c>
      <c r="F347" s="22" t="s">
        <v>8</v>
      </c>
      <c r="G347" s="22">
        <v>0</v>
      </c>
      <c r="H347" s="24">
        <f t="shared" si="6"/>
        <v>-1.0092687937125599E-6</v>
      </c>
    </row>
    <row r="348" spans="1:8" x14ac:dyDescent="0.25">
      <c r="A348" s="22" t="s">
        <v>905</v>
      </c>
      <c r="B348" s="22" t="s">
        <v>788</v>
      </c>
      <c r="C348" s="22" t="s">
        <v>14</v>
      </c>
      <c r="D348" s="22" t="s">
        <v>54</v>
      </c>
      <c r="E348" s="28">
        <v>-3.79931576028747E-5</v>
      </c>
      <c r="F348" s="22" t="s">
        <v>8</v>
      </c>
      <c r="G348" s="22">
        <v>0</v>
      </c>
      <c r="H348" s="24">
        <f t="shared" si="6"/>
        <v>-3.79931576028747E-5</v>
      </c>
    </row>
    <row r="349" spans="1:8" x14ac:dyDescent="0.25">
      <c r="A349" s="22" t="s">
        <v>906</v>
      </c>
      <c r="B349" s="22" t="s">
        <v>907</v>
      </c>
      <c r="C349" s="22" t="s">
        <v>14</v>
      </c>
      <c r="D349" s="22" t="s">
        <v>54</v>
      </c>
      <c r="E349" s="28">
        <v>-7.1535679020571596E-9</v>
      </c>
      <c r="F349" s="22" t="s">
        <v>8</v>
      </c>
      <c r="G349" s="22">
        <v>0</v>
      </c>
      <c r="H349" s="24">
        <f t="shared" si="6"/>
        <v>-7.1535679020571596E-9</v>
      </c>
    </row>
    <row r="350" spans="1:8" x14ac:dyDescent="0.25">
      <c r="A350" s="22" t="s">
        <v>247</v>
      </c>
      <c r="B350" s="22" t="s">
        <v>248</v>
      </c>
      <c r="C350" s="22" t="s">
        <v>17</v>
      </c>
      <c r="D350" s="22" t="s">
        <v>2</v>
      </c>
      <c r="E350" s="28">
        <v>-2.0219151846226501E-9</v>
      </c>
      <c r="F350" s="22" t="s">
        <v>8</v>
      </c>
      <c r="G350" s="22">
        <v>0</v>
      </c>
      <c r="H350" s="24">
        <f t="shared" si="6"/>
        <v>-2.0219151846226501E-9</v>
      </c>
    </row>
    <row r="351" spans="1:8" x14ac:dyDescent="0.25">
      <c r="A351" s="22" t="s">
        <v>33</v>
      </c>
      <c r="B351" s="22" t="s">
        <v>23</v>
      </c>
      <c r="C351" s="22" t="s">
        <v>24</v>
      </c>
      <c r="D351" s="22" t="s">
        <v>3</v>
      </c>
      <c r="E351" s="22">
        <v>-2.03416691152081E-2</v>
      </c>
      <c r="F351" s="22" t="s">
        <v>8</v>
      </c>
      <c r="G351" s="22">
        <v>0</v>
      </c>
      <c r="H351" s="24">
        <f t="shared" si="6"/>
        <v>-2.03416691152081E-2</v>
      </c>
    </row>
    <row r="352" spans="1:8" x14ac:dyDescent="0.25">
      <c r="A352" s="22" t="s">
        <v>77</v>
      </c>
      <c r="B352" s="22" t="s">
        <v>78</v>
      </c>
      <c r="C352" s="22" t="s">
        <v>14</v>
      </c>
      <c r="D352" s="22" t="s">
        <v>54</v>
      </c>
      <c r="E352" s="22">
        <v>-4.0683882258584902E-4</v>
      </c>
      <c r="F352" s="22" t="s">
        <v>8</v>
      </c>
      <c r="G352" s="22">
        <v>0</v>
      </c>
      <c r="H352" s="24">
        <f t="shared" si="6"/>
        <v>-4.0683882258584902E-4</v>
      </c>
    </row>
    <row r="353" spans="1:8" x14ac:dyDescent="0.25">
      <c r="A353" s="22" t="s">
        <v>908</v>
      </c>
      <c r="B353" s="22" t="s">
        <v>693</v>
      </c>
      <c r="C353" s="22" t="s">
        <v>14</v>
      </c>
      <c r="D353" s="22" t="s">
        <v>1</v>
      </c>
      <c r="E353" s="28">
        <v>-1.8468531524533699E-11</v>
      </c>
      <c r="F353" s="22" t="s">
        <v>8</v>
      </c>
      <c r="G353" s="22">
        <v>0</v>
      </c>
      <c r="H353" s="24">
        <f t="shared" si="6"/>
        <v>-1.8468531524533699E-11</v>
      </c>
    </row>
    <row r="354" spans="1:8" x14ac:dyDescent="0.25">
      <c r="A354" s="22" t="s">
        <v>307</v>
      </c>
      <c r="B354" s="22" t="s">
        <v>308</v>
      </c>
      <c r="C354" s="22" t="s">
        <v>263</v>
      </c>
      <c r="D354" s="22" t="s">
        <v>264</v>
      </c>
      <c r="E354" s="28">
        <v>-3.5889918004891399E-7</v>
      </c>
      <c r="F354" s="22" t="s">
        <v>86</v>
      </c>
      <c r="G354" s="22">
        <v>399.46</v>
      </c>
      <c r="H354" s="24">
        <f t="shared" si="6"/>
        <v>-1.4336586646233917E-4</v>
      </c>
    </row>
    <row r="355" spans="1:8" x14ac:dyDescent="0.25">
      <c r="A355" s="22" t="s">
        <v>220</v>
      </c>
      <c r="B355" s="22" t="s">
        <v>210</v>
      </c>
      <c r="C355" s="22" t="s">
        <v>14</v>
      </c>
      <c r="D355" s="22" t="s">
        <v>193</v>
      </c>
      <c r="E355" s="28">
        <v>-1.6013494299404201E-6</v>
      </c>
      <c r="F355" s="22" t="s">
        <v>8</v>
      </c>
      <c r="G355" s="22">
        <v>0</v>
      </c>
      <c r="H355" s="24">
        <f t="shared" si="6"/>
        <v>-1.6013494299404201E-6</v>
      </c>
    </row>
    <row r="356" spans="1:8" x14ac:dyDescent="0.25">
      <c r="A356" s="22" t="s">
        <v>909</v>
      </c>
      <c r="B356" s="22" t="s">
        <v>272</v>
      </c>
      <c r="C356" s="22" t="s">
        <v>24</v>
      </c>
      <c r="D356" s="22" t="s">
        <v>208</v>
      </c>
      <c r="E356" s="22">
        <v>-0.65822544194030996</v>
      </c>
      <c r="F356" s="22" t="s">
        <v>8</v>
      </c>
      <c r="G356" s="22">
        <v>0</v>
      </c>
      <c r="H356" s="24">
        <f t="shared" si="6"/>
        <v>-0.65822544194030996</v>
      </c>
    </row>
    <row r="357" spans="1:8" x14ac:dyDescent="0.25">
      <c r="A357" s="22" t="s">
        <v>910</v>
      </c>
      <c r="B357" s="22" t="s">
        <v>464</v>
      </c>
      <c r="C357" s="22" t="s">
        <v>14</v>
      </c>
      <c r="D357" s="22" t="s">
        <v>193</v>
      </c>
      <c r="E357" s="28">
        <v>-4.0512038990004397E-7</v>
      </c>
      <c r="F357" s="22" t="s">
        <v>8</v>
      </c>
      <c r="G357" s="22">
        <v>0</v>
      </c>
      <c r="H357" s="24">
        <f t="shared" si="6"/>
        <v>-4.0512038990004397E-7</v>
      </c>
    </row>
    <row r="358" spans="1:8" x14ac:dyDescent="0.25">
      <c r="A358" s="22" t="s">
        <v>911</v>
      </c>
      <c r="B358" s="22" t="s">
        <v>912</v>
      </c>
      <c r="C358" s="22" t="s">
        <v>143</v>
      </c>
      <c r="D358" s="22" t="s">
        <v>144</v>
      </c>
      <c r="E358" s="22">
        <v>-3.2109546198884099E-2</v>
      </c>
      <c r="F358" s="22" t="s">
        <v>8</v>
      </c>
      <c r="G358" s="22">
        <v>0</v>
      </c>
      <c r="H358" s="24">
        <f t="shared" si="6"/>
        <v>-3.2109546198884099E-2</v>
      </c>
    </row>
    <row r="359" spans="1:8" x14ac:dyDescent="0.25">
      <c r="A359" s="22" t="s">
        <v>913</v>
      </c>
      <c r="B359" s="22" t="s">
        <v>914</v>
      </c>
      <c r="C359" s="22" t="s">
        <v>14</v>
      </c>
      <c r="D359" s="22" t="s">
        <v>54</v>
      </c>
      <c r="E359" s="28">
        <v>-2.56618853023236E-6</v>
      </c>
      <c r="F359" s="22" t="s">
        <v>8</v>
      </c>
      <c r="G359" s="22">
        <v>0</v>
      </c>
      <c r="H359" s="24">
        <f t="shared" si="6"/>
        <v>-2.56618853023236E-6</v>
      </c>
    </row>
    <row r="360" spans="1:8" x14ac:dyDescent="0.25">
      <c r="A360" s="22" t="s">
        <v>915</v>
      </c>
      <c r="B360" s="22" t="s">
        <v>916</v>
      </c>
      <c r="C360" s="22" t="s">
        <v>14</v>
      </c>
      <c r="D360" s="22" t="s">
        <v>54</v>
      </c>
      <c r="E360" s="28">
        <v>-5.6031104814671502E-9</v>
      </c>
      <c r="F360" s="22" t="s">
        <v>8</v>
      </c>
      <c r="G360" s="22">
        <v>0</v>
      </c>
      <c r="H360" s="24">
        <f t="shared" si="6"/>
        <v>-5.6031104814671502E-9</v>
      </c>
    </row>
    <row r="361" spans="1:8" x14ac:dyDescent="0.25">
      <c r="A361" s="22" t="s">
        <v>145</v>
      </c>
      <c r="B361" s="22" t="s">
        <v>146</v>
      </c>
      <c r="C361" s="22" t="s">
        <v>17</v>
      </c>
      <c r="D361" s="22" t="s">
        <v>5</v>
      </c>
      <c r="E361" s="28">
        <v>-2.49561989097162E-13</v>
      </c>
      <c r="F361" s="22" t="s">
        <v>8</v>
      </c>
      <c r="G361" s="22">
        <v>0</v>
      </c>
      <c r="H361" s="24">
        <f t="shared" si="6"/>
        <v>-2.49561989097162E-13</v>
      </c>
    </row>
    <row r="362" spans="1:8" x14ac:dyDescent="0.25">
      <c r="A362" s="22" t="s">
        <v>917</v>
      </c>
      <c r="B362" s="22" t="s">
        <v>819</v>
      </c>
      <c r="C362" s="22" t="s">
        <v>14</v>
      </c>
      <c r="D362" s="22" t="s">
        <v>188</v>
      </c>
      <c r="E362" s="28">
        <v>-9.6818665207405299E-8</v>
      </c>
      <c r="F362" s="22" t="s">
        <v>8</v>
      </c>
      <c r="G362" s="22">
        <v>0</v>
      </c>
      <c r="H362" s="24">
        <f t="shared" si="6"/>
        <v>-9.6818665207405299E-8</v>
      </c>
    </row>
    <row r="363" spans="1:8" x14ac:dyDescent="0.25">
      <c r="A363" s="22" t="s">
        <v>352</v>
      </c>
      <c r="B363" s="22" t="s">
        <v>353</v>
      </c>
      <c r="C363" s="22" t="s">
        <v>24</v>
      </c>
      <c r="D363" s="22" t="s">
        <v>6</v>
      </c>
      <c r="E363" s="22">
        <v>-8.5116852029612196E-4</v>
      </c>
      <c r="F363" s="22" t="s">
        <v>8</v>
      </c>
      <c r="G363" s="22">
        <v>0</v>
      </c>
      <c r="H363" s="24">
        <f t="shared" si="6"/>
        <v>-8.5116852029612196E-4</v>
      </c>
    </row>
    <row r="364" spans="1:8" x14ac:dyDescent="0.25">
      <c r="A364" s="22" t="s">
        <v>918</v>
      </c>
      <c r="B364" s="22" t="s">
        <v>919</v>
      </c>
      <c r="C364" s="22" t="s">
        <v>17</v>
      </c>
      <c r="D364" s="22" t="s">
        <v>2</v>
      </c>
      <c r="E364" s="28">
        <v>-1.7645598518923199E-6</v>
      </c>
      <c r="F364" s="22" t="s">
        <v>8</v>
      </c>
      <c r="G364" s="22">
        <v>0</v>
      </c>
      <c r="H364" s="24">
        <f t="shared" si="6"/>
        <v>-1.7645598518923199E-6</v>
      </c>
    </row>
    <row r="365" spans="1:8" x14ac:dyDescent="0.25">
      <c r="A365" s="22" t="s">
        <v>920</v>
      </c>
      <c r="B365" s="22" t="s">
        <v>921</v>
      </c>
      <c r="C365" s="22" t="s">
        <v>24</v>
      </c>
      <c r="D365" s="22" t="s">
        <v>6</v>
      </c>
      <c r="E365" s="22">
        <v>-0.60940368997803596</v>
      </c>
      <c r="F365" s="22" t="s">
        <v>8</v>
      </c>
      <c r="G365" s="22">
        <v>0</v>
      </c>
      <c r="H365" s="24">
        <f t="shared" si="6"/>
        <v>-0.60940368997803596</v>
      </c>
    </row>
    <row r="366" spans="1:8" x14ac:dyDescent="0.25">
      <c r="A366" s="22" t="s">
        <v>922</v>
      </c>
      <c r="B366" s="22" t="s">
        <v>923</v>
      </c>
      <c r="C366" s="22" t="s">
        <v>143</v>
      </c>
      <c r="D366" s="22" t="s">
        <v>144</v>
      </c>
      <c r="E366" s="22">
        <v>-2.2841085334281701E-3</v>
      </c>
      <c r="F366" s="22" t="s">
        <v>8</v>
      </c>
      <c r="G366" s="22">
        <v>0</v>
      </c>
      <c r="H366" s="24">
        <f t="shared" si="6"/>
        <v>-2.2841085334281701E-3</v>
      </c>
    </row>
    <row r="367" spans="1:8" x14ac:dyDescent="0.25">
      <c r="A367" s="22" t="s">
        <v>924</v>
      </c>
      <c r="B367" s="22" t="s">
        <v>925</v>
      </c>
      <c r="C367" s="22" t="s">
        <v>14</v>
      </c>
      <c r="D367" s="22" t="s">
        <v>54</v>
      </c>
      <c r="E367" s="28">
        <v>-3.91255981253618E-10</v>
      </c>
      <c r="F367" s="22" t="s">
        <v>8</v>
      </c>
      <c r="G367" s="22">
        <v>0</v>
      </c>
      <c r="H367" s="24">
        <f t="shared" si="6"/>
        <v>-3.91255981253618E-10</v>
      </c>
    </row>
    <row r="368" spans="1:8" x14ac:dyDescent="0.25">
      <c r="A368" s="22" t="s">
        <v>926</v>
      </c>
      <c r="B368" s="22" t="s">
        <v>927</v>
      </c>
      <c r="C368" s="22" t="s">
        <v>17</v>
      </c>
      <c r="D368" s="22" t="s">
        <v>4</v>
      </c>
      <c r="E368" s="22">
        <v>-0.123972194168296</v>
      </c>
      <c r="F368" s="22" t="s">
        <v>8</v>
      </c>
      <c r="G368" s="22">
        <v>0</v>
      </c>
      <c r="H368" s="24">
        <f t="shared" si="6"/>
        <v>-0.123972194168296</v>
      </c>
    </row>
    <row r="369" spans="1:8" x14ac:dyDescent="0.25">
      <c r="A369" s="22" t="s">
        <v>928</v>
      </c>
      <c r="B369" s="22" t="s">
        <v>929</v>
      </c>
      <c r="C369" s="22" t="s">
        <v>24</v>
      </c>
      <c r="D369" s="22" t="s">
        <v>6</v>
      </c>
      <c r="E369" s="22">
        <v>-1.2976947501474201</v>
      </c>
      <c r="F369" s="22" t="s">
        <v>8</v>
      </c>
      <c r="G369" s="22">
        <v>0</v>
      </c>
      <c r="H369" s="24">
        <f t="shared" si="6"/>
        <v>-1.2976947501474201</v>
      </c>
    </row>
    <row r="370" spans="1:8" x14ac:dyDescent="0.25">
      <c r="A370" s="22" t="s">
        <v>79</v>
      </c>
      <c r="B370" s="22" t="s">
        <v>61</v>
      </c>
      <c r="C370" s="22" t="s">
        <v>17</v>
      </c>
      <c r="D370" s="22" t="s">
        <v>2</v>
      </c>
      <c r="E370" s="28">
        <v>-1.2687366690945899E-7</v>
      </c>
      <c r="F370" s="22" t="s">
        <v>8</v>
      </c>
      <c r="G370" s="22">
        <v>0</v>
      </c>
      <c r="H370" s="24">
        <f t="shared" si="6"/>
        <v>-1.2687366690945899E-7</v>
      </c>
    </row>
    <row r="371" spans="1:8" x14ac:dyDescent="0.25">
      <c r="A371" s="22" t="s">
        <v>930</v>
      </c>
      <c r="B371" s="22" t="s">
        <v>612</v>
      </c>
      <c r="C371" s="22" t="s">
        <v>14</v>
      </c>
      <c r="D371" s="22" t="s">
        <v>54</v>
      </c>
      <c r="E371" s="28">
        <v>-8.13917321001077E-6</v>
      </c>
      <c r="F371" s="22" t="s">
        <v>8</v>
      </c>
      <c r="G371" s="22">
        <v>0</v>
      </c>
      <c r="H371" s="24">
        <f t="shared" si="6"/>
        <v>-8.13917321001077E-6</v>
      </c>
    </row>
    <row r="372" spans="1:8" x14ac:dyDescent="0.25">
      <c r="A372" s="22" t="s">
        <v>931</v>
      </c>
      <c r="B372" s="22" t="s">
        <v>619</v>
      </c>
      <c r="C372" s="22" t="s">
        <v>14</v>
      </c>
      <c r="D372" s="22" t="s">
        <v>54</v>
      </c>
      <c r="E372" s="28">
        <v>-5.5885940138174202E-6</v>
      </c>
      <c r="F372" s="22" t="s">
        <v>8</v>
      </c>
      <c r="G372" s="22">
        <v>0</v>
      </c>
      <c r="H372" s="24">
        <f t="shared" si="6"/>
        <v>-5.5885940138174202E-6</v>
      </c>
    </row>
    <row r="373" spans="1:8" x14ac:dyDescent="0.25">
      <c r="A373" s="22" t="s">
        <v>932</v>
      </c>
      <c r="B373" s="22" t="s">
        <v>933</v>
      </c>
      <c r="C373" s="22" t="s">
        <v>14</v>
      </c>
      <c r="D373" s="22" t="s">
        <v>54</v>
      </c>
      <c r="E373" s="28">
        <v>-2.09760160284122E-7</v>
      </c>
      <c r="F373" s="22" t="s">
        <v>8</v>
      </c>
      <c r="G373" s="22">
        <v>0</v>
      </c>
      <c r="H373" s="24">
        <f t="shared" si="6"/>
        <v>-2.09760160284122E-7</v>
      </c>
    </row>
    <row r="374" spans="1:8" x14ac:dyDescent="0.25">
      <c r="A374" s="22" t="s">
        <v>934</v>
      </c>
      <c r="B374" s="22" t="s">
        <v>531</v>
      </c>
      <c r="C374" s="22" t="s">
        <v>24</v>
      </c>
      <c r="D374" s="22" t="s">
        <v>208</v>
      </c>
      <c r="E374" s="22">
        <v>-35.237765927574003</v>
      </c>
      <c r="F374" s="22" t="s">
        <v>8</v>
      </c>
      <c r="G374" s="22">
        <v>0</v>
      </c>
      <c r="H374" s="24">
        <f t="shared" si="6"/>
        <v>-35.237765927574003</v>
      </c>
    </row>
    <row r="375" spans="1:8" x14ac:dyDescent="0.25">
      <c r="A375" s="22" t="s">
        <v>935</v>
      </c>
      <c r="B375" s="22" t="s">
        <v>936</v>
      </c>
      <c r="C375" s="22" t="s">
        <v>14</v>
      </c>
      <c r="D375" s="22" t="s">
        <v>1</v>
      </c>
      <c r="E375" s="28">
        <v>-1.3714904346837601E-6</v>
      </c>
      <c r="F375" s="22" t="s">
        <v>8</v>
      </c>
      <c r="G375" s="22">
        <v>0</v>
      </c>
      <c r="H375" s="24">
        <f t="shared" si="6"/>
        <v>-1.3714904346837601E-6</v>
      </c>
    </row>
    <row r="376" spans="1:8" x14ac:dyDescent="0.25">
      <c r="A376" s="22" t="s">
        <v>130</v>
      </c>
      <c r="B376" s="22" t="s">
        <v>119</v>
      </c>
      <c r="C376" s="22" t="s">
        <v>24</v>
      </c>
      <c r="D376" s="22" t="s">
        <v>120</v>
      </c>
      <c r="E376" s="28">
        <v>-3.3712568213523399E-9</v>
      </c>
      <c r="F376" s="22" t="s">
        <v>8</v>
      </c>
      <c r="G376" s="22">
        <v>0</v>
      </c>
      <c r="H376" s="24">
        <f t="shared" si="6"/>
        <v>-3.3712568213523399E-9</v>
      </c>
    </row>
    <row r="377" spans="1:8" x14ac:dyDescent="0.25">
      <c r="A377" s="22" t="s">
        <v>938</v>
      </c>
      <c r="B377" s="22" t="s">
        <v>939</v>
      </c>
      <c r="C377" s="22" t="s">
        <v>139</v>
      </c>
      <c r="D377" s="22" t="s">
        <v>165</v>
      </c>
      <c r="E377" s="22">
        <v>-2.26158073647292E-2</v>
      </c>
      <c r="F377" s="22" t="s">
        <v>174</v>
      </c>
      <c r="G377" s="22">
        <v>0</v>
      </c>
      <c r="H377" s="24">
        <f t="shared" si="6"/>
        <v>0</v>
      </c>
    </row>
    <row r="378" spans="1:8" x14ac:dyDescent="0.25">
      <c r="A378" s="22" t="s">
        <v>172</v>
      </c>
      <c r="B378" s="22" t="s">
        <v>167</v>
      </c>
      <c r="C378" s="22" t="s">
        <v>14</v>
      </c>
      <c r="D378" s="22" t="s">
        <v>1</v>
      </c>
      <c r="E378" s="28">
        <v>-3.9120002121130797E-5</v>
      </c>
      <c r="F378" s="22" t="s">
        <v>8</v>
      </c>
      <c r="G378" s="22">
        <v>0</v>
      </c>
      <c r="H378" s="24">
        <f t="shared" si="6"/>
        <v>-3.9120002121130797E-5</v>
      </c>
    </row>
    <row r="379" spans="1:8" x14ac:dyDescent="0.25">
      <c r="A379" s="22" t="s">
        <v>940</v>
      </c>
      <c r="B379" s="22" t="s">
        <v>941</v>
      </c>
      <c r="C379" s="22" t="s">
        <v>17</v>
      </c>
      <c r="D379" s="22" t="s">
        <v>2</v>
      </c>
      <c r="E379" s="28">
        <v>-1.7322075534334099E-5</v>
      </c>
      <c r="F379" s="22" t="s">
        <v>8</v>
      </c>
      <c r="G379" s="22">
        <v>0</v>
      </c>
      <c r="H379" s="24">
        <f t="shared" si="6"/>
        <v>-1.7322075534334099E-5</v>
      </c>
    </row>
    <row r="380" spans="1:8" x14ac:dyDescent="0.25">
      <c r="A380" s="22" t="s">
        <v>942</v>
      </c>
      <c r="B380" s="22" t="s">
        <v>943</v>
      </c>
      <c r="C380" s="22" t="s">
        <v>143</v>
      </c>
      <c r="D380" s="22" t="s">
        <v>144</v>
      </c>
      <c r="E380" s="22">
        <v>-9.1572837749335199E-4</v>
      </c>
      <c r="F380" s="22" t="s">
        <v>8</v>
      </c>
      <c r="G380" s="22">
        <v>0</v>
      </c>
      <c r="H380" s="24">
        <f t="shared" si="6"/>
        <v>-9.1572837749335199E-4</v>
      </c>
    </row>
    <row r="381" spans="1:8" x14ac:dyDescent="0.25">
      <c r="A381" s="22" t="s">
        <v>944</v>
      </c>
      <c r="B381" s="22" t="s">
        <v>458</v>
      </c>
      <c r="C381" s="22" t="s">
        <v>263</v>
      </c>
      <c r="D381" s="22" t="s">
        <v>279</v>
      </c>
      <c r="E381" s="28">
        <v>-5.8973933151498397E-9</v>
      </c>
      <c r="F381" s="22" t="s">
        <v>86</v>
      </c>
      <c r="G381" s="22">
        <v>614.4</v>
      </c>
      <c r="H381" s="24">
        <f t="shared" si="6"/>
        <v>-3.6233584528280615E-6</v>
      </c>
    </row>
    <row r="382" spans="1:8" x14ac:dyDescent="0.25">
      <c r="A382" s="22" t="s">
        <v>945</v>
      </c>
      <c r="B382" s="22" t="s">
        <v>443</v>
      </c>
      <c r="C382" s="22" t="s">
        <v>14</v>
      </c>
      <c r="D382" s="22" t="s">
        <v>193</v>
      </c>
      <c r="E382" s="28">
        <v>-1.3700441498113001E-5</v>
      </c>
      <c r="F382" s="22" t="s">
        <v>8</v>
      </c>
      <c r="G382" s="22">
        <v>0</v>
      </c>
      <c r="H382" s="24">
        <f t="shared" si="6"/>
        <v>-1.3700441498113001E-5</v>
      </c>
    </row>
    <row r="383" spans="1:8" x14ac:dyDescent="0.25">
      <c r="A383" s="22" t="s">
        <v>946</v>
      </c>
      <c r="B383" s="22" t="s">
        <v>947</v>
      </c>
      <c r="C383" s="22" t="s">
        <v>14</v>
      </c>
      <c r="D383" s="22" t="s">
        <v>54</v>
      </c>
      <c r="E383" s="28">
        <v>-6.0314161286278099E-8</v>
      </c>
      <c r="F383" s="22" t="s">
        <v>8</v>
      </c>
      <c r="G383" s="22">
        <v>0</v>
      </c>
      <c r="H383" s="24">
        <f t="shared" si="6"/>
        <v>-6.0314161286278099E-8</v>
      </c>
    </row>
    <row r="384" spans="1:8" x14ac:dyDescent="0.25">
      <c r="A384" s="22" t="s">
        <v>948</v>
      </c>
      <c r="B384" s="22" t="s">
        <v>949</v>
      </c>
      <c r="C384" s="22" t="s">
        <v>14</v>
      </c>
      <c r="D384" s="22" t="s">
        <v>950</v>
      </c>
      <c r="E384" s="28">
        <v>-7.6380293287858501E-5</v>
      </c>
      <c r="F384" s="22" t="s">
        <v>8</v>
      </c>
      <c r="G384" s="22">
        <v>0</v>
      </c>
      <c r="H384" s="24">
        <f t="shared" si="6"/>
        <v>-7.6380293287858501E-5</v>
      </c>
    </row>
    <row r="385" spans="1:8" x14ac:dyDescent="0.25">
      <c r="A385" s="22" t="s">
        <v>951</v>
      </c>
      <c r="B385" s="22" t="s">
        <v>952</v>
      </c>
      <c r="C385" s="22" t="s">
        <v>14</v>
      </c>
      <c r="D385" s="22" t="s">
        <v>54</v>
      </c>
      <c r="E385" s="28">
        <v>-5.4859091957858098E-10</v>
      </c>
      <c r="F385" s="22" t="s">
        <v>8</v>
      </c>
      <c r="G385" s="22">
        <v>0</v>
      </c>
      <c r="H385" s="24">
        <f t="shared" si="6"/>
        <v>-5.4859091957858098E-10</v>
      </c>
    </row>
    <row r="386" spans="1:8" x14ac:dyDescent="0.25">
      <c r="A386" s="22" t="s">
        <v>955</v>
      </c>
      <c r="B386" s="22" t="s">
        <v>531</v>
      </c>
      <c r="C386" s="22" t="s">
        <v>24</v>
      </c>
      <c r="D386" s="22" t="s">
        <v>208</v>
      </c>
      <c r="E386" s="22">
        <v>-1.7085184443005701</v>
      </c>
      <c r="F386" s="22" t="s">
        <v>8</v>
      </c>
      <c r="G386" s="22">
        <v>0</v>
      </c>
      <c r="H386" s="24">
        <f t="shared" si="6"/>
        <v>-1.7085184443005701</v>
      </c>
    </row>
    <row r="387" spans="1:8" x14ac:dyDescent="0.25">
      <c r="A387" s="22" t="s">
        <v>956</v>
      </c>
      <c r="B387" s="22" t="s">
        <v>957</v>
      </c>
      <c r="C387" s="22" t="s">
        <v>14</v>
      </c>
      <c r="D387" s="22" t="s">
        <v>1</v>
      </c>
      <c r="E387" s="28">
        <v>-1.7362011499179E-5</v>
      </c>
      <c r="F387" s="22" t="s">
        <v>8</v>
      </c>
      <c r="G387" s="22">
        <v>0</v>
      </c>
      <c r="H387" s="24">
        <f t="shared" ref="H387:H450" si="7">1*(IF(F387=$I$8,E387,(E387*G387)))</f>
        <v>-1.7362011499179E-5</v>
      </c>
    </row>
    <row r="388" spans="1:8" x14ac:dyDescent="0.25">
      <c r="A388" s="22" t="s">
        <v>958</v>
      </c>
      <c r="B388" s="22" t="s">
        <v>959</v>
      </c>
      <c r="C388" s="22" t="s">
        <v>24</v>
      </c>
      <c r="D388" s="22" t="s">
        <v>120</v>
      </c>
      <c r="E388" s="28">
        <v>-2.8127224127101001E-6</v>
      </c>
      <c r="F388" s="22" t="s">
        <v>86</v>
      </c>
      <c r="G388" s="22">
        <v>2190</v>
      </c>
      <c r="H388" s="24">
        <f t="shared" si="7"/>
        <v>-6.1598620838351189E-3</v>
      </c>
    </row>
    <row r="389" spans="1:8" x14ac:dyDescent="0.25">
      <c r="A389" s="22" t="s">
        <v>960</v>
      </c>
      <c r="B389" s="22" t="s">
        <v>961</v>
      </c>
      <c r="C389" s="22" t="s">
        <v>14</v>
      </c>
      <c r="D389" s="22" t="s">
        <v>54</v>
      </c>
      <c r="E389" s="28">
        <v>-1.47010504868179E-9</v>
      </c>
      <c r="F389" s="22" t="s">
        <v>8</v>
      </c>
      <c r="G389" s="22">
        <v>0</v>
      </c>
      <c r="H389" s="24">
        <f t="shared" si="7"/>
        <v>-1.47010504868179E-9</v>
      </c>
    </row>
    <row r="390" spans="1:8" x14ac:dyDescent="0.25">
      <c r="A390" s="22" t="s">
        <v>962</v>
      </c>
      <c r="B390" s="22" t="s">
        <v>531</v>
      </c>
      <c r="C390" s="22" t="s">
        <v>24</v>
      </c>
      <c r="D390" s="22" t="s">
        <v>208</v>
      </c>
      <c r="E390" s="22">
        <v>-2.60757621206798</v>
      </c>
      <c r="F390" s="22" t="s">
        <v>8</v>
      </c>
      <c r="G390" s="22">
        <v>0</v>
      </c>
      <c r="H390" s="24">
        <f t="shared" si="7"/>
        <v>-2.60757621206798</v>
      </c>
    </row>
    <row r="391" spans="1:8" x14ac:dyDescent="0.25">
      <c r="A391" s="22" t="s">
        <v>277</v>
      </c>
      <c r="B391" s="22" t="s">
        <v>278</v>
      </c>
      <c r="C391" s="22" t="s">
        <v>17</v>
      </c>
      <c r="D391" s="22" t="s">
        <v>4</v>
      </c>
      <c r="E391" s="22">
        <v>-0.34781667190757798</v>
      </c>
      <c r="F391" s="22" t="s">
        <v>8</v>
      </c>
      <c r="G391" s="22">
        <v>0</v>
      </c>
      <c r="H391" s="24">
        <f t="shared" si="7"/>
        <v>-0.34781667190757798</v>
      </c>
    </row>
    <row r="392" spans="1:8" x14ac:dyDescent="0.25">
      <c r="A392" s="22" t="s">
        <v>963</v>
      </c>
      <c r="B392" s="22" t="s">
        <v>577</v>
      </c>
      <c r="C392" s="22" t="s">
        <v>24</v>
      </c>
      <c r="D392" s="22" t="s">
        <v>120</v>
      </c>
      <c r="E392" s="22">
        <v>-8.6072399476025505E-4</v>
      </c>
      <c r="F392" s="22" t="s">
        <v>86</v>
      </c>
      <c r="G392" s="22">
        <v>2190</v>
      </c>
      <c r="H392" s="24">
        <f t="shared" si="7"/>
        <v>-1.8849855485249585</v>
      </c>
    </row>
    <row r="393" spans="1:8" x14ac:dyDescent="0.25">
      <c r="A393" s="22" t="s">
        <v>964</v>
      </c>
      <c r="B393" s="22" t="s">
        <v>571</v>
      </c>
      <c r="C393" s="22" t="s">
        <v>14</v>
      </c>
      <c r="D393" s="22" t="s">
        <v>54</v>
      </c>
      <c r="E393" s="28">
        <v>-4.3504179919985298E-5</v>
      </c>
      <c r="F393" s="22" t="s">
        <v>8</v>
      </c>
      <c r="G393" s="22">
        <v>0</v>
      </c>
      <c r="H393" s="24">
        <f t="shared" si="7"/>
        <v>-4.3504179919985298E-5</v>
      </c>
    </row>
    <row r="394" spans="1:8" x14ac:dyDescent="0.25">
      <c r="A394" s="22" t="s">
        <v>966</v>
      </c>
      <c r="B394" s="22" t="s">
        <v>967</v>
      </c>
      <c r="C394" s="22" t="s">
        <v>17</v>
      </c>
      <c r="D394" s="22" t="s">
        <v>4</v>
      </c>
      <c r="E394" s="22">
        <v>-0.20360135544667901</v>
      </c>
      <c r="F394" s="22" t="s">
        <v>8</v>
      </c>
      <c r="G394" s="22">
        <v>0</v>
      </c>
      <c r="H394" s="24">
        <f t="shared" si="7"/>
        <v>-0.20360135544667901</v>
      </c>
    </row>
    <row r="395" spans="1:8" x14ac:dyDescent="0.25">
      <c r="A395" s="22" t="s">
        <v>968</v>
      </c>
      <c r="B395" s="22" t="s">
        <v>969</v>
      </c>
      <c r="C395" s="22" t="s">
        <v>139</v>
      </c>
      <c r="D395" s="22" t="s">
        <v>165</v>
      </c>
      <c r="E395" s="22">
        <v>-1.0808200703648701E-3</v>
      </c>
      <c r="F395" s="22" t="s">
        <v>174</v>
      </c>
      <c r="G395" s="22">
        <v>0</v>
      </c>
      <c r="H395" s="24">
        <f t="shared" si="7"/>
        <v>0</v>
      </c>
    </row>
    <row r="396" spans="1:8" x14ac:dyDescent="0.25">
      <c r="A396" s="22" t="s">
        <v>970</v>
      </c>
      <c r="B396" s="22" t="s">
        <v>498</v>
      </c>
      <c r="C396" s="22" t="s">
        <v>14</v>
      </c>
      <c r="D396" s="22" t="s">
        <v>54</v>
      </c>
      <c r="E396" s="28">
        <v>-1.6863438357329401E-10</v>
      </c>
      <c r="F396" s="22" t="s">
        <v>8</v>
      </c>
      <c r="G396" s="22">
        <v>0</v>
      </c>
      <c r="H396" s="24">
        <f t="shared" si="7"/>
        <v>-1.6863438357329401E-10</v>
      </c>
    </row>
    <row r="397" spans="1:8" x14ac:dyDescent="0.25">
      <c r="A397" s="22" t="s">
        <v>971</v>
      </c>
      <c r="B397" s="22" t="s">
        <v>565</v>
      </c>
      <c r="C397" s="22" t="s">
        <v>14</v>
      </c>
      <c r="D397" s="22" t="s">
        <v>54</v>
      </c>
      <c r="E397" s="28">
        <v>-4.7740280304909602E-7</v>
      </c>
      <c r="F397" s="22" t="s">
        <v>8</v>
      </c>
      <c r="G397" s="22">
        <v>0</v>
      </c>
      <c r="H397" s="24">
        <f t="shared" si="7"/>
        <v>-4.7740280304909602E-7</v>
      </c>
    </row>
    <row r="398" spans="1:8" x14ac:dyDescent="0.25">
      <c r="A398" s="22" t="s">
        <v>221</v>
      </c>
      <c r="B398" s="22" t="s">
        <v>210</v>
      </c>
      <c r="C398" s="22" t="s">
        <v>14</v>
      </c>
      <c r="D398" s="22" t="s">
        <v>193</v>
      </c>
      <c r="E398" s="28">
        <v>-9.0448267986056201E-7</v>
      </c>
      <c r="F398" s="22" t="s">
        <v>8</v>
      </c>
      <c r="G398" s="22">
        <v>0</v>
      </c>
      <c r="H398" s="24">
        <f t="shared" si="7"/>
        <v>-9.0448267986056201E-7</v>
      </c>
    </row>
    <row r="399" spans="1:8" x14ac:dyDescent="0.25">
      <c r="A399" s="22" t="s">
        <v>222</v>
      </c>
      <c r="B399" s="22" t="s">
        <v>207</v>
      </c>
      <c r="C399" s="22" t="s">
        <v>24</v>
      </c>
      <c r="D399" s="22" t="s">
        <v>208</v>
      </c>
      <c r="E399" s="28">
        <v>-4.5894853814677298E-7</v>
      </c>
      <c r="F399" s="22" t="s">
        <v>8</v>
      </c>
      <c r="G399" s="22">
        <v>0</v>
      </c>
      <c r="H399" s="24">
        <f t="shared" si="7"/>
        <v>-4.5894853814677298E-7</v>
      </c>
    </row>
    <row r="400" spans="1:8" x14ac:dyDescent="0.25">
      <c r="A400" s="22" t="s">
        <v>973</v>
      </c>
      <c r="B400" s="22" t="s">
        <v>974</v>
      </c>
      <c r="C400" s="22" t="s">
        <v>14</v>
      </c>
      <c r="D400" s="22" t="s">
        <v>54</v>
      </c>
      <c r="E400" s="28">
        <v>-8.3278216197321598E-15</v>
      </c>
      <c r="F400" s="22" t="s">
        <v>8</v>
      </c>
      <c r="G400" s="22">
        <v>0</v>
      </c>
      <c r="H400" s="24">
        <f t="shared" si="7"/>
        <v>-8.3278216197321598E-15</v>
      </c>
    </row>
    <row r="401" spans="1:8" x14ac:dyDescent="0.25">
      <c r="A401" s="22" t="s">
        <v>975</v>
      </c>
      <c r="B401" s="22" t="s">
        <v>976</v>
      </c>
      <c r="C401" s="22" t="s">
        <v>14</v>
      </c>
      <c r="D401" s="22" t="s">
        <v>950</v>
      </c>
      <c r="E401" s="28">
        <v>-4.7769193278002899E-5</v>
      </c>
      <c r="F401" s="22" t="s">
        <v>8</v>
      </c>
      <c r="G401" s="22">
        <v>0</v>
      </c>
      <c r="H401" s="24">
        <f t="shared" si="7"/>
        <v>-4.7769193278002899E-5</v>
      </c>
    </row>
    <row r="402" spans="1:8" x14ac:dyDescent="0.25">
      <c r="A402" s="22" t="s">
        <v>1109</v>
      </c>
      <c r="B402" s="22" t="s">
        <v>1110</v>
      </c>
      <c r="C402" s="22" t="s">
        <v>263</v>
      </c>
      <c r="D402" s="22" t="s">
        <v>1111</v>
      </c>
      <c r="E402" s="28">
        <v>-7.6952794520810001E-14</v>
      </c>
      <c r="F402" s="22" t="s">
        <v>174</v>
      </c>
      <c r="G402" s="22">
        <v>76.19</v>
      </c>
      <c r="H402" s="24">
        <f t="shared" si="7"/>
        <v>-5.8630334145405139E-12</v>
      </c>
    </row>
    <row r="403" spans="1:8" x14ac:dyDescent="0.25">
      <c r="A403" s="22" t="s">
        <v>82</v>
      </c>
      <c r="B403" s="22" t="s">
        <v>58</v>
      </c>
      <c r="C403" s="22" t="s">
        <v>14</v>
      </c>
      <c r="D403" s="22" t="s">
        <v>54</v>
      </c>
      <c r="E403" s="22">
        <v>-6.8975118840774302E-4</v>
      </c>
      <c r="F403" s="22" t="s">
        <v>8</v>
      </c>
      <c r="G403" s="22">
        <v>0</v>
      </c>
      <c r="H403" s="24">
        <f t="shared" si="7"/>
        <v>-6.8975118840774302E-4</v>
      </c>
    </row>
    <row r="404" spans="1:8" x14ac:dyDescent="0.25">
      <c r="A404" s="22" t="s">
        <v>183</v>
      </c>
      <c r="B404" s="22" t="s">
        <v>184</v>
      </c>
      <c r="C404" s="22" t="s">
        <v>14</v>
      </c>
      <c r="D404" s="22" t="s">
        <v>1</v>
      </c>
      <c r="E404" s="28">
        <v>-4.0660215187977402E-5</v>
      </c>
      <c r="F404" s="22" t="s">
        <v>8</v>
      </c>
      <c r="G404" s="22">
        <v>0</v>
      </c>
      <c r="H404" s="24">
        <f t="shared" si="7"/>
        <v>-4.0660215187977402E-5</v>
      </c>
    </row>
    <row r="405" spans="1:8" x14ac:dyDescent="0.25">
      <c r="A405" s="22" t="s">
        <v>977</v>
      </c>
      <c r="B405" s="22" t="s">
        <v>978</v>
      </c>
      <c r="C405" s="22" t="s">
        <v>17</v>
      </c>
      <c r="D405" s="22" t="s">
        <v>2</v>
      </c>
      <c r="E405" s="28">
        <v>-2.6956534266892499E-6</v>
      </c>
      <c r="F405" s="22" t="s">
        <v>8</v>
      </c>
      <c r="G405" s="22">
        <v>0</v>
      </c>
      <c r="H405" s="24">
        <f t="shared" si="7"/>
        <v>-2.6956534266892499E-6</v>
      </c>
    </row>
    <row r="406" spans="1:8" x14ac:dyDescent="0.25">
      <c r="A406" s="22" t="s">
        <v>979</v>
      </c>
      <c r="B406" s="22" t="s">
        <v>980</v>
      </c>
      <c r="C406" s="22" t="s">
        <v>24</v>
      </c>
      <c r="D406" s="22" t="s">
        <v>6</v>
      </c>
      <c r="E406" s="22">
        <v>-1.12651130180936E-2</v>
      </c>
      <c r="F406" s="22" t="s">
        <v>8</v>
      </c>
      <c r="G406" s="22">
        <v>0</v>
      </c>
      <c r="H406" s="24">
        <f t="shared" si="7"/>
        <v>-1.12651130180936E-2</v>
      </c>
    </row>
    <row r="407" spans="1:8" x14ac:dyDescent="0.25">
      <c r="A407" s="22" t="s">
        <v>981</v>
      </c>
      <c r="B407" s="22" t="s">
        <v>982</v>
      </c>
      <c r="C407" s="22" t="s">
        <v>139</v>
      </c>
      <c r="D407" s="22" t="s">
        <v>140</v>
      </c>
      <c r="E407" s="28">
        <v>-2.9022971454591999E-5</v>
      </c>
      <c r="F407" s="22" t="s">
        <v>8</v>
      </c>
      <c r="G407" s="22">
        <v>0</v>
      </c>
      <c r="H407" s="24">
        <f t="shared" si="7"/>
        <v>-2.9022971454591999E-5</v>
      </c>
    </row>
    <row r="408" spans="1:8" x14ac:dyDescent="0.25">
      <c r="A408" s="22" t="s">
        <v>110</v>
      </c>
      <c r="B408" s="22" t="s">
        <v>99</v>
      </c>
      <c r="C408" s="22" t="s">
        <v>14</v>
      </c>
      <c r="D408" s="22" t="s">
        <v>1</v>
      </c>
      <c r="E408" s="22">
        <v>-7.1765277302428293E-2</v>
      </c>
      <c r="F408" s="22" t="s">
        <v>8</v>
      </c>
      <c r="G408" s="22">
        <v>0</v>
      </c>
      <c r="H408" s="24">
        <f t="shared" si="7"/>
        <v>-7.1765277302428293E-2</v>
      </c>
    </row>
    <row r="409" spans="1:8" x14ac:dyDescent="0.25">
      <c r="A409" s="22" t="s">
        <v>983</v>
      </c>
      <c r="B409" s="22" t="s">
        <v>984</v>
      </c>
      <c r="C409" s="22" t="s">
        <v>263</v>
      </c>
      <c r="D409" s="22" t="s">
        <v>279</v>
      </c>
      <c r="E409" s="28">
        <v>-9.0678260926552202E-7</v>
      </c>
      <c r="F409" s="22" t="s">
        <v>86</v>
      </c>
      <c r="G409" s="22">
        <v>450</v>
      </c>
      <c r="H409" s="24">
        <f t="shared" si="7"/>
        <v>-4.0805217416948493E-4</v>
      </c>
    </row>
    <row r="410" spans="1:8" x14ac:dyDescent="0.25">
      <c r="A410" s="22" t="s">
        <v>985</v>
      </c>
      <c r="B410" s="22" t="s">
        <v>782</v>
      </c>
      <c r="C410" s="22" t="s">
        <v>14</v>
      </c>
      <c r="D410" s="22" t="s">
        <v>1</v>
      </c>
      <c r="E410" s="28">
        <v>-9.28646675979868E-12</v>
      </c>
      <c r="F410" s="22" t="s">
        <v>8</v>
      </c>
      <c r="G410" s="22">
        <v>0</v>
      </c>
      <c r="H410" s="24">
        <f t="shared" si="7"/>
        <v>-9.28646675979868E-12</v>
      </c>
    </row>
    <row r="411" spans="1:8" x14ac:dyDescent="0.25">
      <c r="A411" s="22" t="s">
        <v>200</v>
      </c>
      <c r="B411" s="22" t="s">
        <v>187</v>
      </c>
      <c r="C411" s="22" t="s">
        <v>14</v>
      </c>
      <c r="D411" s="22" t="s">
        <v>188</v>
      </c>
      <c r="E411" s="22">
        <v>-3.1552544594996802E-3</v>
      </c>
      <c r="F411" s="22" t="s">
        <v>8</v>
      </c>
      <c r="G411" s="22">
        <v>0</v>
      </c>
      <c r="H411" s="24">
        <f t="shared" si="7"/>
        <v>-3.1552544594996802E-3</v>
      </c>
    </row>
    <row r="412" spans="1:8" x14ac:dyDescent="0.25">
      <c r="A412" s="22" t="s">
        <v>223</v>
      </c>
      <c r="B412" s="22" t="s">
        <v>224</v>
      </c>
      <c r="C412" s="22" t="s">
        <v>17</v>
      </c>
      <c r="D412" s="22" t="s">
        <v>4</v>
      </c>
      <c r="E412" s="22">
        <v>-2.98501343292772E-2</v>
      </c>
      <c r="F412" s="22" t="s">
        <v>8</v>
      </c>
      <c r="G412" s="22">
        <v>0</v>
      </c>
      <c r="H412" s="24">
        <f t="shared" si="7"/>
        <v>-2.98501343292772E-2</v>
      </c>
    </row>
    <row r="413" spans="1:8" x14ac:dyDescent="0.25">
      <c r="A413" s="22" t="s">
        <v>986</v>
      </c>
      <c r="B413" s="22" t="s">
        <v>987</v>
      </c>
      <c r="C413" s="22" t="s">
        <v>14</v>
      </c>
      <c r="D413" s="22" t="s">
        <v>54</v>
      </c>
      <c r="E413" s="28">
        <v>-4.3418145589786798E-5</v>
      </c>
      <c r="F413" s="22" t="s">
        <v>8</v>
      </c>
      <c r="G413" s="22">
        <v>0</v>
      </c>
      <c r="H413" s="24">
        <f t="shared" si="7"/>
        <v>-4.3418145589786798E-5</v>
      </c>
    </row>
    <row r="414" spans="1:8" x14ac:dyDescent="0.25">
      <c r="A414" s="22" t="s">
        <v>988</v>
      </c>
      <c r="B414" s="22" t="s">
        <v>989</v>
      </c>
      <c r="C414" s="22" t="s">
        <v>14</v>
      </c>
      <c r="D414" s="22" t="s">
        <v>54</v>
      </c>
      <c r="E414" s="28">
        <v>-7.5043708426791997E-6</v>
      </c>
      <c r="F414" s="22" t="s">
        <v>8</v>
      </c>
      <c r="G414" s="22">
        <v>0</v>
      </c>
      <c r="H414" s="24">
        <f t="shared" si="7"/>
        <v>-7.5043708426791997E-6</v>
      </c>
    </row>
    <row r="415" spans="1:8" x14ac:dyDescent="0.25">
      <c r="A415" s="22" t="s">
        <v>990</v>
      </c>
      <c r="B415" s="22" t="s">
        <v>991</v>
      </c>
      <c r="C415" s="22" t="s">
        <v>139</v>
      </c>
      <c r="D415" s="22" t="s">
        <v>165</v>
      </c>
      <c r="E415" s="28">
        <v>-1.8636704153529601E-17</v>
      </c>
      <c r="F415" s="22" t="s">
        <v>86</v>
      </c>
      <c r="G415" s="22">
        <v>0</v>
      </c>
      <c r="H415" s="24">
        <f t="shared" si="7"/>
        <v>0</v>
      </c>
    </row>
    <row r="416" spans="1:8" x14ac:dyDescent="0.25">
      <c r="A416" s="22" t="s">
        <v>994</v>
      </c>
      <c r="B416" s="22" t="s">
        <v>995</v>
      </c>
      <c r="C416" s="22" t="s">
        <v>24</v>
      </c>
      <c r="D416" s="22" t="s">
        <v>3</v>
      </c>
      <c r="E416" s="28">
        <v>-9.8911372536654103E-11</v>
      </c>
      <c r="F416" s="22" t="s">
        <v>8</v>
      </c>
      <c r="G416" s="22">
        <v>0</v>
      </c>
      <c r="H416" s="24">
        <f t="shared" si="7"/>
        <v>-9.8911372536654103E-11</v>
      </c>
    </row>
    <row r="417" spans="1:8" x14ac:dyDescent="0.25">
      <c r="A417" s="22" t="s">
        <v>996</v>
      </c>
      <c r="B417" s="22" t="s">
        <v>997</v>
      </c>
      <c r="C417" s="22" t="s">
        <v>14</v>
      </c>
      <c r="D417" s="22" t="s">
        <v>950</v>
      </c>
      <c r="E417" s="28">
        <v>-2.57193522015228E-10</v>
      </c>
      <c r="F417" s="22" t="s">
        <v>8</v>
      </c>
      <c r="G417" s="22">
        <v>0</v>
      </c>
      <c r="H417" s="24">
        <f t="shared" si="7"/>
        <v>-2.57193522015228E-10</v>
      </c>
    </row>
    <row r="418" spans="1:8" x14ac:dyDescent="0.25">
      <c r="A418" s="22" t="s">
        <v>998</v>
      </c>
      <c r="B418" s="22" t="s">
        <v>695</v>
      </c>
      <c r="C418" s="22" t="s">
        <v>263</v>
      </c>
      <c r="D418" s="22" t="s">
        <v>264</v>
      </c>
      <c r="E418" s="28">
        <v>-8.8454296132151706E-8</v>
      </c>
      <c r="F418" s="22" t="s">
        <v>86</v>
      </c>
      <c r="G418" s="22">
        <v>709.09</v>
      </c>
      <c r="H418" s="24">
        <f t="shared" si="7"/>
        <v>-6.2722056844347453E-5</v>
      </c>
    </row>
    <row r="419" spans="1:8" x14ac:dyDescent="0.25">
      <c r="A419" s="22" t="s">
        <v>999</v>
      </c>
      <c r="B419" s="22" t="s">
        <v>1000</v>
      </c>
      <c r="C419" s="22" t="s">
        <v>24</v>
      </c>
      <c r="D419" s="22" t="s">
        <v>120</v>
      </c>
      <c r="E419" s="22">
        <v>-2.2254627046854698E-3</v>
      </c>
      <c r="F419" s="22" t="s">
        <v>86</v>
      </c>
      <c r="G419" s="22">
        <v>2205</v>
      </c>
      <c r="H419" s="24">
        <f t="shared" si="7"/>
        <v>-4.9071452638314605</v>
      </c>
    </row>
    <row r="420" spans="1:8" x14ac:dyDescent="0.25">
      <c r="A420" s="22" t="s">
        <v>1001</v>
      </c>
      <c r="B420" s="22" t="s">
        <v>793</v>
      </c>
      <c r="C420" s="22" t="s">
        <v>14</v>
      </c>
      <c r="D420" s="22" t="s">
        <v>54</v>
      </c>
      <c r="E420" s="28">
        <v>-2.8766076443491801E-5</v>
      </c>
      <c r="F420" s="22" t="s">
        <v>8</v>
      </c>
      <c r="G420" s="22">
        <v>0</v>
      </c>
      <c r="H420" s="24">
        <f t="shared" si="7"/>
        <v>-2.8766076443491801E-5</v>
      </c>
    </row>
    <row r="421" spans="1:8" x14ac:dyDescent="0.25">
      <c r="A421" s="22" t="s">
        <v>1002</v>
      </c>
      <c r="B421" s="22" t="s">
        <v>852</v>
      </c>
      <c r="C421" s="22" t="s">
        <v>14</v>
      </c>
      <c r="D421" s="22" t="s">
        <v>54</v>
      </c>
      <c r="E421" s="28">
        <v>-7.7302480114761602E-16</v>
      </c>
      <c r="F421" s="22" t="s">
        <v>8</v>
      </c>
      <c r="G421" s="22">
        <v>0</v>
      </c>
      <c r="H421" s="24">
        <f t="shared" si="7"/>
        <v>-7.7302480114761602E-16</v>
      </c>
    </row>
    <row r="422" spans="1:8" x14ac:dyDescent="0.25">
      <c r="A422" s="22" t="s">
        <v>1003</v>
      </c>
      <c r="B422" s="22" t="s">
        <v>1004</v>
      </c>
      <c r="C422" s="22" t="s">
        <v>139</v>
      </c>
      <c r="D422" s="22" t="s">
        <v>140</v>
      </c>
      <c r="E422" s="28">
        <v>-2.0645074372101498E-6</v>
      </c>
      <c r="F422" s="22" t="s">
        <v>8</v>
      </c>
      <c r="G422" s="22">
        <v>0</v>
      </c>
      <c r="H422" s="24">
        <f t="shared" si="7"/>
        <v>-2.0645074372101498E-6</v>
      </c>
    </row>
    <row r="423" spans="1:8" x14ac:dyDescent="0.25">
      <c r="A423" s="22" t="s">
        <v>1005</v>
      </c>
      <c r="B423" s="22" t="s">
        <v>1006</v>
      </c>
      <c r="C423" s="22" t="s">
        <v>14</v>
      </c>
      <c r="D423" s="22" t="s">
        <v>54</v>
      </c>
      <c r="E423" s="28">
        <v>-2.4369440797325799E-15</v>
      </c>
      <c r="F423" s="22" t="s">
        <v>8</v>
      </c>
      <c r="G423" s="22">
        <v>0</v>
      </c>
      <c r="H423" s="24">
        <f t="shared" si="7"/>
        <v>-2.4369440797325799E-15</v>
      </c>
    </row>
    <row r="424" spans="1:8" x14ac:dyDescent="0.25">
      <c r="A424" s="22" t="s">
        <v>1007</v>
      </c>
      <c r="B424" s="22" t="s">
        <v>1008</v>
      </c>
      <c r="C424" s="22" t="s">
        <v>17</v>
      </c>
      <c r="D424" s="22" t="s">
        <v>2</v>
      </c>
      <c r="E424" s="28">
        <v>-1.18688890173273E-5</v>
      </c>
      <c r="F424" s="22" t="s">
        <v>8</v>
      </c>
      <c r="G424" s="22">
        <v>0</v>
      </c>
      <c r="H424" s="24">
        <f t="shared" si="7"/>
        <v>-1.18688890173273E-5</v>
      </c>
    </row>
    <row r="425" spans="1:8" x14ac:dyDescent="0.25">
      <c r="A425" s="22" t="s">
        <v>1009</v>
      </c>
      <c r="B425" s="22" t="s">
        <v>272</v>
      </c>
      <c r="C425" s="22" t="s">
        <v>24</v>
      </c>
      <c r="D425" s="22" t="s">
        <v>208</v>
      </c>
      <c r="E425" s="22">
        <v>-3.1747609557213001E-2</v>
      </c>
      <c r="F425" s="22" t="s">
        <v>8</v>
      </c>
      <c r="G425" s="22">
        <v>0</v>
      </c>
      <c r="H425" s="24">
        <f t="shared" si="7"/>
        <v>-3.1747609557213001E-2</v>
      </c>
    </row>
    <row r="426" spans="1:8" x14ac:dyDescent="0.25">
      <c r="A426" s="22" t="s">
        <v>1010</v>
      </c>
      <c r="B426" s="22" t="s">
        <v>1011</v>
      </c>
      <c r="C426" s="22" t="s">
        <v>14</v>
      </c>
      <c r="D426" s="22" t="s">
        <v>1</v>
      </c>
      <c r="E426" s="28">
        <v>-7.6516945911533302E-6</v>
      </c>
      <c r="F426" s="22" t="s">
        <v>8</v>
      </c>
      <c r="G426" s="22">
        <v>0</v>
      </c>
      <c r="H426" s="24">
        <f t="shared" si="7"/>
        <v>-7.6516945911533302E-6</v>
      </c>
    </row>
    <row r="427" spans="1:8" x14ac:dyDescent="0.25">
      <c r="A427" s="22" t="s">
        <v>1131</v>
      </c>
      <c r="B427" s="22" t="s">
        <v>1132</v>
      </c>
      <c r="C427" s="22" t="s">
        <v>139</v>
      </c>
      <c r="D427" s="22" t="s">
        <v>165</v>
      </c>
      <c r="E427" s="28">
        <v>-8.7438013985939197E-12</v>
      </c>
      <c r="F427" s="22" t="s">
        <v>636</v>
      </c>
      <c r="G427" s="22">
        <v>0</v>
      </c>
      <c r="H427" s="24">
        <f t="shared" si="7"/>
        <v>0</v>
      </c>
    </row>
    <row r="428" spans="1:8" x14ac:dyDescent="0.25">
      <c r="A428" s="22" t="s">
        <v>1012</v>
      </c>
      <c r="B428" s="22" t="s">
        <v>1013</v>
      </c>
      <c r="C428" s="22" t="s">
        <v>14</v>
      </c>
      <c r="D428" s="22" t="s">
        <v>1</v>
      </c>
      <c r="E428" s="28">
        <v>-2.7621791120520101E-9</v>
      </c>
      <c r="F428" s="22" t="s">
        <v>8</v>
      </c>
      <c r="G428" s="22">
        <v>0</v>
      </c>
      <c r="H428" s="24">
        <f t="shared" si="7"/>
        <v>-2.7621791120520101E-9</v>
      </c>
    </row>
    <row r="429" spans="1:8" x14ac:dyDescent="0.25">
      <c r="A429" s="22" t="s">
        <v>1014</v>
      </c>
      <c r="B429" s="22" t="s">
        <v>531</v>
      </c>
      <c r="C429" s="22" t="s">
        <v>24</v>
      </c>
      <c r="D429" s="22" t="s">
        <v>208</v>
      </c>
      <c r="E429" s="22">
        <v>-8.0664827204025809</v>
      </c>
      <c r="F429" s="22" t="s">
        <v>8</v>
      </c>
      <c r="G429" s="22">
        <v>0</v>
      </c>
      <c r="H429" s="24">
        <f t="shared" si="7"/>
        <v>-8.0664827204025809</v>
      </c>
    </row>
    <row r="430" spans="1:8" x14ac:dyDescent="0.25">
      <c r="A430" s="22" t="s">
        <v>1017</v>
      </c>
      <c r="B430" s="22" t="s">
        <v>1018</v>
      </c>
      <c r="C430" s="22" t="s">
        <v>17</v>
      </c>
      <c r="D430" s="22" t="s">
        <v>4</v>
      </c>
      <c r="E430" s="22">
        <v>-5.5879720420012402E-3</v>
      </c>
      <c r="F430" s="22" t="s">
        <v>8</v>
      </c>
      <c r="G430" s="22">
        <v>0</v>
      </c>
      <c r="H430" s="24">
        <f t="shared" si="7"/>
        <v>-5.5879720420012402E-3</v>
      </c>
    </row>
    <row r="431" spans="1:8" x14ac:dyDescent="0.25">
      <c r="A431" s="22" t="s">
        <v>1019</v>
      </c>
      <c r="B431" s="22" t="s">
        <v>1020</v>
      </c>
      <c r="C431" s="22" t="s">
        <v>14</v>
      </c>
      <c r="D431" s="22" t="s">
        <v>115</v>
      </c>
      <c r="E431" s="28">
        <v>-3.13514052982118E-6</v>
      </c>
      <c r="F431" s="22" t="s">
        <v>8</v>
      </c>
      <c r="G431" s="22">
        <v>0</v>
      </c>
      <c r="H431" s="24">
        <f t="shared" si="7"/>
        <v>-3.13514052982118E-6</v>
      </c>
    </row>
    <row r="432" spans="1:8" x14ac:dyDescent="0.25">
      <c r="A432" s="22" t="s">
        <v>1021</v>
      </c>
      <c r="B432" s="22" t="s">
        <v>1022</v>
      </c>
      <c r="C432" s="22" t="s">
        <v>14</v>
      </c>
      <c r="D432" s="22" t="s">
        <v>54</v>
      </c>
      <c r="E432" s="28">
        <v>-1.37988315649677E-18</v>
      </c>
      <c r="F432" s="22" t="s">
        <v>8</v>
      </c>
      <c r="G432" s="22">
        <v>0</v>
      </c>
      <c r="H432" s="24">
        <f t="shared" si="7"/>
        <v>-1.37988315649677E-18</v>
      </c>
    </row>
    <row r="433" spans="1:8" x14ac:dyDescent="0.25">
      <c r="A433" s="22" t="s">
        <v>1023</v>
      </c>
      <c r="B433" s="22" t="s">
        <v>868</v>
      </c>
      <c r="C433" s="22" t="s">
        <v>14</v>
      </c>
      <c r="D433" s="22" t="s">
        <v>1</v>
      </c>
      <c r="E433" s="28">
        <v>-1.23539053963282E-8</v>
      </c>
      <c r="F433" s="22" t="s">
        <v>8</v>
      </c>
      <c r="G433" s="22">
        <v>0</v>
      </c>
      <c r="H433" s="24">
        <f t="shared" si="7"/>
        <v>-1.23539053963282E-8</v>
      </c>
    </row>
    <row r="434" spans="1:8" x14ac:dyDescent="0.25">
      <c r="A434" s="22" t="s">
        <v>1024</v>
      </c>
      <c r="B434" s="22" t="s">
        <v>1025</v>
      </c>
      <c r="C434" s="22" t="s">
        <v>139</v>
      </c>
      <c r="D434" s="22" t="s">
        <v>486</v>
      </c>
      <c r="E434" s="28">
        <v>-2.0948800688195002E-9</v>
      </c>
      <c r="F434" s="22" t="s">
        <v>7</v>
      </c>
      <c r="G434" s="22">
        <v>0</v>
      </c>
      <c r="H434" s="24">
        <f t="shared" si="7"/>
        <v>0</v>
      </c>
    </row>
    <row r="435" spans="1:8" x14ac:dyDescent="0.25">
      <c r="A435" s="22" t="s">
        <v>185</v>
      </c>
      <c r="B435" s="22" t="s">
        <v>184</v>
      </c>
      <c r="C435" s="22" t="s">
        <v>14</v>
      </c>
      <c r="D435" s="22" t="s">
        <v>1</v>
      </c>
      <c r="E435" s="22">
        <v>-1.98610085289571E-4</v>
      </c>
      <c r="F435" s="22" t="s">
        <v>8</v>
      </c>
      <c r="G435" s="22">
        <v>0</v>
      </c>
      <c r="H435" s="24">
        <f t="shared" si="7"/>
        <v>-1.98610085289571E-4</v>
      </c>
    </row>
    <row r="436" spans="1:8" x14ac:dyDescent="0.25">
      <c r="A436" s="22" t="s">
        <v>1026</v>
      </c>
      <c r="B436" s="22" t="s">
        <v>1027</v>
      </c>
      <c r="C436" s="22" t="s">
        <v>263</v>
      </c>
      <c r="D436" s="22" t="s">
        <v>279</v>
      </c>
      <c r="E436" s="22">
        <v>-2.5186180230087202E-3</v>
      </c>
      <c r="F436" s="22" t="s">
        <v>8</v>
      </c>
      <c r="G436" s="22">
        <v>0</v>
      </c>
      <c r="H436" s="24">
        <f t="shared" si="7"/>
        <v>-2.5186180230087202E-3</v>
      </c>
    </row>
    <row r="437" spans="1:8" x14ac:dyDescent="0.25">
      <c r="A437" s="22" t="s">
        <v>1028</v>
      </c>
      <c r="B437" s="22" t="s">
        <v>272</v>
      </c>
      <c r="C437" s="22" t="s">
        <v>24</v>
      </c>
      <c r="D437" s="22" t="s">
        <v>208</v>
      </c>
      <c r="E437" s="22">
        <v>-0.123056860240132</v>
      </c>
      <c r="F437" s="22" t="s">
        <v>8</v>
      </c>
      <c r="G437" s="22">
        <v>0</v>
      </c>
      <c r="H437" s="24">
        <f t="shared" si="7"/>
        <v>-0.123056860240132</v>
      </c>
    </row>
    <row r="438" spans="1:8" x14ac:dyDescent="0.25">
      <c r="A438" s="22" t="s">
        <v>1029</v>
      </c>
      <c r="B438" s="22" t="s">
        <v>1011</v>
      </c>
      <c r="C438" s="22" t="s">
        <v>14</v>
      </c>
      <c r="D438" s="22" t="s">
        <v>1</v>
      </c>
      <c r="E438" s="28">
        <v>-1.6118581797310599E-6</v>
      </c>
      <c r="F438" s="22" t="s">
        <v>8</v>
      </c>
      <c r="G438" s="22">
        <v>0</v>
      </c>
      <c r="H438" s="24">
        <f t="shared" si="7"/>
        <v>-1.6118581797310599E-6</v>
      </c>
    </row>
    <row r="439" spans="1:8" x14ac:dyDescent="0.25">
      <c r="A439" s="22" t="s">
        <v>201</v>
      </c>
      <c r="B439" s="22" t="s">
        <v>192</v>
      </c>
      <c r="C439" s="22" t="s">
        <v>14</v>
      </c>
      <c r="D439" s="22" t="s">
        <v>193</v>
      </c>
      <c r="E439" s="22">
        <v>-7.1831548849124796E-4</v>
      </c>
      <c r="F439" s="22" t="s">
        <v>8</v>
      </c>
      <c r="G439" s="22">
        <v>0</v>
      </c>
      <c r="H439" s="24">
        <f t="shared" si="7"/>
        <v>-7.1831548849124796E-4</v>
      </c>
    </row>
    <row r="440" spans="1:8" x14ac:dyDescent="0.25">
      <c r="A440" s="22" t="s">
        <v>225</v>
      </c>
      <c r="B440" s="22" t="s">
        <v>210</v>
      </c>
      <c r="C440" s="22" t="s">
        <v>14</v>
      </c>
      <c r="D440" s="22" t="s">
        <v>193</v>
      </c>
      <c r="E440" s="28">
        <v>-3.3420816914397599E-6</v>
      </c>
      <c r="F440" s="22" t="s">
        <v>8</v>
      </c>
      <c r="G440" s="22">
        <v>0</v>
      </c>
      <c r="H440" s="24">
        <f t="shared" si="7"/>
        <v>-3.3420816914397599E-6</v>
      </c>
    </row>
    <row r="441" spans="1:8" x14ac:dyDescent="0.25">
      <c r="A441" s="22" t="s">
        <v>1030</v>
      </c>
      <c r="B441" s="22" t="s">
        <v>1031</v>
      </c>
      <c r="C441" s="22" t="s">
        <v>14</v>
      </c>
      <c r="D441" s="22" t="s">
        <v>54</v>
      </c>
      <c r="E441" s="28">
        <v>-1.1948263048244101E-14</v>
      </c>
      <c r="F441" s="22" t="s">
        <v>8</v>
      </c>
      <c r="G441" s="22">
        <v>0</v>
      </c>
      <c r="H441" s="24">
        <f t="shared" si="7"/>
        <v>-1.1948263048244101E-14</v>
      </c>
    </row>
    <row r="442" spans="1:8" x14ac:dyDescent="0.25">
      <c r="A442" s="22" t="s">
        <v>1032</v>
      </c>
      <c r="B442" s="22" t="s">
        <v>1033</v>
      </c>
      <c r="C442" s="22" t="s">
        <v>14</v>
      </c>
      <c r="D442" s="22" t="s">
        <v>54</v>
      </c>
      <c r="E442" s="28">
        <v>-8.9414584942469206E-12</v>
      </c>
      <c r="F442" s="22" t="s">
        <v>8</v>
      </c>
      <c r="G442" s="22">
        <v>0</v>
      </c>
      <c r="H442" s="24">
        <f t="shared" si="7"/>
        <v>-8.9414584942469206E-12</v>
      </c>
    </row>
    <row r="443" spans="1:8" x14ac:dyDescent="0.25">
      <c r="A443" s="22" t="s">
        <v>1034</v>
      </c>
      <c r="B443" s="22" t="s">
        <v>1035</v>
      </c>
      <c r="C443" s="22" t="s">
        <v>17</v>
      </c>
      <c r="D443" s="22" t="s">
        <v>2</v>
      </c>
      <c r="E443" s="22">
        <v>-2.0458932846624301E-2</v>
      </c>
      <c r="F443" s="22" t="s">
        <v>8</v>
      </c>
      <c r="G443" s="22">
        <v>0</v>
      </c>
      <c r="H443" s="24">
        <f t="shared" si="7"/>
        <v>-2.0458932846624301E-2</v>
      </c>
    </row>
    <row r="444" spans="1:8" x14ac:dyDescent="0.25">
      <c r="A444" s="22" t="s">
        <v>1036</v>
      </c>
      <c r="B444" s="22" t="s">
        <v>1022</v>
      </c>
      <c r="C444" s="22" t="s">
        <v>14</v>
      </c>
      <c r="D444" s="22" t="s">
        <v>54</v>
      </c>
      <c r="E444" s="28">
        <v>-6.5680472930615399E-18</v>
      </c>
      <c r="F444" s="22" t="s">
        <v>8</v>
      </c>
      <c r="G444" s="22">
        <v>0</v>
      </c>
      <c r="H444" s="24">
        <f t="shared" si="7"/>
        <v>-6.5680472930615399E-18</v>
      </c>
    </row>
    <row r="445" spans="1:8" x14ac:dyDescent="0.25">
      <c r="A445" s="22" t="s">
        <v>1037</v>
      </c>
      <c r="B445" s="22" t="s">
        <v>464</v>
      </c>
      <c r="C445" s="22" t="s">
        <v>14</v>
      </c>
      <c r="D445" s="22" t="s">
        <v>193</v>
      </c>
      <c r="E445" s="28">
        <v>-1.3414520284394901E-7</v>
      </c>
      <c r="F445" s="22" t="s">
        <v>8</v>
      </c>
      <c r="G445" s="22">
        <v>0</v>
      </c>
      <c r="H445" s="24">
        <f t="shared" si="7"/>
        <v>-1.3414520284394901E-7</v>
      </c>
    </row>
    <row r="446" spans="1:8" x14ac:dyDescent="0.25">
      <c r="A446" s="22" t="s">
        <v>1038</v>
      </c>
      <c r="B446" s="22" t="s">
        <v>947</v>
      </c>
      <c r="C446" s="22" t="s">
        <v>14</v>
      </c>
      <c r="D446" s="22" t="s">
        <v>54</v>
      </c>
      <c r="E446" s="28">
        <v>-1.20650948821892E-8</v>
      </c>
      <c r="F446" s="22" t="s">
        <v>8</v>
      </c>
      <c r="G446" s="22">
        <v>0</v>
      </c>
      <c r="H446" s="24">
        <f t="shared" si="7"/>
        <v>-1.20650948821892E-8</v>
      </c>
    </row>
    <row r="447" spans="1:8" x14ac:dyDescent="0.25">
      <c r="A447" s="22" t="s">
        <v>1039</v>
      </c>
      <c r="B447" s="22" t="s">
        <v>456</v>
      </c>
      <c r="C447" s="22" t="s">
        <v>263</v>
      </c>
      <c r="D447" s="22" t="s">
        <v>264</v>
      </c>
      <c r="E447" s="28">
        <v>-4.84842733763944E-6</v>
      </c>
      <c r="F447" s="22" t="s">
        <v>86</v>
      </c>
      <c r="G447" s="22">
        <v>768.6</v>
      </c>
      <c r="H447" s="24">
        <f t="shared" si="7"/>
        <v>-3.7265012517096736E-3</v>
      </c>
    </row>
    <row r="448" spans="1:8" x14ac:dyDescent="0.25">
      <c r="A448" s="22" t="s">
        <v>1040</v>
      </c>
      <c r="B448" s="22" t="s">
        <v>411</v>
      </c>
      <c r="C448" s="22" t="s">
        <v>14</v>
      </c>
      <c r="D448" s="22" t="s">
        <v>54</v>
      </c>
      <c r="E448" s="28">
        <v>-5.2425884058031703E-5</v>
      </c>
      <c r="F448" s="22" t="s">
        <v>8</v>
      </c>
      <c r="G448" s="22">
        <v>0</v>
      </c>
      <c r="H448" s="24">
        <f t="shared" si="7"/>
        <v>-5.2425884058031703E-5</v>
      </c>
    </row>
    <row r="449" spans="1:8" x14ac:dyDescent="0.25">
      <c r="A449" s="22" t="s">
        <v>1041</v>
      </c>
      <c r="B449" s="22" t="s">
        <v>1042</v>
      </c>
      <c r="C449" s="22" t="s">
        <v>139</v>
      </c>
      <c r="D449" s="22" t="s">
        <v>486</v>
      </c>
      <c r="E449" s="28">
        <v>-2.2309830813091099E-7</v>
      </c>
      <c r="F449" s="22" t="s">
        <v>7</v>
      </c>
      <c r="G449" s="22">
        <v>0</v>
      </c>
      <c r="H449" s="24">
        <f t="shared" si="7"/>
        <v>0</v>
      </c>
    </row>
    <row r="450" spans="1:8" x14ac:dyDescent="0.25">
      <c r="A450" s="22" t="s">
        <v>226</v>
      </c>
      <c r="B450" s="22" t="s">
        <v>214</v>
      </c>
      <c r="C450" s="22" t="s">
        <v>14</v>
      </c>
      <c r="D450" s="22" t="s">
        <v>54</v>
      </c>
      <c r="E450" s="22">
        <v>-2.02056134244659E-4</v>
      </c>
      <c r="F450" s="22" t="s">
        <v>8</v>
      </c>
      <c r="G450" s="22">
        <v>0</v>
      </c>
      <c r="H450" s="24">
        <f t="shared" si="7"/>
        <v>-2.02056134244659E-4</v>
      </c>
    </row>
    <row r="451" spans="1:8" x14ac:dyDescent="0.25">
      <c r="A451" s="22" t="s">
        <v>227</v>
      </c>
      <c r="B451" s="22" t="s">
        <v>216</v>
      </c>
      <c r="C451" s="22" t="s">
        <v>14</v>
      </c>
      <c r="D451" s="22" t="s">
        <v>54</v>
      </c>
      <c r="E451" s="22">
        <v>-4.0395752780767998E-4</v>
      </c>
      <c r="F451" s="22" t="s">
        <v>8</v>
      </c>
      <c r="G451" s="22">
        <v>0</v>
      </c>
      <c r="H451" s="24">
        <f t="shared" ref="H451:H489" si="8">1*(IF(F451=$I$8,E451,(E451*G451)))</f>
        <v>-4.0395752780767998E-4</v>
      </c>
    </row>
    <row r="452" spans="1:8" x14ac:dyDescent="0.25">
      <c r="A452" s="22" t="s">
        <v>1046</v>
      </c>
      <c r="B452" s="22" t="s">
        <v>608</v>
      </c>
      <c r="C452" s="22" t="s">
        <v>263</v>
      </c>
      <c r="D452" s="22" t="s">
        <v>264</v>
      </c>
      <c r="E452" s="28">
        <v>-1.48232627975319E-5</v>
      </c>
      <c r="F452" s="22" t="s">
        <v>86</v>
      </c>
      <c r="G452" s="22">
        <v>599.29999999999995</v>
      </c>
      <c r="H452" s="24">
        <f t="shared" si="8"/>
        <v>-8.8835813945608664E-3</v>
      </c>
    </row>
    <row r="453" spans="1:8" x14ac:dyDescent="0.25">
      <c r="A453" s="22" t="s">
        <v>1047</v>
      </c>
      <c r="B453" s="22" t="s">
        <v>577</v>
      </c>
      <c r="C453" s="22" t="s">
        <v>24</v>
      </c>
      <c r="D453" s="22" t="s">
        <v>120</v>
      </c>
      <c r="E453" s="22">
        <v>-3.9195934600854904E-3</v>
      </c>
      <c r="F453" s="22" t="s">
        <v>86</v>
      </c>
      <c r="G453" s="22">
        <v>2190</v>
      </c>
      <c r="H453" s="24">
        <f t="shared" si="8"/>
        <v>-8.5839096775872239</v>
      </c>
    </row>
    <row r="454" spans="1:8" x14ac:dyDescent="0.25">
      <c r="A454" s="22" t="s">
        <v>111</v>
      </c>
      <c r="B454" s="22" t="s">
        <v>96</v>
      </c>
      <c r="C454" s="22" t="s">
        <v>24</v>
      </c>
      <c r="D454" s="22" t="s">
        <v>3</v>
      </c>
      <c r="E454" s="22">
        <v>-4.6850908956275597E-2</v>
      </c>
      <c r="F454" s="22" t="s">
        <v>8</v>
      </c>
      <c r="G454" s="22">
        <v>0</v>
      </c>
      <c r="H454" s="24">
        <f t="shared" si="8"/>
        <v>-4.6850908956275597E-2</v>
      </c>
    </row>
    <row r="455" spans="1:8" x14ac:dyDescent="0.25">
      <c r="A455" s="22" t="s">
        <v>228</v>
      </c>
      <c r="B455" s="22" t="s">
        <v>224</v>
      </c>
      <c r="C455" s="22" t="s">
        <v>17</v>
      </c>
      <c r="D455" s="22" t="s">
        <v>4</v>
      </c>
      <c r="E455" s="22">
        <v>-2.4138310254112898E-3</v>
      </c>
      <c r="F455" s="22" t="s">
        <v>8</v>
      </c>
      <c r="G455" s="22">
        <v>0</v>
      </c>
      <c r="H455" s="24">
        <f t="shared" si="8"/>
        <v>-2.4138310254112898E-3</v>
      </c>
    </row>
    <row r="456" spans="1:8" x14ac:dyDescent="0.25">
      <c r="A456" s="22" t="s">
        <v>1048</v>
      </c>
      <c r="B456" s="22" t="s">
        <v>1049</v>
      </c>
      <c r="C456" s="22" t="s">
        <v>14</v>
      </c>
      <c r="D456" s="22" t="s">
        <v>1</v>
      </c>
      <c r="E456" s="28">
        <v>-2.67167737279375E-7</v>
      </c>
      <c r="F456" s="22" t="s">
        <v>8</v>
      </c>
      <c r="G456" s="22">
        <v>0</v>
      </c>
      <c r="H456" s="24">
        <f t="shared" si="8"/>
        <v>-2.67167737279375E-7</v>
      </c>
    </row>
    <row r="457" spans="1:8" x14ac:dyDescent="0.25">
      <c r="A457" s="22" t="s">
        <v>173</v>
      </c>
      <c r="B457" s="22" t="s">
        <v>160</v>
      </c>
      <c r="C457" s="22" t="s">
        <v>125</v>
      </c>
      <c r="D457" s="22" t="s">
        <v>161</v>
      </c>
      <c r="E457" s="22">
        <v>-7.2583216634822495E-4</v>
      </c>
      <c r="F457" s="22" t="s">
        <v>8</v>
      </c>
      <c r="G457" s="22">
        <v>0</v>
      </c>
      <c r="H457" s="24">
        <f t="shared" si="8"/>
        <v>-7.2583216634822495E-4</v>
      </c>
    </row>
    <row r="458" spans="1:8" x14ac:dyDescent="0.25">
      <c r="A458" s="22" t="s">
        <v>1050</v>
      </c>
      <c r="B458" s="22" t="s">
        <v>1051</v>
      </c>
      <c r="C458" s="22" t="s">
        <v>14</v>
      </c>
      <c r="D458" s="22" t="s">
        <v>54</v>
      </c>
      <c r="E458" s="28">
        <v>-6.6846157946788401E-10</v>
      </c>
      <c r="F458" s="22" t="s">
        <v>8</v>
      </c>
      <c r="G458" s="22">
        <v>0</v>
      </c>
      <c r="H458" s="24">
        <f t="shared" si="8"/>
        <v>-6.6846157946788401E-10</v>
      </c>
    </row>
    <row r="459" spans="1:8" x14ac:dyDescent="0.25">
      <c r="A459" s="22" t="s">
        <v>1052</v>
      </c>
      <c r="B459" s="22" t="s">
        <v>1053</v>
      </c>
      <c r="C459" s="22" t="s">
        <v>24</v>
      </c>
      <c r="D459" s="22" t="s">
        <v>120</v>
      </c>
      <c r="E459" s="22">
        <v>-1.3267105692693301E-4</v>
      </c>
      <c r="F459" s="22" t="s">
        <v>86</v>
      </c>
      <c r="G459" s="22">
        <v>2290</v>
      </c>
      <c r="H459" s="24">
        <f t="shared" si="8"/>
        <v>-0.3038167203626766</v>
      </c>
    </row>
    <row r="460" spans="1:8" x14ac:dyDescent="0.25">
      <c r="A460" s="22" t="s">
        <v>229</v>
      </c>
      <c r="B460" s="22" t="s">
        <v>210</v>
      </c>
      <c r="C460" s="22" t="s">
        <v>14</v>
      </c>
      <c r="D460" s="22" t="s">
        <v>193</v>
      </c>
      <c r="E460" s="28">
        <v>-1.33894628686482E-6</v>
      </c>
      <c r="F460" s="22" t="s">
        <v>8</v>
      </c>
      <c r="G460" s="22">
        <v>0</v>
      </c>
      <c r="H460" s="24">
        <f t="shared" si="8"/>
        <v>-1.33894628686482E-6</v>
      </c>
    </row>
    <row r="461" spans="1:8" x14ac:dyDescent="0.25">
      <c r="A461" s="22" t="s">
        <v>156</v>
      </c>
      <c r="B461" s="22" t="s">
        <v>157</v>
      </c>
      <c r="C461" s="22" t="s">
        <v>17</v>
      </c>
      <c r="D461" s="22" t="s">
        <v>2</v>
      </c>
      <c r="E461" s="22">
        <v>-0.36332777794808901</v>
      </c>
      <c r="F461" s="22" t="s">
        <v>8</v>
      </c>
      <c r="G461" s="22">
        <v>0</v>
      </c>
      <c r="H461" s="24">
        <f t="shared" si="8"/>
        <v>-0.36332777794808901</v>
      </c>
    </row>
    <row r="462" spans="1:8" x14ac:dyDescent="0.25">
      <c r="A462" s="22" t="s">
        <v>147</v>
      </c>
      <c r="B462" s="22" t="s">
        <v>148</v>
      </c>
      <c r="C462" s="22" t="s">
        <v>14</v>
      </c>
      <c r="D462" s="22" t="s">
        <v>1</v>
      </c>
      <c r="E462" s="28">
        <v>-8.7847449116977401E-5</v>
      </c>
      <c r="F462" s="22" t="s">
        <v>8</v>
      </c>
      <c r="G462" s="22">
        <v>0</v>
      </c>
      <c r="H462" s="24">
        <f t="shared" si="8"/>
        <v>-8.7847449116977401E-5</v>
      </c>
    </row>
    <row r="463" spans="1:8" x14ac:dyDescent="0.25">
      <c r="A463" s="22" t="s">
        <v>34</v>
      </c>
      <c r="B463" s="22" t="s">
        <v>35</v>
      </c>
      <c r="C463" s="22" t="s">
        <v>17</v>
      </c>
      <c r="D463" s="22" t="s">
        <v>2</v>
      </c>
      <c r="E463" s="22">
        <v>-2.4533152814680801E-2</v>
      </c>
      <c r="F463" s="22" t="s">
        <v>8</v>
      </c>
      <c r="G463" s="22">
        <v>0</v>
      </c>
      <c r="H463" s="24">
        <f t="shared" si="8"/>
        <v>-2.4533152814680801E-2</v>
      </c>
    </row>
    <row r="464" spans="1:8" x14ac:dyDescent="0.25">
      <c r="A464" s="22" t="s">
        <v>1054</v>
      </c>
      <c r="B464" s="22" t="s">
        <v>272</v>
      </c>
      <c r="C464" s="22" t="s">
        <v>24</v>
      </c>
      <c r="D464" s="22" t="s">
        <v>208</v>
      </c>
      <c r="E464" s="22">
        <v>-1.42281707553281E-2</v>
      </c>
      <c r="F464" s="22" t="s">
        <v>8</v>
      </c>
      <c r="G464" s="22">
        <v>0</v>
      </c>
      <c r="H464" s="24">
        <f t="shared" si="8"/>
        <v>-1.42281707553281E-2</v>
      </c>
    </row>
    <row r="465" spans="1:8" x14ac:dyDescent="0.25">
      <c r="A465" s="22" t="s">
        <v>1055</v>
      </c>
      <c r="B465" s="22" t="s">
        <v>1056</v>
      </c>
      <c r="C465" s="22" t="s">
        <v>24</v>
      </c>
      <c r="D465" s="22" t="s">
        <v>3</v>
      </c>
      <c r="E465" s="22">
        <v>-0.235144159629222</v>
      </c>
      <c r="F465" s="22" t="s">
        <v>8</v>
      </c>
      <c r="G465" s="22">
        <v>0</v>
      </c>
      <c r="H465" s="24">
        <f t="shared" si="8"/>
        <v>-0.235144159629222</v>
      </c>
    </row>
    <row r="466" spans="1:8" x14ac:dyDescent="0.25">
      <c r="A466" s="22" t="s">
        <v>1057</v>
      </c>
      <c r="B466" s="22" t="s">
        <v>1058</v>
      </c>
      <c r="C466" s="22" t="s">
        <v>17</v>
      </c>
      <c r="D466" s="22" t="s">
        <v>2</v>
      </c>
      <c r="E466" s="28">
        <v>-2.7758026466545399E-9</v>
      </c>
      <c r="F466" s="22" t="s">
        <v>8</v>
      </c>
      <c r="G466" s="22">
        <v>0</v>
      </c>
      <c r="H466" s="24">
        <f t="shared" si="8"/>
        <v>-2.7758026466545399E-9</v>
      </c>
    </row>
    <row r="467" spans="1:8" x14ac:dyDescent="0.25">
      <c r="A467" s="22" t="s">
        <v>1059</v>
      </c>
      <c r="B467" s="22" t="s">
        <v>1060</v>
      </c>
      <c r="C467" s="22" t="s">
        <v>14</v>
      </c>
      <c r="D467" s="22" t="s">
        <v>1061</v>
      </c>
      <c r="E467" s="22">
        <v>-0.48478242962601897</v>
      </c>
      <c r="F467" s="22" t="s">
        <v>8</v>
      </c>
      <c r="G467" s="22">
        <v>0</v>
      </c>
      <c r="H467" s="24">
        <f t="shared" si="8"/>
        <v>-0.48478242962601897</v>
      </c>
    </row>
    <row r="468" spans="1:8" x14ac:dyDescent="0.25">
      <c r="A468" s="22" t="s">
        <v>112</v>
      </c>
      <c r="B468" s="22" t="s">
        <v>95</v>
      </c>
      <c r="C468" s="22" t="s">
        <v>14</v>
      </c>
      <c r="D468" s="22" t="s">
        <v>1</v>
      </c>
      <c r="E468" s="28">
        <v>-6.1764830527253904E-5</v>
      </c>
      <c r="F468" s="22" t="s">
        <v>8</v>
      </c>
      <c r="G468" s="22">
        <v>0</v>
      </c>
      <c r="H468" s="24">
        <f t="shared" si="8"/>
        <v>-6.1764830527253904E-5</v>
      </c>
    </row>
    <row r="469" spans="1:8" x14ac:dyDescent="0.25">
      <c r="A469" s="22" t="s">
        <v>1062</v>
      </c>
      <c r="B469" s="22" t="s">
        <v>957</v>
      </c>
      <c r="C469" s="22" t="s">
        <v>14</v>
      </c>
      <c r="D469" s="22" t="s">
        <v>1</v>
      </c>
      <c r="E469" s="28">
        <v>-4.9860504627692999E-9</v>
      </c>
      <c r="F469" s="22" t="s">
        <v>8</v>
      </c>
      <c r="G469" s="22">
        <v>0</v>
      </c>
      <c r="H469" s="24">
        <f t="shared" si="8"/>
        <v>-4.9860504627692999E-9</v>
      </c>
    </row>
    <row r="470" spans="1:8" x14ac:dyDescent="0.25">
      <c r="A470" s="22" t="s">
        <v>1063</v>
      </c>
      <c r="B470" s="22" t="s">
        <v>1064</v>
      </c>
      <c r="C470" s="22" t="s">
        <v>24</v>
      </c>
      <c r="D470" s="22" t="s">
        <v>3</v>
      </c>
      <c r="E470" s="28">
        <v>-3.3739551195094203E-5</v>
      </c>
      <c r="F470" s="22" t="s">
        <v>8</v>
      </c>
      <c r="G470" s="22">
        <v>0</v>
      </c>
      <c r="H470" s="24">
        <f t="shared" si="8"/>
        <v>-3.3739551195094203E-5</v>
      </c>
    </row>
    <row r="471" spans="1:8" x14ac:dyDescent="0.25">
      <c r="A471" s="22" t="s">
        <v>1065</v>
      </c>
      <c r="B471" s="22" t="s">
        <v>464</v>
      </c>
      <c r="C471" s="22" t="s">
        <v>14</v>
      </c>
      <c r="D471" s="22" t="s">
        <v>193</v>
      </c>
      <c r="E471" s="28">
        <v>-4.4904997739054303E-6</v>
      </c>
      <c r="F471" s="22" t="s">
        <v>8</v>
      </c>
      <c r="G471" s="22">
        <v>0</v>
      </c>
      <c r="H471" s="24">
        <f t="shared" si="8"/>
        <v>-4.4904997739054303E-6</v>
      </c>
    </row>
    <row r="472" spans="1:8" x14ac:dyDescent="0.25">
      <c r="A472" s="22" t="s">
        <v>1104</v>
      </c>
      <c r="B472" s="22" t="s">
        <v>1092</v>
      </c>
      <c r="C472" s="22" t="s">
        <v>24</v>
      </c>
      <c r="D472" s="22" t="s">
        <v>208</v>
      </c>
      <c r="E472" s="28">
        <v>-1.3774854061435301E-10</v>
      </c>
      <c r="F472" s="22" t="s">
        <v>8</v>
      </c>
      <c r="G472" s="22">
        <v>0</v>
      </c>
      <c r="H472" s="24">
        <f t="shared" si="8"/>
        <v>-1.3774854061435301E-10</v>
      </c>
    </row>
    <row r="473" spans="1:8" x14ac:dyDescent="0.25">
      <c r="A473" s="22" t="s">
        <v>1066</v>
      </c>
      <c r="B473" s="22" t="s">
        <v>1067</v>
      </c>
      <c r="C473" s="22" t="s">
        <v>14</v>
      </c>
      <c r="D473" s="22" t="s">
        <v>54</v>
      </c>
      <c r="E473" s="28">
        <v>-7.5397863860079699E-7</v>
      </c>
      <c r="F473" s="22" t="s">
        <v>8</v>
      </c>
      <c r="G473" s="22">
        <v>0</v>
      </c>
      <c r="H473" s="24">
        <f t="shared" si="8"/>
        <v>-7.5397863860079699E-7</v>
      </c>
    </row>
    <row r="474" spans="1:8" x14ac:dyDescent="0.25">
      <c r="A474" s="22" t="s">
        <v>1068</v>
      </c>
      <c r="B474" s="22" t="s">
        <v>1069</v>
      </c>
      <c r="C474" s="22" t="s">
        <v>24</v>
      </c>
      <c r="D474" s="22" t="s">
        <v>208</v>
      </c>
      <c r="E474" s="28">
        <v>-6.6868407767374002E-12</v>
      </c>
      <c r="F474" s="22" t="s">
        <v>8</v>
      </c>
      <c r="G474" s="22">
        <v>0</v>
      </c>
      <c r="H474" s="24">
        <f t="shared" si="8"/>
        <v>-6.6868407767374002E-12</v>
      </c>
    </row>
    <row r="475" spans="1:8" x14ac:dyDescent="0.25">
      <c r="A475" s="22" t="s">
        <v>1072</v>
      </c>
      <c r="B475" s="22" t="s">
        <v>1073</v>
      </c>
      <c r="C475" s="22" t="s">
        <v>14</v>
      </c>
      <c r="D475" s="22" t="s">
        <v>115</v>
      </c>
      <c r="E475" s="28">
        <v>-1.76646633502242E-6</v>
      </c>
      <c r="F475" s="22" t="s">
        <v>8</v>
      </c>
      <c r="G475" s="22">
        <v>0</v>
      </c>
      <c r="H475" s="24">
        <f t="shared" si="8"/>
        <v>-1.76646633502242E-6</v>
      </c>
    </row>
    <row r="476" spans="1:8" x14ac:dyDescent="0.25">
      <c r="A476" s="22" t="s">
        <v>1074</v>
      </c>
      <c r="B476" s="22" t="s">
        <v>1006</v>
      </c>
      <c r="C476" s="22" t="s">
        <v>14</v>
      </c>
      <c r="D476" s="22" t="s">
        <v>54</v>
      </c>
      <c r="E476" s="28">
        <v>-1.07645264918982E-14</v>
      </c>
      <c r="F476" s="22" t="s">
        <v>8</v>
      </c>
      <c r="G476" s="22">
        <v>0</v>
      </c>
      <c r="H476" s="24">
        <f t="shared" si="8"/>
        <v>-1.07645264918982E-14</v>
      </c>
    </row>
    <row r="477" spans="1:8" x14ac:dyDescent="0.25">
      <c r="A477" s="22" t="s">
        <v>1075</v>
      </c>
      <c r="B477" s="22" t="s">
        <v>1076</v>
      </c>
      <c r="C477" s="22" t="s">
        <v>24</v>
      </c>
      <c r="D477" s="22" t="s">
        <v>483</v>
      </c>
      <c r="E477" s="22">
        <v>-7.8497153661843597E-4</v>
      </c>
      <c r="F477" s="22" t="s">
        <v>8</v>
      </c>
      <c r="G477" s="22">
        <v>0</v>
      </c>
      <c r="H477" s="24">
        <f t="shared" si="8"/>
        <v>-7.8497153661843597E-4</v>
      </c>
    </row>
    <row r="478" spans="1:8" x14ac:dyDescent="0.25">
      <c r="A478" s="22" t="s">
        <v>1077</v>
      </c>
      <c r="B478" s="22" t="s">
        <v>1078</v>
      </c>
      <c r="C478" s="22" t="s">
        <v>143</v>
      </c>
      <c r="D478" s="22" t="s">
        <v>144</v>
      </c>
      <c r="E478" s="28">
        <v>-1.07688229268699E-10</v>
      </c>
      <c r="F478" s="22" t="s">
        <v>8</v>
      </c>
      <c r="G478" s="22">
        <v>0</v>
      </c>
      <c r="H478" s="24">
        <f t="shared" si="8"/>
        <v>-1.07688229268699E-10</v>
      </c>
    </row>
    <row r="479" spans="1:8" x14ac:dyDescent="0.25">
      <c r="A479" s="22" t="s">
        <v>1079</v>
      </c>
      <c r="B479" s="22" t="s">
        <v>577</v>
      </c>
      <c r="C479" s="22" t="s">
        <v>24</v>
      </c>
      <c r="D479" s="22" t="s">
        <v>120</v>
      </c>
      <c r="E479" s="22">
        <v>-1.66138941182458E-3</v>
      </c>
      <c r="F479" s="22" t="s">
        <v>86</v>
      </c>
      <c r="G479" s="22">
        <v>2190</v>
      </c>
      <c r="H479" s="24">
        <f t="shared" si="8"/>
        <v>-3.6384428118958301</v>
      </c>
    </row>
    <row r="480" spans="1:8" x14ac:dyDescent="0.25">
      <c r="A480" s="22" t="s">
        <v>230</v>
      </c>
      <c r="B480" s="22" t="s">
        <v>210</v>
      </c>
      <c r="C480" s="22" t="s">
        <v>14</v>
      </c>
      <c r="D480" s="22" t="s">
        <v>193</v>
      </c>
      <c r="E480" s="28">
        <v>-5.5076098862408099E-6</v>
      </c>
      <c r="F480" s="22" t="s">
        <v>8</v>
      </c>
      <c r="G480" s="22">
        <v>0</v>
      </c>
      <c r="H480" s="24">
        <f t="shared" si="8"/>
        <v>-5.5076098862408099E-6</v>
      </c>
    </row>
    <row r="481" spans="1:8" x14ac:dyDescent="0.25">
      <c r="A481" s="22" t="s">
        <v>1080</v>
      </c>
      <c r="B481" s="22" t="s">
        <v>984</v>
      </c>
      <c r="C481" s="22" t="s">
        <v>263</v>
      </c>
      <c r="D481" s="22" t="s">
        <v>279</v>
      </c>
      <c r="E481" s="28">
        <v>-6.6480945190520294E-5</v>
      </c>
      <c r="F481" s="22" t="s">
        <v>86</v>
      </c>
      <c r="G481" s="22">
        <v>450</v>
      </c>
      <c r="H481" s="24">
        <f t="shared" si="8"/>
        <v>-2.9916425335734131E-2</v>
      </c>
    </row>
    <row r="482" spans="1:8" x14ac:dyDescent="0.25">
      <c r="A482" s="22" t="s">
        <v>1081</v>
      </c>
      <c r="B482" s="22" t="s">
        <v>464</v>
      </c>
      <c r="C482" s="22" t="s">
        <v>14</v>
      </c>
      <c r="D482" s="22" t="s">
        <v>193</v>
      </c>
      <c r="E482" s="28">
        <v>-1.56051765173286E-6</v>
      </c>
      <c r="F482" s="22" t="s">
        <v>8</v>
      </c>
      <c r="G482" s="22">
        <v>0</v>
      </c>
      <c r="H482" s="24">
        <f t="shared" si="8"/>
        <v>-1.56051765173286E-6</v>
      </c>
    </row>
    <row r="483" spans="1:8" x14ac:dyDescent="0.25">
      <c r="A483" s="22" t="s">
        <v>1082</v>
      </c>
      <c r="B483" s="22" t="s">
        <v>720</v>
      </c>
      <c r="C483" s="22" t="s">
        <v>14</v>
      </c>
      <c r="D483" s="22" t="s">
        <v>193</v>
      </c>
      <c r="E483" s="28">
        <v>-6.0779170966982496E-10</v>
      </c>
      <c r="F483" s="22" t="s">
        <v>8</v>
      </c>
      <c r="G483" s="22">
        <v>0</v>
      </c>
      <c r="H483" s="24">
        <f t="shared" si="8"/>
        <v>-6.0779170966982496E-10</v>
      </c>
    </row>
    <row r="484" spans="1:8" x14ac:dyDescent="0.25">
      <c r="A484" s="22" t="s">
        <v>1083</v>
      </c>
      <c r="B484" s="22" t="s">
        <v>1084</v>
      </c>
      <c r="C484" s="22" t="s">
        <v>14</v>
      </c>
      <c r="D484" s="22" t="s">
        <v>54</v>
      </c>
      <c r="E484" s="28">
        <v>-3.80582156402343E-10</v>
      </c>
      <c r="F484" s="22" t="s">
        <v>8</v>
      </c>
      <c r="G484" s="22">
        <v>0</v>
      </c>
      <c r="H484" s="24">
        <f t="shared" si="8"/>
        <v>-3.80582156402343E-10</v>
      </c>
    </row>
    <row r="485" spans="1:8" x14ac:dyDescent="0.25">
      <c r="A485" s="22" t="s">
        <v>1085</v>
      </c>
      <c r="B485" s="22" t="s">
        <v>933</v>
      </c>
      <c r="C485" s="22" t="s">
        <v>14</v>
      </c>
      <c r="D485" s="22" t="s">
        <v>54</v>
      </c>
      <c r="E485" s="28">
        <v>-1.03136937731578E-6</v>
      </c>
      <c r="F485" s="22" t="s">
        <v>8</v>
      </c>
      <c r="G485" s="22">
        <v>0</v>
      </c>
      <c r="H485" s="24">
        <f t="shared" si="8"/>
        <v>-1.03136937731578E-6</v>
      </c>
    </row>
    <row r="486" spans="1:8" x14ac:dyDescent="0.25">
      <c r="A486" s="22" t="s">
        <v>1086</v>
      </c>
      <c r="B486" s="22" t="s">
        <v>778</v>
      </c>
      <c r="C486" s="22" t="s">
        <v>14</v>
      </c>
      <c r="D486" s="22" t="s">
        <v>115</v>
      </c>
      <c r="E486" s="28">
        <v>-6.4848109740501902E-7</v>
      </c>
      <c r="F486" s="22" t="s">
        <v>8</v>
      </c>
      <c r="G486" s="22">
        <v>0</v>
      </c>
      <c r="H486" s="24">
        <f t="shared" si="8"/>
        <v>-6.4848109740501902E-7</v>
      </c>
    </row>
    <row r="487" spans="1:8" x14ac:dyDescent="0.25">
      <c r="A487" s="22" t="s">
        <v>1087</v>
      </c>
      <c r="B487" s="22" t="s">
        <v>1088</v>
      </c>
      <c r="C487" s="22" t="s">
        <v>14</v>
      </c>
      <c r="D487" s="22" t="s">
        <v>54</v>
      </c>
      <c r="E487" s="28">
        <v>-3.1252213219829601E-5</v>
      </c>
      <c r="F487" s="22" t="s">
        <v>8</v>
      </c>
      <c r="G487" s="22">
        <v>0</v>
      </c>
      <c r="H487" s="24">
        <f t="shared" si="8"/>
        <v>-3.1252213219829601E-5</v>
      </c>
    </row>
    <row r="488" spans="1:8" x14ac:dyDescent="0.25">
      <c r="A488" s="22" t="s">
        <v>1089</v>
      </c>
      <c r="B488" s="22" t="s">
        <v>752</v>
      </c>
      <c r="C488" s="22" t="s">
        <v>14</v>
      </c>
      <c r="D488" s="22" t="s">
        <v>54</v>
      </c>
      <c r="E488" s="28">
        <v>-1.0848852000083499E-6</v>
      </c>
      <c r="F488" s="22" t="s">
        <v>8</v>
      </c>
      <c r="G488" s="22">
        <v>0</v>
      </c>
      <c r="H488" s="24">
        <f t="shared" si="8"/>
        <v>-1.0848852000083499E-6</v>
      </c>
    </row>
    <row r="489" spans="1:8" x14ac:dyDescent="0.25">
      <c r="A489" s="22" t="s">
        <v>1090</v>
      </c>
      <c r="B489" s="22" t="s">
        <v>791</v>
      </c>
      <c r="C489" s="22" t="s">
        <v>14</v>
      </c>
      <c r="D489" s="22" t="s">
        <v>188</v>
      </c>
      <c r="E489" s="22">
        <v>-5.1743652555623701E-4</v>
      </c>
      <c r="F489" s="22" t="s">
        <v>8</v>
      </c>
      <c r="G489" s="22">
        <v>0</v>
      </c>
      <c r="H489" s="24">
        <f t="shared" si="8"/>
        <v>-5.1743652555623701E-4</v>
      </c>
    </row>
    <row r="490" spans="1:8" x14ac:dyDescent="0.25">
      <c r="H490" s="24"/>
    </row>
    <row r="491" spans="1:8" x14ac:dyDescent="0.25">
      <c r="H491" s="24"/>
    </row>
    <row r="492" spans="1:8" x14ac:dyDescent="0.25">
      <c r="H492" s="24"/>
    </row>
    <row r="493" spans="1:8" x14ac:dyDescent="0.25">
      <c r="H493" s="24"/>
    </row>
    <row r="494" spans="1:8" x14ac:dyDescent="0.25">
      <c r="H494" s="24"/>
    </row>
    <row r="495" spans="1:8" x14ac:dyDescent="0.25">
      <c r="H495" s="24"/>
    </row>
    <row r="496" spans="1: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4600-708F-473D-AEEF-98D08F8DC933}">
  <dimension ref="A1:M3854"/>
  <sheetViews>
    <sheetView topLeftCell="C1" workbookViewId="0">
      <selection activeCell="G2" sqref="G2"/>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c r="H1" s="33"/>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-1.72857540597741E-4</v>
      </c>
      <c r="F3" s="22" t="s">
        <v>8</v>
      </c>
      <c r="G3" s="22">
        <v>0</v>
      </c>
      <c r="H3" s="24">
        <f t="shared" ref="H3:H66" si="0">1*(IF(F3=$I$8,E3,(E3*G3)))</f>
        <v>-1.72857540597741E-4</v>
      </c>
    </row>
    <row r="4" spans="1:13" x14ac:dyDescent="0.25">
      <c r="A4" s="22" t="s">
        <v>410</v>
      </c>
      <c r="B4" s="22" t="s">
        <v>411</v>
      </c>
      <c r="C4" s="22" t="s">
        <v>14</v>
      </c>
      <c r="D4" s="22" t="s">
        <v>54</v>
      </c>
      <c r="E4" s="22">
        <v>-3.0764888439677401E-4</v>
      </c>
      <c r="F4" s="22" t="s">
        <v>8</v>
      </c>
      <c r="G4" s="22">
        <v>0</v>
      </c>
      <c r="H4" s="24">
        <f t="shared" si="0"/>
        <v>-3.0764888439677401E-4</v>
      </c>
    </row>
    <row r="5" spans="1:13" x14ac:dyDescent="0.25">
      <c r="A5" s="22" t="s">
        <v>412</v>
      </c>
      <c r="B5" s="22" t="s">
        <v>413</v>
      </c>
      <c r="C5" s="22" t="s">
        <v>14</v>
      </c>
      <c r="D5" s="22" t="s">
        <v>1</v>
      </c>
      <c r="E5" s="28">
        <v>-2.2830550161629798E-6</v>
      </c>
      <c r="F5" s="22" t="s">
        <v>8</v>
      </c>
      <c r="G5" s="22">
        <v>0</v>
      </c>
      <c r="H5" s="24">
        <f t="shared" si="0"/>
        <v>-2.2830550161629798E-6</v>
      </c>
    </row>
    <row r="6" spans="1:13" x14ac:dyDescent="0.25">
      <c r="A6" s="22" t="s">
        <v>113</v>
      </c>
      <c r="B6" s="22" t="s">
        <v>114</v>
      </c>
      <c r="C6" s="22" t="s">
        <v>14</v>
      </c>
      <c r="D6" s="22" t="s">
        <v>115</v>
      </c>
      <c r="E6" s="28">
        <v>-1.5622223189053399E-13</v>
      </c>
      <c r="F6" s="22" t="s">
        <v>8</v>
      </c>
      <c r="G6" s="22">
        <v>0</v>
      </c>
      <c r="H6" s="24">
        <f t="shared" si="0"/>
        <v>-1.5622223189053399E-13</v>
      </c>
    </row>
    <row r="7" spans="1:13" x14ac:dyDescent="0.25">
      <c r="A7" s="22" t="s">
        <v>414</v>
      </c>
      <c r="B7" s="22" t="s">
        <v>415</v>
      </c>
      <c r="C7" s="22" t="s">
        <v>24</v>
      </c>
      <c r="D7" s="22" t="s">
        <v>120</v>
      </c>
      <c r="E7" s="28">
        <v>-1.89035279277084E-5</v>
      </c>
      <c r="F7" s="22" t="s">
        <v>86</v>
      </c>
      <c r="G7" s="22">
        <v>2305</v>
      </c>
      <c r="H7" s="24">
        <f t="shared" si="0"/>
        <v>-4.3572631873367865E-2</v>
      </c>
    </row>
    <row r="8" spans="1:13" x14ac:dyDescent="0.25">
      <c r="A8" s="22" t="s">
        <v>416</v>
      </c>
      <c r="B8" s="22" t="s">
        <v>417</v>
      </c>
      <c r="C8" s="22" t="s">
        <v>263</v>
      </c>
      <c r="D8" s="22" t="s">
        <v>279</v>
      </c>
      <c r="E8" s="22">
        <v>-3.8832277949327101E-4</v>
      </c>
      <c r="F8" s="22" t="s">
        <v>86</v>
      </c>
      <c r="G8" s="22">
        <v>450</v>
      </c>
      <c r="H8" s="24">
        <f t="shared" si="0"/>
        <v>-0.17474525077197195</v>
      </c>
      <c r="I8" s="22" t="s">
        <v>8</v>
      </c>
    </row>
    <row r="9" spans="1:13" x14ac:dyDescent="0.25">
      <c r="A9" s="22" t="s">
        <v>1091</v>
      </c>
      <c r="B9" s="22" t="s">
        <v>1092</v>
      </c>
      <c r="C9" s="22" t="s">
        <v>24</v>
      </c>
      <c r="D9" s="22" t="s">
        <v>208</v>
      </c>
      <c r="E9" s="28">
        <v>-4.5209729025758603E-9</v>
      </c>
      <c r="F9" s="22" t="s">
        <v>8</v>
      </c>
      <c r="G9" s="22">
        <v>0</v>
      </c>
      <c r="H9" s="24">
        <f t="shared" si="0"/>
        <v>-4.5209729025758603E-9</v>
      </c>
      <c r="J9" s="25"/>
      <c r="K9" s="25"/>
      <c r="L9" s="25" t="s">
        <v>37</v>
      </c>
      <c r="M9" s="25"/>
    </row>
    <row r="10" spans="1:13" x14ac:dyDescent="0.25">
      <c r="A10" s="22" t="s">
        <v>418</v>
      </c>
      <c r="B10" s="22" t="s">
        <v>419</v>
      </c>
      <c r="C10" s="22" t="s">
        <v>14</v>
      </c>
      <c r="D10" s="22" t="s">
        <v>1</v>
      </c>
      <c r="E10" s="28">
        <v>-7.8105292577584405E-5</v>
      </c>
      <c r="F10" s="22" t="s">
        <v>8</v>
      </c>
      <c r="G10" s="22">
        <v>0</v>
      </c>
      <c r="H10" s="24">
        <f t="shared" si="0"/>
        <v>-7.8105292577584405E-5</v>
      </c>
      <c r="J10" s="25">
        <v>16</v>
      </c>
      <c r="K10" s="25" t="s">
        <v>38</v>
      </c>
      <c r="L10" s="25">
        <f t="shared" ref="L10:L16" si="1">+SUMIF($C$3:$C$3853,J10,$H$3:$H$3853)</f>
        <v>-26.847648931604397</v>
      </c>
      <c r="M10" s="25"/>
    </row>
    <row r="11" spans="1:13" x14ac:dyDescent="0.25">
      <c r="A11" s="22" t="s">
        <v>420</v>
      </c>
      <c r="B11" s="22" t="s">
        <v>421</v>
      </c>
      <c r="C11" s="22" t="s">
        <v>24</v>
      </c>
      <c r="D11" s="22" t="s">
        <v>120</v>
      </c>
      <c r="E11" s="22">
        <v>-2.3054738926564199E-4</v>
      </c>
      <c r="F11" s="22" t="s">
        <v>86</v>
      </c>
      <c r="G11" s="22">
        <v>2190</v>
      </c>
      <c r="H11" s="24">
        <f t="shared" si="0"/>
        <v>-0.50489878249175602</v>
      </c>
      <c r="J11" s="25">
        <v>17</v>
      </c>
      <c r="K11" s="25" t="s">
        <v>39</v>
      </c>
      <c r="L11" s="25">
        <f t="shared" si="1"/>
        <v>-6.690784598483086E-3</v>
      </c>
      <c r="M11" s="25"/>
    </row>
    <row r="12" spans="1:13" x14ac:dyDescent="0.25">
      <c r="A12" s="22" t="s">
        <v>422</v>
      </c>
      <c r="B12" s="22" t="s">
        <v>423</v>
      </c>
      <c r="C12" s="22" t="s">
        <v>139</v>
      </c>
      <c r="D12" s="22" t="s">
        <v>140</v>
      </c>
      <c r="E12" s="28">
        <v>-2.3188652771590102E-6</v>
      </c>
      <c r="F12" s="22" t="s">
        <v>8</v>
      </c>
      <c r="G12" s="22">
        <v>0</v>
      </c>
      <c r="H12" s="24">
        <f t="shared" si="0"/>
        <v>-2.3188652771590102E-6</v>
      </c>
      <c r="J12" s="25">
        <v>20</v>
      </c>
      <c r="K12" s="25" t="s">
        <v>40</v>
      </c>
      <c r="L12" s="25">
        <f t="shared" si="1"/>
        <v>-0.87701714279999132</v>
      </c>
      <c r="M12" s="25"/>
    </row>
    <row r="13" spans="1:13" x14ac:dyDescent="0.25">
      <c r="A13" s="22" t="s">
        <v>424</v>
      </c>
      <c r="B13" s="22" t="s">
        <v>425</v>
      </c>
      <c r="C13" s="22" t="s">
        <v>14</v>
      </c>
      <c r="D13" s="22" t="s">
        <v>54</v>
      </c>
      <c r="E13" s="28">
        <v>-1.13011046141252E-11</v>
      </c>
      <c r="F13" s="22" t="s">
        <v>8</v>
      </c>
      <c r="G13" s="22">
        <v>0</v>
      </c>
      <c r="H13" s="24">
        <f t="shared" si="0"/>
        <v>-1.13011046141252E-11</v>
      </c>
      <c r="J13" s="25">
        <v>22</v>
      </c>
      <c r="K13" s="25" t="s">
        <v>41</v>
      </c>
      <c r="L13" s="25">
        <f t="shared" si="1"/>
        <v>-0.51168082554253502</v>
      </c>
      <c r="M13" s="25"/>
    </row>
    <row r="14" spans="1:13" x14ac:dyDescent="0.25">
      <c r="A14" s="22" t="s">
        <v>426</v>
      </c>
      <c r="B14" s="22" t="s">
        <v>427</v>
      </c>
      <c r="C14" s="22" t="s">
        <v>24</v>
      </c>
      <c r="D14" s="22" t="s">
        <v>208</v>
      </c>
      <c r="E14" s="22">
        <v>-2.0039812414374301</v>
      </c>
      <c r="F14" s="22" t="s">
        <v>8</v>
      </c>
      <c r="G14" s="22">
        <v>0</v>
      </c>
      <c r="H14" s="24">
        <f t="shared" si="0"/>
        <v>-2.0039812414374301</v>
      </c>
      <c r="J14" s="25">
        <v>23</v>
      </c>
      <c r="K14" s="25" t="s">
        <v>42</v>
      </c>
      <c r="L14" s="25">
        <f t="shared" si="1"/>
        <v>-271.45565736881616</v>
      </c>
      <c r="M14" s="25"/>
    </row>
    <row r="15" spans="1:13" x14ac:dyDescent="0.25">
      <c r="A15" s="22" t="s">
        <v>430</v>
      </c>
      <c r="B15" s="22" t="s">
        <v>431</v>
      </c>
      <c r="C15" s="22" t="s">
        <v>143</v>
      </c>
      <c r="D15" s="22" t="s">
        <v>144</v>
      </c>
      <c r="E15" s="28">
        <v>-5.3585964660503202E-10</v>
      </c>
      <c r="F15" s="22" t="s">
        <v>8</v>
      </c>
      <c r="G15" s="22">
        <v>0</v>
      </c>
      <c r="H15" s="24">
        <f t="shared" si="0"/>
        <v>-5.3585964660503202E-10</v>
      </c>
      <c r="J15" s="25">
        <v>24</v>
      </c>
      <c r="K15" s="25" t="s">
        <v>43</v>
      </c>
      <c r="L15" s="25">
        <f t="shared" si="1"/>
        <v>-18.305365140320781</v>
      </c>
      <c r="M15" s="25"/>
    </row>
    <row r="16" spans="1:13" x14ac:dyDescent="0.25">
      <c r="A16" s="22" t="s">
        <v>432</v>
      </c>
      <c r="B16" s="22" t="s">
        <v>433</v>
      </c>
      <c r="C16" s="22" t="s">
        <v>17</v>
      </c>
      <c r="D16" s="22" t="s">
        <v>4</v>
      </c>
      <c r="E16" s="22">
        <v>-1.74941031171661E-2</v>
      </c>
      <c r="F16" s="22" t="s">
        <v>8</v>
      </c>
      <c r="G16" s="22">
        <v>0</v>
      </c>
      <c r="H16" s="24">
        <f t="shared" si="0"/>
        <v>-1.74941031171661E-2</v>
      </c>
      <c r="J16" s="25">
        <v>25</v>
      </c>
      <c r="K16" s="25" t="s">
        <v>44</v>
      </c>
      <c r="L16" s="25">
        <f t="shared" si="1"/>
        <v>-1.1871568726315828E-2</v>
      </c>
      <c r="M16" s="25"/>
    </row>
    <row r="17" spans="1:13" x14ac:dyDescent="0.25">
      <c r="A17" s="22" t="s">
        <v>434</v>
      </c>
      <c r="B17" s="22" t="s">
        <v>435</v>
      </c>
      <c r="C17" s="22" t="s">
        <v>14</v>
      </c>
      <c r="D17" s="22" t="s">
        <v>1</v>
      </c>
      <c r="E17" s="22">
        <v>-2.0248732678848001E-4</v>
      </c>
      <c r="F17" s="22" t="s">
        <v>8</v>
      </c>
      <c r="G17" s="22">
        <v>0</v>
      </c>
      <c r="H17" s="24">
        <f t="shared" si="0"/>
        <v>-2.0248732678848001E-4</v>
      </c>
      <c r="J17" s="25"/>
      <c r="K17" s="25" t="s">
        <v>45</v>
      </c>
      <c r="L17" s="25">
        <f>+SUM(L10:L16)</f>
        <v>-318.01593176240863</v>
      </c>
      <c r="M17" s="25"/>
    </row>
    <row r="18" spans="1:13" x14ac:dyDescent="0.25">
      <c r="A18" s="22" t="s">
        <v>12</v>
      </c>
      <c r="B18" s="22" t="s">
        <v>13</v>
      </c>
      <c r="C18" s="22" t="s">
        <v>14</v>
      </c>
      <c r="D18" s="22" t="s">
        <v>1</v>
      </c>
      <c r="E18" s="22">
        <v>-5.3706347700417396E-3</v>
      </c>
      <c r="F18" s="22" t="s">
        <v>8</v>
      </c>
      <c r="G18" s="22">
        <v>0</v>
      </c>
      <c r="H18" s="24">
        <f t="shared" si="0"/>
        <v>-5.3706347700417396E-3</v>
      </c>
    </row>
    <row r="19" spans="1:13" x14ac:dyDescent="0.25">
      <c r="A19" s="22" t="s">
        <v>436</v>
      </c>
      <c r="B19" s="22" t="s">
        <v>437</v>
      </c>
      <c r="C19" s="22" t="s">
        <v>14</v>
      </c>
      <c r="D19" s="22" t="s">
        <v>54</v>
      </c>
      <c r="E19" s="28">
        <v>-8.7318862566806192E-6</v>
      </c>
      <c r="F19" s="22" t="s">
        <v>8</v>
      </c>
      <c r="G19" s="22">
        <v>0</v>
      </c>
      <c r="H19" s="24">
        <f t="shared" si="0"/>
        <v>-8.7318862566806192E-6</v>
      </c>
    </row>
    <row r="20" spans="1:13" x14ac:dyDescent="0.25">
      <c r="A20" s="22" t="s">
        <v>15</v>
      </c>
      <c r="B20" s="22" t="s">
        <v>16</v>
      </c>
      <c r="C20" s="22" t="s">
        <v>17</v>
      </c>
      <c r="D20" s="22" t="s">
        <v>2</v>
      </c>
      <c r="E20" s="22">
        <v>-1.5909572000819799E-2</v>
      </c>
      <c r="F20" s="22" t="s">
        <v>8</v>
      </c>
      <c r="G20" s="22">
        <v>0</v>
      </c>
      <c r="H20" s="24">
        <f t="shared" si="0"/>
        <v>-1.5909572000819799E-2</v>
      </c>
    </row>
    <row r="21" spans="1:13" x14ac:dyDescent="0.25">
      <c r="A21" s="22" t="s">
        <v>438</v>
      </c>
      <c r="B21" s="22" t="s">
        <v>439</v>
      </c>
      <c r="C21" s="22" t="s">
        <v>17</v>
      </c>
      <c r="D21" s="22" t="s">
        <v>2</v>
      </c>
      <c r="E21" s="28">
        <v>-7.3265405498926806E-5</v>
      </c>
      <c r="F21" s="22" t="s">
        <v>8</v>
      </c>
      <c r="G21" s="22">
        <v>0</v>
      </c>
      <c r="H21" s="24">
        <f t="shared" si="0"/>
        <v>-7.3265405498926806E-5</v>
      </c>
    </row>
    <row r="22" spans="1:13" x14ac:dyDescent="0.25">
      <c r="A22" s="22" t="s">
        <v>202</v>
      </c>
      <c r="B22" s="22" t="s">
        <v>203</v>
      </c>
      <c r="C22" s="22" t="s">
        <v>14</v>
      </c>
      <c r="D22" s="22" t="s">
        <v>54</v>
      </c>
      <c r="E22" s="28">
        <v>-2.36345629738133E-5</v>
      </c>
      <c r="F22" s="22" t="s">
        <v>8</v>
      </c>
      <c r="G22" s="22">
        <v>0</v>
      </c>
      <c r="H22" s="24">
        <f t="shared" si="0"/>
        <v>-2.36345629738133E-5</v>
      </c>
    </row>
    <row r="23" spans="1:13" x14ac:dyDescent="0.25">
      <c r="A23" s="22" t="s">
        <v>159</v>
      </c>
      <c r="B23" s="22" t="s">
        <v>160</v>
      </c>
      <c r="C23" s="22" t="s">
        <v>125</v>
      </c>
      <c r="D23" s="22" t="s">
        <v>161</v>
      </c>
      <c r="E23" s="28">
        <v>-3.7802921533303302E-5</v>
      </c>
      <c r="F23" s="22" t="s">
        <v>8</v>
      </c>
      <c r="G23" s="22">
        <v>0</v>
      </c>
      <c r="H23" s="24">
        <f t="shared" si="0"/>
        <v>-3.7802921533303302E-5</v>
      </c>
    </row>
    <row r="24" spans="1:13" x14ac:dyDescent="0.25">
      <c r="A24" s="22" t="s">
        <v>440</v>
      </c>
      <c r="B24" s="22" t="s">
        <v>441</v>
      </c>
      <c r="C24" s="22" t="s">
        <v>14</v>
      </c>
      <c r="D24" s="22" t="s">
        <v>115</v>
      </c>
      <c r="E24" s="28">
        <v>-2.91062875221678E-5</v>
      </c>
      <c r="F24" s="22" t="s">
        <v>8</v>
      </c>
      <c r="G24" s="22">
        <v>0</v>
      </c>
      <c r="H24" s="24">
        <f t="shared" si="0"/>
        <v>-2.91062875221678E-5</v>
      </c>
    </row>
    <row r="25" spans="1:13" x14ac:dyDescent="0.25">
      <c r="A25" s="22" t="s">
        <v>442</v>
      </c>
      <c r="B25" s="22" t="s">
        <v>443</v>
      </c>
      <c r="C25" s="22" t="s">
        <v>14</v>
      </c>
      <c r="D25" s="22" t="s">
        <v>193</v>
      </c>
      <c r="E25" s="28">
        <v>-5.0990558726630003E-5</v>
      </c>
      <c r="F25" s="22" t="s">
        <v>8</v>
      </c>
      <c r="G25" s="22">
        <v>0</v>
      </c>
      <c r="H25" s="24">
        <f t="shared" si="0"/>
        <v>-5.0990558726630003E-5</v>
      </c>
    </row>
    <row r="26" spans="1:13" x14ac:dyDescent="0.25">
      <c r="A26" s="22" t="s">
        <v>444</v>
      </c>
      <c r="B26" s="22" t="s">
        <v>445</v>
      </c>
      <c r="C26" s="22" t="s">
        <v>14</v>
      </c>
      <c r="D26" s="22" t="s">
        <v>115</v>
      </c>
      <c r="E26" s="28">
        <v>-3.09659279238505E-19</v>
      </c>
      <c r="F26" s="22" t="s">
        <v>8</v>
      </c>
      <c r="G26" s="22">
        <v>0</v>
      </c>
      <c r="H26" s="24">
        <f t="shared" si="0"/>
        <v>-3.09659279238505E-19</v>
      </c>
    </row>
    <row r="27" spans="1:13" x14ac:dyDescent="0.25">
      <c r="A27" s="22" t="s">
        <v>455</v>
      </c>
      <c r="B27" s="22" t="s">
        <v>456</v>
      </c>
      <c r="C27" s="22" t="s">
        <v>263</v>
      </c>
      <c r="D27" s="22" t="s">
        <v>264</v>
      </c>
      <c r="E27" s="28">
        <v>-1.02692692954157E-5</v>
      </c>
      <c r="F27" s="22" t="s">
        <v>86</v>
      </c>
      <c r="G27" s="22">
        <v>768.6</v>
      </c>
      <c r="H27" s="24">
        <f t="shared" si="0"/>
        <v>-7.8929603804565075E-3</v>
      </c>
    </row>
    <row r="28" spans="1:13" x14ac:dyDescent="0.25">
      <c r="A28" s="22" t="s">
        <v>457</v>
      </c>
      <c r="B28" s="22" t="s">
        <v>458</v>
      </c>
      <c r="C28" s="22" t="s">
        <v>263</v>
      </c>
      <c r="D28" s="22" t="s">
        <v>279</v>
      </c>
      <c r="E28" s="28">
        <v>-4.8535174711039798E-9</v>
      </c>
      <c r="F28" s="22" t="s">
        <v>86</v>
      </c>
      <c r="G28" s="22">
        <v>614.4</v>
      </c>
      <c r="H28" s="24">
        <f t="shared" si="0"/>
        <v>-2.9820011342462851E-6</v>
      </c>
    </row>
    <row r="29" spans="1:13" x14ac:dyDescent="0.25">
      <c r="A29" s="22" t="s">
        <v>18</v>
      </c>
      <c r="B29" s="22" t="s">
        <v>19</v>
      </c>
      <c r="C29" s="22" t="s">
        <v>17</v>
      </c>
      <c r="D29" s="22" t="s">
        <v>2</v>
      </c>
      <c r="E29" s="22">
        <v>-1.1903980149589599</v>
      </c>
      <c r="F29" s="22" t="s">
        <v>8</v>
      </c>
      <c r="G29" s="22">
        <v>0</v>
      </c>
      <c r="H29" s="24">
        <f t="shared" si="0"/>
        <v>-1.1903980149589599</v>
      </c>
    </row>
    <row r="30" spans="1:13" x14ac:dyDescent="0.25">
      <c r="A30" s="22" t="s">
        <v>459</v>
      </c>
      <c r="B30" s="22" t="s">
        <v>460</v>
      </c>
      <c r="C30" s="22" t="s">
        <v>139</v>
      </c>
      <c r="D30" s="22" t="s">
        <v>165</v>
      </c>
      <c r="E30" s="28">
        <v>-8.1236737739977797E-6</v>
      </c>
      <c r="F30" s="22" t="s">
        <v>8</v>
      </c>
      <c r="G30" s="22">
        <v>0</v>
      </c>
      <c r="H30" s="24">
        <f t="shared" si="0"/>
        <v>-8.1236737739977797E-6</v>
      </c>
    </row>
    <row r="31" spans="1:13" x14ac:dyDescent="0.25">
      <c r="A31" s="22" t="s">
        <v>20</v>
      </c>
      <c r="B31" s="22" t="s">
        <v>21</v>
      </c>
      <c r="C31" s="22" t="s">
        <v>14</v>
      </c>
      <c r="D31" s="22" t="s">
        <v>1</v>
      </c>
      <c r="E31" s="22">
        <v>-2.71197790323486E-4</v>
      </c>
      <c r="F31" s="22" t="s">
        <v>8</v>
      </c>
      <c r="G31" s="22">
        <v>0</v>
      </c>
      <c r="H31" s="24">
        <f t="shared" si="0"/>
        <v>-2.71197790323486E-4</v>
      </c>
    </row>
    <row r="32" spans="1:13" x14ac:dyDescent="0.25">
      <c r="A32" s="22" t="s">
        <v>204</v>
      </c>
      <c r="B32" s="22" t="s">
        <v>205</v>
      </c>
      <c r="C32" s="22" t="s">
        <v>14</v>
      </c>
      <c r="D32" s="22" t="s">
        <v>54</v>
      </c>
      <c r="E32" s="28">
        <v>-4.1636017471618898E-8</v>
      </c>
      <c r="F32" s="22" t="s">
        <v>8</v>
      </c>
      <c r="G32" s="22">
        <v>0</v>
      </c>
      <c r="H32" s="24">
        <f t="shared" si="0"/>
        <v>-4.1636017471618898E-8</v>
      </c>
    </row>
    <row r="33" spans="1:8" x14ac:dyDescent="0.25">
      <c r="A33" s="22" t="s">
        <v>461</v>
      </c>
      <c r="B33" s="22" t="s">
        <v>462</v>
      </c>
      <c r="C33" s="22" t="s">
        <v>139</v>
      </c>
      <c r="D33" s="22" t="s">
        <v>165</v>
      </c>
      <c r="E33" s="28">
        <v>-2.7675195211921099E-10</v>
      </c>
      <c r="F33" s="22" t="s">
        <v>174</v>
      </c>
      <c r="G33" s="22">
        <v>0</v>
      </c>
      <c r="H33" s="24">
        <f t="shared" si="0"/>
        <v>0</v>
      </c>
    </row>
    <row r="34" spans="1:8" x14ac:dyDescent="0.25">
      <c r="A34" s="22" t="s">
        <v>463</v>
      </c>
      <c r="B34" s="22" t="s">
        <v>464</v>
      </c>
      <c r="C34" s="22" t="s">
        <v>14</v>
      </c>
      <c r="D34" s="22" t="s">
        <v>193</v>
      </c>
      <c r="E34" s="28">
        <v>-2.3562581763047401E-7</v>
      </c>
      <c r="F34" s="22" t="s">
        <v>8</v>
      </c>
      <c r="G34" s="22">
        <v>0</v>
      </c>
      <c r="H34" s="24">
        <f t="shared" si="0"/>
        <v>-2.3562581763047401E-7</v>
      </c>
    </row>
    <row r="35" spans="1:8" x14ac:dyDescent="0.25">
      <c r="A35" s="22" t="s">
        <v>465</v>
      </c>
      <c r="B35" s="22" t="s">
        <v>466</v>
      </c>
      <c r="C35" s="22" t="s">
        <v>14</v>
      </c>
      <c r="D35" s="22" t="s">
        <v>54</v>
      </c>
      <c r="E35" s="28">
        <v>-3.4191461641075198E-5</v>
      </c>
      <c r="F35" s="22" t="s">
        <v>8</v>
      </c>
      <c r="G35" s="22">
        <v>0</v>
      </c>
      <c r="H35" s="24">
        <f t="shared" si="0"/>
        <v>-3.4191461641075198E-5</v>
      </c>
    </row>
    <row r="36" spans="1:8" x14ac:dyDescent="0.25">
      <c r="A36" s="22" t="s">
        <v>467</v>
      </c>
      <c r="B36" s="22" t="s">
        <v>468</v>
      </c>
      <c r="C36" s="22" t="s">
        <v>14</v>
      </c>
      <c r="D36" s="22" t="s">
        <v>54</v>
      </c>
      <c r="E36" s="28">
        <v>-3.9355338906301303E-5</v>
      </c>
      <c r="F36" s="22" t="s">
        <v>8</v>
      </c>
      <c r="G36" s="22">
        <v>0</v>
      </c>
      <c r="H36" s="24">
        <f t="shared" si="0"/>
        <v>-3.9355338906301303E-5</v>
      </c>
    </row>
    <row r="37" spans="1:8" x14ac:dyDescent="0.25">
      <c r="A37" s="22" t="s">
        <v>469</v>
      </c>
      <c r="B37" s="22" t="s">
        <v>470</v>
      </c>
      <c r="C37" s="22" t="s">
        <v>139</v>
      </c>
      <c r="D37" s="22" t="s">
        <v>165</v>
      </c>
      <c r="E37" s="28">
        <v>-2.47012825714132E-6</v>
      </c>
      <c r="F37" s="22" t="s">
        <v>8</v>
      </c>
      <c r="G37" s="22">
        <v>0</v>
      </c>
      <c r="H37" s="24">
        <f t="shared" si="0"/>
        <v>-2.47012825714132E-6</v>
      </c>
    </row>
    <row r="38" spans="1:8" x14ac:dyDescent="0.25">
      <c r="A38" s="22" t="s">
        <v>471</v>
      </c>
      <c r="B38" s="22" t="s">
        <v>472</v>
      </c>
      <c r="C38" s="22" t="s">
        <v>14</v>
      </c>
      <c r="D38" s="22" t="s">
        <v>54</v>
      </c>
      <c r="E38" s="28">
        <v>-1.5662941318032199E-7</v>
      </c>
      <c r="F38" s="22" t="s">
        <v>8</v>
      </c>
      <c r="G38" s="22">
        <v>0</v>
      </c>
      <c r="H38" s="24">
        <f t="shared" si="0"/>
        <v>-1.5662941318032199E-7</v>
      </c>
    </row>
    <row r="39" spans="1:8" x14ac:dyDescent="0.25">
      <c r="A39" s="22" t="s">
        <v>473</v>
      </c>
      <c r="B39" s="22" t="s">
        <v>474</v>
      </c>
      <c r="C39" s="22" t="s">
        <v>14</v>
      </c>
      <c r="D39" s="22" t="s">
        <v>115</v>
      </c>
      <c r="E39" s="28">
        <v>-5.9081515546919699E-6</v>
      </c>
      <c r="F39" s="22" t="s">
        <v>8</v>
      </c>
      <c r="G39" s="22">
        <v>0</v>
      </c>
      <c r="H39" s="24">
        <f t="shared" si="0"/>
        <v>-5.9081515546919699E-6</v>
      </c>
    </row>
    <row r="40" spans="1:8" x14ac:dyDescent="0.25">
      <c r="A40" s="22" t="s">
        <v>22</v>
      </c>
      <c r="B40" s="22" t="s">
        <v>23</v>
      </c>
      <c r="C40" s="22" t="s">
        <v>24</v>
      </c>
      <c r="D40" s="22" t="s">
        <v>3</v>
      </c>
      <c r="E40" s="22">
        <v>-3.45313916195937E-3</v>
      </c>
      <c r="F40" s="22" t="s">
        <v>8</v>
      </c>
      <c r="G40" s="22">
        <v>0</v>
      </c>
      <c r="H40" s="24">
        <f t="shared" si="0"/>
        <v>-3.45313916195937E-3</v>
      </c>
    </row>
    <row r="41" spans="1:8" x14ac:dyDescent="0.25">
      <c r="A41" s="22" t="s">
        <v>475</v>
      </c>
      <c r="B41" s="22" t="s">
        <v>476</v>
      </c>
      <c r="C41" s="22" t="s">
        <v>17</v>
      </c>
      <c r="D41" s="22" t="s">
        <v>2</v>
      </c>
      <c r="E41" s="28">
        <v>-5.6923582655380002E-5</v>
      </c>
      <c r="F41" s="22" t="s">
        <v>8</v>
      </c>
      <c r="G41" s="22">
        <v>0</v>
      </c>
      <c r="H41" s="24">
        <f t="shared" si="0"/>
        <v>-5.6923582655380002E-5</v>
      </c>
    </row>
    <row r="42" spans="1:8" x14ac:dyDescent="0.25">
      <c r="A42" s="22" t="s">
        <v>477</v>
      </c>
      <c r="B42" s="22" t="s">
        <v>478</v>
      </c>
      <c r="C42" s="22" t="s">
        <v>14</v>
      </c>
      <c r="D42" s="22" t="s">
        <v>54</v>
      </c>
      <c r="E42" s="28">
        <v>-9.4183156499655194E-8</v>
      </c>
      <c r="F42" s="22" t="s">
        <v>8</v>
      </c>
      <c r="G42" s="22">
        <v>0</v>
      </c>
      <c r="H42" s="24">
        <f t="shared" si="0"/>
        <v>-9.4183156499655194E-8</v>
      </c>
    </row>
    <row r="43" spans="1:8" x14ac:dyDescent="0.25">
      <c r="A43" s="22" t="s">
        <v>206</v>
      </c>
      <c r="B43" s="22" t="s">
        <v>207</v>
      </c>
      <c r="C43" s="22" t="s">
        <v>24</v>
      </c>
      <c r="D43" s="22" t="s">
        <v>208</v>
      </c>
      <c r="E43" s="28">
        <v>-8.3464527060078493E-6</v>
      </c>
      <c r="F43" s="22" t="s">
        <v>8</v>
      </c>
      <c r="G43" s="22">
        <v>0</v>
      </c>
      <c r="H43" s="24">
        <f t="shared" si="0"/>
        <v>-8.3464527060078493E-6</v>
      </c>
    </row>
    <row r="44" spans="1:8" x14ac:dyDescent="0.25">
      <c r="A44" s="22" t="s">
        <v>479</v>
      </c>
      <c r="B44" s="22" t="s">
        <v>480</v>
      </c>
      <c r="C44" s="22" t="s">
        <v>14</v>
      </c>
      <c r="D44" s="22" t="s">
        <v>54</v>
      </c>
      <c r="E44" s="28">
        <v>-6.5072855700645797E-12</v>
      </c>
      <c r="F44" s="22" t="s">
        <v>8</v>
      </c>
      <c r="G44" s="22">
        <v>0</v>
      </c>
      <c r="H44" s="24">
        <f t="shared" si="0"/>
        <v>-6.5072855700645797E-12</v>
      </c>
    </row>
    <row r="45" spans="1:8" x14ac:dyDescent="0.25">
      <c r="A45" s="22" t="s">
        <v>481</v>
      </c>
      <c r="B45" s="22" t="s">
        <v>482</v>
      </c>
      <c r="C45" s="22" t="s">
        <v>24</v>
      </c>
      <c r="D45" s="22" t="s">
        <v>483</v>
      </c>
      <c r="E45" s="22">
        <v>-1.2388287076373E-2</v>
      </c>
      <c r="F45" s="22" t="s">
        <v>8</v>
      </c>
      <c r="G45" s="22">
        <v>0</v>
      </c>
      <c r="H45" s="24">
        <f t="shared" si="0"/>
        <v>-1.2388287076373E-2</v>
      </c>
    </row>
    <row r="46" spans="1:8" x14ac:dyDescent="0.25">
      <c r="A46" s="22" t="s">
        <v>484</v>
      </c>
      <c r="B46" s="22" t="s">
        <v>485</v>
      </c>
      <c r="C46" s="22" t="s">
        <v>139</v>
      </c>
      <c r="D46" s="22" t="s">
        <v>486</v>
      </c>
      <c r="E46" s="28">
        <v>-4.64981679546224E-9</v>
      </c>
      <c r="F46" s="22" t="s">
        <v>7</v>
      </c>
      <c r="G46" s="22">
        <v>0</v>
      </c>
      <c r="H46" s="24">
        <f t="shared" si="0"/>
        <v>0</v>
      </c>
    </row>
    <row r="47" spans="1:8" x14ac:dyDescent="0.25">
      <c r="A47" s="22" t="s">
        <v>487</v>
      </c>
      <c r="B47" s="22" t="s">
        <v>488</v>
      </c>
      <c r="C47" s="22" t="s">
        <v>17</v>
      </c>
      <c r="D47" s="22" t="s">
        <v>2</v>
      </c>
      <c r="E47" s="28">
        <v>-4.5214140385941402E-5</v>
      </c>
      <c r="F47" s="22" t="s">
        <v>8</v>
      </c>
      <c r="G47" s="22">
        <v>0</v>
      </c>
      <c r="H47" s="24">
        <f t="shared" si="0"/>
        <v>-4.5214140385941402E-5</v>
      </c>
    </row>
    <row r="48" spans="1:8" x14ac:dyDescent="0.25">
      <c r="A48" s="22" t="s">
        <v>116</v>
      </c>
      <c r="B48" s="22" t="s">
        <v>117</v>
      </c>
      <c r="C48" s="22" t="s">
        <v>14</v>
      </c>
      <c r="D48" s="22" t="s">
        <v>1</v>
      </c>
      <c r="E48" s="22">
        <v>-4.2393521139798399E-2</v>
      </c>
      <c r="F48" s="22" t="s">
        <v>8</v>
      </c>
      <c r="G48" s="22">
        <v>0</v>
      </c>
      <c r="H48" s="24">
        <f t="shared" si="0"/>
        <v>-4.2393521139798399E-2</v>
      </c>
    </row>
    <row r="49" spans="1:8" x14ac:dyDescent="0.25">
      <c r="A49" s="22" t="s">
        <v>55</v>
      </c>
      <c r="B49" s="22" t="s">
        <v>56</v>
      </c>
      <c r="C49" s="22" t="s">
        <v>14</v>
      </c>
      <c r="D49" s="22" t="s">
        <v>1</v>
      </c>
      <c r="E49" s="22">
        <v>-7.3089409399130195E-2</v>
      </c>
      <c r="F49" s="22" t="s">
        <v>8</v>
      </c>
      <c r="G49" s="22">
        <v>0</v>
      </c>
      <c r="H49" s="24">
        <f t="shared" si="0"/>
        <v>-7.3089409399130195E-2</v>
      </c>
    </row>
    <row r="50" spans="1:8" x14ac:dyDescent="0.25">
      <c r="A50" s="22" t="s">
        <v>489</v>
      </c>
      <c r="B50" s="22" t="s">
        <v>490</v>
      </c>
      <c r="C50" s="22" t="s">
        <v>14</v>
      </c>
      <c r="D50" s="22" t="s">
        <v>1</v>
      </c>
      <c r="E50" s="28">
        <v>-4.3804295381816697E-17</v>
      </c>
      <c r="F50" s="22" t="s">
        <v>8</v>
      </c>
      <c r="G50" s="22">
        <v>0</v>
      </c>
      <c r="H50" s="24">
        <f t="shared" si="0"/>
        <v>-4.3804295381816697E-17</v>
      </c>
    </row>
    <row r="51" spans="1:8" x14ac:dyDescent="0.25">
      <c r="A51" s="22" t="s">
        <v>186</v>
      </c>
      <c r="B51" s="22" t="s">
        <v>187</v>
      </c>
      <c r="C51" s="22" t="s">
        <v>14</v>
      </c>
      <c r="D51" s="22" t="s">
        <v>188</v>
      </c>
      <c r="E51" s="22">
        <v>-1.73322734092766E-3</v>
      </c>
      <c r="F51" s="22" t="s">
        <v>8</v>
      </c>
      <c r="G51" s="22">
        <v>0</v>
      </c>
      <c r="H51" s="24">
        <f t="shared" si="0"/>
        <v>-1.73322734092766E-3</v>
      </c>
    </row>
    <row r="52" spans="1:8" x14ac:dyDescent="0.25">
      <c r="A52" s="22" t="s">
        <v>491</v>
      </c>
      <c r="B52" s="22" t="s">
        <v>492</v>
      </c>
      <c r="C52" s="22" t="s">
        <v>14</v>
      </c>
      <c r="D52" s="22" t="s">
        <v>54</v>
      </c>
      <c r="E52" s="28">
        <v>-6.1968529035259904E-6</v>
      </c>
      <c r="F52" s="22" t="s">
        <v>8</v>
      </c>
      <c r="G52" s="22">
        <v>0</v>
      </c>
      <c r="H52" s="24">
        <f t="shared" si="0"/>
        <v>-6.1968529035259904E-6</v>
      </c>
    </row>
    <row r="53" spans="1:8" x14ac:dyDescent="0.25">
      <c r="A53" s="22" t="s">
        <v>493</v>
      </c>
      <c r="B53" s="22" t="s">
        <v>494</v>
      </c>
      <c r="C53" s="22" t="s">
        <v>139</v>
      </c>
      <c r="D53" s="22" t="s">
        <v>486</v>
      </c>
      <c r="E53" s="28">
        <v>-1.9629608469676798E-9</v>
      </c>
      <c r="F53" s="22" t="s">
        <v>7</v>
      </c>
      <c r="G53" s="22">
        <v>0</v>
      </c>
      <c r="H53" s="24">
        <f t="shared" si="0"/>
        <v>0</v>
      </c>
    </row>
    <row r="54" spans="1:8" x14ac:dyDescent="0.25">
      <c r="A54" s="22" t="s">
        <v>118</v>
      </c>
      <c r="B54" s="22" t="s">
        <v>119</v>
      </c>
      <c r="C54" s="22" t="s">
        <v>24</v>
      </c>
      <c r="D54" s="22" t="s">
        <v>120</v>
      </c>
      <c r="E54" s="28">
        <v>-1.8104721333376798E-8</v>
      </c>
      <c r="F54" s="22" t="s">
        <v>8</v>
      </c>
      <c r="G54" s="22">
        <v>0</v>
      </c>
      <c r="H54" s="24">
        <f t="shared" si="0"/>
        <v>-1.8104721333376798E-8</v>
      </c>
    </row>
    <row r="55" spans="1:8" x14ac:dyDescent="0.25">
      <c r="A55" s="22" t="s">
        <v>495</v>
      </c>
      <c r="B55" s="22" t="s">
        <v>496</v>
      </c>
      <c r="C55" s="22" t="s">
        <v>14</v>
      </c>
      <c r="D55" s="22" t="s">
        <v>54</v>
      </c>
      <c r="E55" s="28">
        <v>-3.6444862188587098E-7</v>
      </c>
      <c r="F55" s="22" t="s">
        <v>8</v>
      </c>
      <c r="G55" s="22">
        <v>0</v>
      </c>
      <c r="H55" s="24">
        <f t="shared" si="0"/>
        <v>-3.6444862188587098E-7</v>
      </c>
    </row>
    <row r="56" spans="1:8" x14ac:dyDescent="0.25">
      <c r="A56" s="22" t="s">
        <v>497</v>
      </c>
      <c r="B56" s="22" t="s">
        <v>498</v>
      </c>
      <c r="C56" s="22" t="s">
        <v>14</v>
      </c>
      <c r="D56" s="22" t="s">
        <v>54</v>
      </c>
      <c r="E56" s="28">
        <v>-3.2033932508927398E-10</v>
      </c>
      <c r="F56" s="22" t="s">
        <v>8</v>
      </c>
      <c r="G56" s="22">
        <v>0</v>
      </c>
      <c r="H56" s="24">
        <f t="shared" si="0"/>
        <v>-3.2033932508927398E-10</v>
      </c>
    </row>
    <row r="57" spans="1:8" x14ac:dyDescent="0.25">
      <c r="A57" s="22" t="s">
        <v>499</v>
      </c>
      <c r="B57" s="22" t="s">
        <v>464</v>
      </c>
      <c r="C57" s="22" t="s">
        <v>14</v>
      </c>
      <c r="D57" s="22" t="s">
        <v>193</v>
      </c>
      <c r="E57" s="28">
        <v>-4.6685834202628402E-7</v>
      </c>
      <c r="F57" s="22" t="s">
        <v>8</v>
      </c>
      <c r="G57" s="22">
        <v>0</v>
      </c>
      <c r="H57" s="24">
        <f t="shared" si="0"/>
        <v>-4.6685834202628402E-7</v>
      </c>
    </row>
    <row r="58" spans="1:8" x14ac:dyDescent="0.25">
      <c r="A58" s="22" t="s">
        <v>500</v>
      </c>
      <c r="B58" s="22" t="s">
        <v>501</v>
      </c>
      <c r="C58" s="22" t="s">
        <v>139</v>
      </c>
      <c r="D58" s="22" t="s">
        <v>165</v>
      </c>
      <c r="E58" s="22">
        <v>-8.0112959560042201E-3</v>
      </c>
      <c r="F58" s="22" t="s">
        <v>174</v>
      </c>
      <c r="G58" s="22">
        <v>0</v>
      </c>
      <c r="H58" s="24">
        <f t="shared" si="0"/>
        <v>0</v>
      </c>
    </row>
    <row r="59" spans="1:8" x14ac:dyDescent="0.25">
      <c r="A59" s="22" t="s">
        <v>502</v>
      </c>
      <c r="B59" s="22" t="s">
        <v>503</v>
      </c>
      <c r="C59" s="22" t="s">
        <v>17</v>
      </c>
      <c r="D59" s="22" t="s">
        <v>4</v>
      </c>
      <c r="E59" s="28">
        <v>-1.73346797659774E-8</v>
      </c>
      <c r="F59" s="22" t="s">
        <v>8</v>
      </c>
      <c r="G59" s="22">
        <v>0</v>
      </c>
      <c r="H59" s="24">
        <f t="shared" si="0"/>
        <v>-1.73346797659774E-8</v>
      </c>
    </row>
    <row r="60" spans="1:8" x14ac:dyDescent="0.25">
      <c r="A60" s="22" t="s">
        <v>162</v>
      </c>
      <c r="B60" s="22" t="s">
        <v>160</v>
      </c>
      <c r="C60" s="22" t="s">
        <v>125</v>
      </c>
      <c r="D60" s="22" t="s">
        <v>161</v>
      </c>
      <c r="E60" s="22">
        <v>-1.0013641644967899E-3</v>
      </c>
      <c r="F60" s="22" t="s">
        <v>8</v>
      </c>
      <c r="G60" s="22">
        <v>0</v>
      </c>
      <c r="H60" s="24">
        <f t="shared" si="0"/>
        <v>-1.0013641644967899E-3</v>
      </c>
    </row>
    <row r="61" spans="1:8" x14ac:dyDescent="0.25">
      <c r="A61" s="22" t="s">
        <v>504</v>
      </c>
      <c r="B61" s="22" t="s">
        <v>505</v>
      </c>
      <c r="C61" s="22" t="s">
        <v>17</v>
      </c>
      <c r="D61" s="22" t="s">
        <v>2</v>
      </c>
      <c r="E61" s="28">
        <v>-5.5087583068412001E-7</v>
      </c>
      <c r="F61" s="22" t="s">
        <v>8</v>
      </c>
      <c r="G61" s="22">
        <v>0</v>
      </c>
      <c r="H61" s="24">
        <f t="shared" si="0"/>
        <v>-5.5087583068412001E-7</v>
      </c>
    </row>
    <row r="62" spans="1:8" x14ac:dyDescent="0.25">
      <c r="A62" s="22" t="s">
        <v>506</v>
      </c>
      <c r="B62" s="22" t="s">
        <v>421</v>
      </c>
      <c r="C62" s="22" t="s">
        <v>24</v>
      </c>
      <c r="D62" s="22" t="s">
        <v>120</v>
      </c>
      <c r="E62" s="22">
        <v>-8.4059939825546499E-4</v>
      </c>
      <c r="F62" s="22" t="s">
        <v>86</v>
      </c>
      <c r="G62" s="22">
        <v>2190</v>
      </c>
      <c r="H62" s="24">
        <f t="shared" si="0"/>
        <v>-1.8409126821794684</v>
      </c>
    </row>
    <row r="63" spans="1:8" x14ac:dyDescent="0.25">
      <c r="A63" s="22" t="s">
        <v>507</v>
      </c>
      <c r="B63" s="22" t="s">
        <v>508</v>
      </c>
      <c r="C63" s="22" t="s">
        <v>17</v>
      </c>
      <c r="D63" s="22" t="s">
        <v>2</v>
      </c>
      <c r="E63" s="22">
        <v>-1.38183035994318E-2</v>
      </c>
      <c r="F63" s="22" t="s">
        <v>8</v>
      </c>
      <c r="G63" s="22">
        <v>0</v>
      </c>
      <c r="H63" s="24">
        <f t="shared" si="0"/>
        <v>-1.38183035994318E-2</v>
      </c>
    </row>
    <row r="64" spans="1:8" x14ac:dyDescent="0.25">
      <c r="A64" s="22" t="s">
        <v>57</v>
      </c>
      <c r="B64" s="22" t="s">
        <v>58</v>
      </c>
      <c r="C64" s="22" t="s">
        <v>14</v>
      </c>
      <c r="D64" s="22" t="s">
        <v>54</v>
      </c>
      <c r="E64" s="22">
        <v>-9.1318072902056707E-3</v>
      </c>
      <c r="F64" s="22" t="s">
        <v>8</v>
      </c>
      <c r="G64" s="22">
        <v>0</v>
      </c>
      <c r="H64" s="24">
        <f t="shared" si="0"/>
        <v>-9.1318072902056707E-3</v>
      </c>
    </row>
    <row r="65" spans="1:8" x14ac:dyDescent="0.25">
      <c r="A65" s="22" t="s">
        <v>1093</v>
      </c>
      <c r="B65" s="22" t="s">
        <v>1094</v>
      </c>
      <c r="C65" s="22" t="s">
        <v>139</v>
      </c>
      <c r="D65" s="22" t="s">
        <v>140</v>
      </c>
      <c r="E65" s="28">
        <v>-3.6379460652723601E-21</v>
      </c>
      <c r="F65" s="22" t="s">
        <v>8</v>
      </c>
      <c r="G65" s="22">
        <v>0</v>
      </c>
      <c r="H65" s="24">
        <f t="shared" si="0"/>
        <v>-3.6379460652723601E-21</v>
      </c>
    </row>
    <row r="66" spans="1:8" x14ac:dyDescent="0.25">
      <c r="A66" s="22" t="s">
        <v>509</v>
      </c>
      <c r="B66" s="22" t="s">
        <v>510</v>
      </c>
      <c r="C66" s="22" t="s">
        <v>14</v>
      </c>
      <c r="D66" s="22" t="s">
        <v>54</v>
      </c>
      <c r="E66" s="28">
        <v>-5.7642923354892003E-6</v>
      </c>
      <c r="F66" s="22" t="s">
        <v>8</v>
      </c>
      <c r="G66" s="22">
        <v>0</v>
      </c>
      <c r="H66" s="24">
        <f t="shared" si="0"/>
        <v>-5.7642923354892003E-6</v>
      </c>
    </row>
    <row r="67" spans="1:8" x14ac:dyDescent="0.25">
      <c r="A67" s="22" t="s">
        <v>511</v>
      </c>
      <c r="B67" s="22" t="s">
        <v>512</v>
      </c>
      <c r="C67" s="22" t="s">
        <v>14</v>
      </c>
      <c r="D67" s="22" t="s">
        <v>54</v>
      </c>
      <c r="E67" s="28">
        <v>-4.0589297571955503E-8</v>
      </c>
      <c r="F67" s="22" t="s">
        <v>8</v>
      </c>
      <c r="G67" s="22">
        <v>0</v>
      </c>
      <c r="H67" s="24">
        <f t="shared" ref="H67:H130" si="2">1*(IF(F67=$I$8,E67,(E67*G67)))</f>
        <v>-4.0589297571955503E-8</v>
      </c>
    </row>
    <row r="68" spans="1:8" x14ac:dyDescent="0.25">
      <c r="A68" s="22" t="s">
        <v>513</v>
      </c>
      <c r="B68" s="22" t="s">
        <v>514</v>
      </c>
      <c r="C68" s="22" t="s">
        <v>14</v>
      </c>
      <c r="D68" s="22" t="s">
        <v>1</v>
      </c>
      <c r="E68" s="28">
        <v>-9.6184372818269907E-15</v>
      </c>
      <c r="F68" s="22" t="s">
        <v>8</v>
      </c>
      <c r="G68" s="22">
        <v>0</v>
      </c>
      <c r="H68" s="24">
        <f t="shared" si="2"/>
        <v>-9.6184372818269907E-15</v>
      </c>
    </row>
    <row r="69" spans="1:8" x14ac:dyDescent="0.25">
      <c r="A69" s="22" t="s">
        <v>517</v>
      </c>
      <c r="B69" s="22" t="s">
        <v>518</v>
      </c>
      <c r="C69" s="22" t="s">
        <v>24</v>
      </c>
      <c r="D69" s="22" t="s">
        <v>3</v>
      </c>
      <c r="E69" s="22">
        <v>-5.2778829419321297E-3</v>
      </c>
      <c r="F69" s="22" t="s">
        <v>8</v>
      </c>
      <c r="G69" s="22">
        <v>0</v>
      </c>
      <c r="H69" s="24">
        <f t="shared" si="2"/>
        <v>-5.2778829419321297E-3</v>
      </c>
    </row>
    <row r="70" spans="1:8" x14ac:dyDescent="0.25">
      <c r="A70" s="22" t="s">
        <v>519</v>
      </c>
      <c r="B70" s="22" t="s">
        <v>520</v>
      </c>
      <c r="C70" s="22" t="s">
        <v>139</v>
      </c>
      <c r="D70" s="22" t="s">
        <v>486</v>
      </c>
      <c r="E70" s="28">
        <v>-1.01400398496568E-11</v>
      </c>
      <c r="F70" s="22" t="s">
        <v>7</v>
      </c>
      <c r="G70" s="22">
        <v>0</v>
      </c>
      <c r="H70" s="24">
        <f t="shared" si="2"/>
        <v>0</v>
      </c>
    </row>
    <row r="71" spans="1:8" x14ac:dyDescent="0.25">
      <c r="A71" s="22" t="s">
        <v>521</v>
      </c>
      <c r="B71" s="22" t="s">
        <v>522</v>
      </c>
      <c r="C71" s="22" t="s">
        <v>139</v>
      </c>
      <c r="D71" s="22" t="s">
        <v>486</v>
      </c>
      <c r="E71" s="28">
        <v>-1.4945398970739401E-10</v>
      </c>
      <c r="F71" s="22" t="s">
        <v>7</v>
      </c>
      <c r="G71" s="22">
        <v>0</v>
      </c>
      <c r="H71" s="24">
        <f t="shared" si="2"/>
        <v>0</v>
      </c>
    </row>
    <row r="72" spans="1:8" x14ac:dyDescent="0.25">
      <c r="A72" s="22" t="s">
        <v>1107</v>
      </c>
      <c r="B72" s="22" t="s">
        <v>1108</v>
      </c>
      <c r="C72" s="22" t="s">
        <v>14</v>
      </c>
      <c r="D72" s="22" t="s">
        <v>51</v>
      </c>
      <c r="E72" s="28">
        <v>-6.2522377322269601E-19</v>
      </c>
      <c r="F72" s="22" t="s">
        <v>8</v>
      </c>
      <c r="G72" s="22">
        <v>0</v>
      </c>
      <c r="H72" s="24">
        <f t="shared" si="2"/>
        <v>-6.2522377322269601E-19</v>
      </c>
    </row>
    <row r="73" spans="1:8" x14ac:dyDescent="0.25">
      <c r="A73" s="22" t="s">
        <v>523</v>
      </c>
      <c r="B73" s="22" t="s">
        <v>524</v>
      </c>
      <c r="C73" s="22" t="s">
        <v>24</v>
      </c>
      <c r="D73" s="22" t="s">
        <v>6</v>
      </c>
      <c r="E73" s="22">
        <v>-3.5563408235196299E-4</v>
      </c>
      <c r="F73" s="22" t="s">
        <v>8</v>
      </c>
      <c r="G73" s="22">
        <v>0</v>
      </c>
      <c r="H73" s="24">
        <f t="shared" si="2"/>
        <v>-3.5563408235196299E-4</v>
      </c>
    </row>
    <row r="74" spans="1:8" x14ac:dyDescent="0.25">
      <c r="A74" s="22" t="s">
        <v>525</v>
      </c>
      <c r="B74" s="22" t="s">
        <v>435</v>
      </c>
      <c r="C74" s="22" t="s">
        <v>14</v>
      </c>
      <c r="D74" s="22" t="s">
        <v>1</v>
      </c>
      <c r="E74" s="22">
        <v>-9.5274838640011005E-4</v>
      </c>
      <c r="F74" s="22" t="s">
        <v>8</v>
      </c>
      <c r="G74" s="22">
        <v>0</v>
      </c>
      <c r="H74" s="24">
        <f t="shared" si="2"/>
        <v>-9.5274838640011005E-4</v>
      </c>
    </row>
    <row r="75" spans="1:8" x14ac:dyDescent="0.25">
      <c r="A75" s="22" t="s">
        <v>526</v>
      </c>
      <c r="B75" s="22" t="s">
        <v>527</v>
      </c>
      <c r="C75" s="22" t="s">
        <v>263</v>
      </c>
      <c r="D75" s="22" t="s">
        <v>264</v>
      </c>
      <c r="E75" s="28">
        <v>-6.0262825065762203E-9</v>
      </c>
      <c r="F75" s="22" t="s">
        <v>86</v>
      </c>
      <c r="G75" s="22">
        <v>1176.8</v>
      </c>
      <c r="H75" s="24">
        <f t="shared" si="2"/>
        <v>-7.091729253738896E-6</v>
      </c>
    </row>
    <row r="76" spans="1:8" x14ac:dyDescent="0.25">
      <c r="A76" s="22" t="s">
        <v>1133</v>
      </c>
      <c r="B76" s="22" t="s">
        <v>1134</v>
      </c>
      <c r="C76" s="22" t="s">
        <v>14</v>
      </c>
      <c r="D76" s="22" t="s">
        <v>1</v>
      </c>
      <c r="E76" s="28">
        <v>-2.60462799658457E-22</v>
      </c>
      <c r="F76" s="22" t="s">
        <v>8</v>
      </c>
      <c r="G76" s="22">
        <v>0</v>
      </c>
      <c r="H76" s="24">
        <f t="shared" si="2"/>
        <v>-2.60462799658457E-22</v>
      </c>
    </row>
    <row r="77" spans="1:8" x14ac:dyDescent="0.25">
      <c r="A77" s="22" t="s">
        <v>528</v>
      </c>
      <c r="B77" s="22" t="s">
        <v>529</v>
      </c>
      <c r="C77" s="22" t="s">
        <v>14</v>
      </c>
      <c r="D77" s="22" t="s">
        <v>188</v>
      </c>
      <c r="E77" s="22">
        <v>-2.31033528377147E-4</v>
      </c>
      <c r="F77" s="22" t="s">
        <v>8</v>
      </c>
      <c r="G77" s="22">
        <v>0</v>
      </c>
      <c r="H77" s="24">
        <f t="shared" si="2"/>
        <v>-2.31033528377147E-4</v>
      </c>
    </row>
    <row r="78" spans="1:8" x14ac:dyDescent="0.25">
      <c r="A78" s="22" t="s">
        <v>530</v>
      </c>
      <c r="B78" s="22" t="s">
        <v>531</v>
      </c>
      <c r="C78" s="22" t="s">
        <v>24</v>
      </c>
      <c r="D78" s="22" t="s">
        <v>208</v>
      </c>
      <c r="E78" s="22">
        <v>-2.1217882576105998E-3</v>
      </c>
      <c r="F78" s="22" t="s">
        <v>8</v>
      </c>
      <c r="G78" s="22">
        <v>0</v>
      </c>
      <c r="H78" s="24">
        <f t="shared" si="2"/>
        <v>-2.1217882576105998E-3</v>
      </c>
    </row>
    <row r="79" spans="1:8" x14ac:dyDescent="0.25">
      <c r="A79" s="22" t="s">
        <v>532</v>
      </c>
      <c r="B79" s="22" t="s">
        <v>533</v>
      </c>
      <c r="C79" s="22" t="s">
        <v>14</v>
      </c>
      <c r="D79" s="22" t="s">
        <v>54</v>
      </c>
      <c r="E79" s="22">
        <v>-1.50607388810605E-4</v>
      </c>
      <c r="F79" s="22" t="s">
        <v>8</v>
      </c>
      <c r="G79" s="22">
        <v>0</v>
      </c>
      <c r="H79" s="24">
        <f t="shared" si="2"/>
        <v>-1.50607388810605E-4</v>
      </c>
    </row>
    <row r="80" spans="1:8" x14ac:dyDescent="0.25">
      <c r="A80" s="22" t="s">
        <v>534</v>
      </c>
      <c r="B80" s="22" t="s">
        <v>535</v>
      </c>
      <c r="C80" s="22" t="s">
        <v>14</v>
      </c>
      <c r="D80" s="22" t="s">
        <v>536</v>
      </c>
      <c r="E80" s="28">
        <v>-8.2106587071317605E-7</v>
      </c>
      <c r="F80" s="22" t="s">
        <v>8</v>
      </c>
      <c r="G80" s="22">
        <v>0</v>
      </c>
      <c r="H80" s="24">
        <f t="shared" si="2"/>
        <v>-8.2106587071317605E-7</v>
      </c>
    </row>
    <row r="81" spans="1:8" x14ac:dyDescent="0.25">
      <c r="A81" s="22" t="s">
        <v>282</v>
      </c>
      <c r="B81" s="22" t="s">
        <v>283</v>
      </c>
      <c r="C81" s="22" t="s">
        <v>24</v>
      </c>
      <c r="D81" s="22" t="s">
        <v>98</v>
      </c>
      <c r="E81" s="22">
        <v>-11.725492922884399</v>
      </c>
      <c r="F81" s="22" t="s">
        <v>8</v>
      </c>
      <c r="G81" s="22">
        <v>0</v>
      </c>
      <c r="H81" s="24">
        <f t="shared" si="2"/>
        <v>-11.725492922884399</v>
      </c>
    </row>
    <row r="82" spans="1:8" x14ac:dyDescent="0.25">
      <c r="A82" s="22" t="s">
        <v>537</v>
      </c>
      <c r="B82" s="22" t="s">
        <v>538</v>
      </c>
      <c r="C82" s="22" t="s">
        <v>14</v>
      </c>
      <c r="D82" s="22" t="s">
        <v>54</v>
      </c>
      <c r="E82" s="28">
        <v>-4.78567961202178E-9</v>
      </c>
      <c r="F82" s="22" t="s">
        <v>8</v>
      </c>
      <c r="G82" s="22">
        <v>0</v>
      </c>
      <c r="H82" s="24">
        <f t="shared" si="2"/>
        <v>-4.78567961202178E-9</v>
      </c>
    </row>
    <row r="83" spans="1:8" x14ac:dyDescent="0.25">
      <c r="A83" s="22" t="s">
        <v>539</v>
      </c>
      <c r="B83" s="22" t="s">
        <v>540</v>
      </c>
      <c r="C83" s="22" t="s">
        <v>263</v>
      </c>
      <c r="D83" s="22" t="s">
        <v>279</v>
      </c>
      <c r="E83" s="22">
        <v>-1.5594304296842601E-3</v>
      </c>
      <c r="F83" s="22" t="s">
        <v>86</v>
      </c>
      <c r="G83" s="22">
        <v>450</v>
      </c>
      <c r="H83" s="24">
        <f t="shared" si="2"/>
        <v>-0.70174369335791698</v>
      </c>
    </row>
    <row r="84" spans="1:8" x14ac:dyDescent="0.25">
      <c r="A84" s="22" t="s">
        <v>541</v>
      </c>
      <c r="B84" s="22" t="s">
        <v>542</v>
      </c>
      <c r="C84" s="22" t="s">
        <v>14</v>
      </c>
      <c r="D84" s="22" t="s">
        <v>54</v>
      </c>
      <c r="E84" s="28">
        <v>-8.0248455149686097E-5</v>
      </c>
      <c r="F84" s="22" t="s">
        <v>8</v>
      </c>
      <c r="G84" s="22">
        <v>0</v>
      </c>
      <c r="H84" s="24">
        <f t="shared" si="2"/>
        <v>-8.0248455149686097E-5</v>
      </c>
    </row>
    <row r="85" spans="1:8" x14ac:dyDescent="0.25">
      <c r="A85" s="22" t="s">
        <v>543</v>
      </c>
      <c r="B85" s="22" t="s">
        <v>544</v>
      </c>
      <c r="C85" s="22" t="s">
        <v>139</v>
      </c>
      <c r="D85" s="22" t="s">
        <v>140</v>
      </c>
      <c r="E85" s="22">
        <v>-1.17235172741338E-2</v>
      </c>
      <c r="F85" s="22" t="s">
        <v>8</v>
      </c>
      <c r="G85" s="22">
        <v>0</v>
      </c>
      <c r="H85" s="24">
        <f t="shared" si="2"/>
        <v>-1.17235172741338E-2</v>
      </c>
    </row>
    <row r="86" spans="1:8" x14ac:dyDescent="0.25">
      <c r="A86" s="22" t="s">
        <v>545</v>
      </c>
      <c r="B86" s="22" t="s">
        <v>546</v>
      </c>
      <c r="C86" s="22" t="s">
        <v>125</v>
      </c>
      <c r="D86" s="22" t="s">
        <v>126</v>
      </c>
      <c r="E86" s="22">
        <v>-2.0050630292872901E-3</v>
      </c>
      <c r="F86" s="22" t="s">
        <v>8</v>
      </c>
      <c r="G86" s="22">
        <v>0</v>
      </c>
      <c r="H86" s="24">
        <f t="shared" si="2"/>
        <v>-2.0050630292872901E-3</v>
      </c>
    </row>
    <row r="87" spans="1:8" x14ac:dyDescent="0.25">
      <c r="A87" s="22" t="s">
        <v>547</v>
      </c>
      <c r="B87" s="22" t="s">
        <v>548</v>
      </c>
      <c r="C87" s="22" t="s">
        <v>24</v>
      </c>
      <c r="D87" s="22" t="s">
        <v>208</v>
      </c>
      <c r="E87" s="28">
        <v>-2.9060605057742997E-17</v>
      </c>
      <c r="F87" s="22" t="s">
        <v>8</v>
      </c>
      <c r="G87" s="22">
        <v>0</v>
      </c>
      <c r="H87" s="24">
        <f t="shared" si="2"/>
        <v>-2.9060605057742997E-17</v>
      </c>
    </row>
    <row r="88" spans="1:8" x14ac:dyDescent="0.25">
      <c r="A88" s="22" t="s">
        <v>189</v>
      </c>
      <c r="B88" s="22" t="s">
        <v>190</v>
      </c>
      <c r="C88" s="22" t="s">
        <v>17</v>
      </c>
      <c r="D88" s="22" t="s">
        <v>4</v>
      </c>
      <c r="E88" s="22">
        <v>-8.8794422007713507</v>
      </c>
      <c r="F88" s="22" t="s">
        <v>8</v>
      </c>
      <c r="G88" s="22">
        <v>0</v>
      </c>
      <c r="H88" s="24">
        <f t="shared" si="2"/>
        <v>-8.8794422007713507</v>
      </c>
    </row>
    <row r="89" spans="1:8" x14ac:dyDescent="0.25">
      <c r="A89" s="22" t="s">
        <v>549</v>
      </c>
      <c r="B89" s="22" t="s">
        <v>550</v>
      </c>
      <c r="C89" s="22" t="s">
        <v>14</v>
      </c>
      <c r="D89" s="22" t="s">
        <v>54</v>
      </c>
      <c r="E89" s="28">
        <v>-8.1562477306289793E-9</v>
      </c>
      <c r="F89" s="22" t="s">
        <v>8</v>
      </c>
      <c r="G89" s="22">
        <v>0</v>
      </c>
      <c r="H89" s="24">
        <f t="shared" si="2"/>
        <v>-8.1562477306289793E-9</v>
      </c>
    </row>
    <row r="90" spans="1:8" x14ac:dyDescent="0.25">
      <c r="A90" s="22" t="s">
        <v>551</v>
      </c>
      <c r="B90" s="22" t="s">
        <v>552</v>
      </c>
      <c r="C90" s="22" t="s">
        <v>14</v>
      </c>
      <c r="D90" s="22" t="s">
        <v>54</v>
      </c>
      <c r="E90" s="28">
        <v>-1.1309731583065699E-5</v>
      </c>
      <c r="F90" s="22" t="s">
        <v>8</v>
      </c>
      <c r="G90" s="22">
        <v>0</v>
      </c>
      <c r="H90" s="24">
        <f t="shared" si="2"/>
        <v>-1.1309731583065699E-5</v>
      </c>
    </row>
    <row r="91" spans="1:8" x14ac:dyDescent="0.25">
      <c r="A91" s="22" t="s">
        <v>553</v>
      </c>
      <c r="B91" s="22" t="s">
        <v>554</v>
      </c>
      <c r="C91" s="22" t="s">
        <v>14</v>
      </c>
      <c r="D91" s="22" t="s">
        <v>54</v>
      </c>
      <c r="E91" s="28">
        <v>-1.3448800120692601E-5</v>
      </c>
      <c r="F91" s="22" t="s">
        <v>8</v>
      </c>
      <c r="G91" s="22">
        <v>0</v>
      </c>
      <c r="H91" s="24">
        <f t="shared" si="2"/>
        <v>-1.3448800120692601E-5</v>
      </c>
    </row>
    <row r="92" spans="1:8" x14ac:dyDescent="0.25">
      <c r="A92" s="22" t="s">
        <v>555</v>
      </c>
      <c r="B92" s="22" t="s">
        <v>556</v>
      </c>
      <c r="C92" s="22" t="s">
        <v>143</v>
      </c>
      <c r="D92" s="22" t="s">
        <v>144</v>
      </c>
      <c r="E92" s="28">
        <v>-9.3069780524569895E-10</v>
      </c>
      <c r="F92" s="22" t="s">
        <v>8</v>
      </c>
      <c r="G92" s="22">
        <v>0</v>
      </c>
      <c r="H92" s="24">
        <f t="shared" si="2"/>
        <v>-9.3069780524569895E-10</v>
      </c>
    </row>
    <row r="93" spans="1:8" x14ac:dyDescent="0.25">
      <c r="A93" s="22" t="s">
        <v>557</v>
      </c>
      <c r="B93" s="22" t="s">
        <v>558</v>
      </c>
      <c r="C93" s="22" t="s">
        <v>14</v>
      </c>
      <c r="D93" s="22" t="s">
        <v>54</v>
      </c>
      <c r="E93" s="28">
        <v>-8.7610242178778194E-5</v>
      </c>
      <c r="F93" s="22" t="s">
        <v>8</v>
      </c>
      <c r="G93" s="22">
        <v>0</v>
      </c>
      <c r="H93" s="24">
        <f t="shared" si="2"/>
        <v>-8.7610242178778194E-5</v>
      </c>
    </row>
    <row r="94" spans="1:8" x14ac:dyDescent="0.25">
      <c r="A94" s="22" t="s">
        <v>559</v>
      </c>
      <c r="B94" s="22" t="s">
        <v>560</v>
      </c>
      <c r="C94" s="22" t="s">
        <v>139</v>
      </c>
      <c r="D94" s="22" t="s">
        <v>140</v>
      </c>
      <c r="E94" s="28">
        <v>-3.4634460473145201E-7</v>
      </c>
      <c r="F94" s="22" t="s">
        <v>8</v>
      </c>
      <c r="G94" s="22">
        <v>0</v>
      </c>
      <c r="H94" s="24">
        <f t="shared" si="2"/>
        <v>-3.4634460473145201E-7</v>
      </c>
    </row>
    <row r="95" spans="1:8" x14ac:dyDescent="0.25">
      <c r="A95" s="22" t="s">
        <v>561</v>
      </c>
      <c r="B95" s="22" t="s">
        <v>562</v>
      </c>
      <c r="C95" s="22" t="s">
        <v>139</v>
      </c>
      <c r="D95" s="22" t="s">
        <v>165</v>
      </c>
      <c r="E95" s="28">
        <v>-1.8883499624894501E-13</v>
      </c>
      <c r="F95" s="22" t="s">
        <v>174</v>
      </c>
      <c r="G95" s="22">
        <v>0</v>
      </c>
      <c r="H95" s="24">
        <f t="shared" si="2"/>
        <v>0</v>
      </c>
    </row>
    <row r="96" spans="1:8" x14ac:dyDescent="0.25">
      <c r="A96" s="22" t="s">
        <v>563</v>
      </c>
      <c r="B96" s="22" t="s">
        <v>421</v>
      </c>
      <c r="C96" s="22" t="s">
        <v>24</v>
      </c>
      <c r="D96" s="22" t="s">
        <v>120</v>
      </c>
      <c r="E96" s="22">
        <v>-8.0634804874805998E-4</v>
      </c>
      <c r="F96" s="22" t="s">
        <v>86</v>
      </c>
      <c r="G96" s="22">
        <v>2190</v>
      </c>
      <c r="H96" s="24">
        <f t="shared" si="2"/>
        <v>-1.7659022267582514</v>
      </c>
    </row>
    <row r="97" spans="1:8" x14ac:dyDescent="0.25">
      <c r="A97" s="22" t="s">
        <v>564</v>
      </c>
      <c r="B97" s="22" t="s">
        <v>565</v>
      </c>
      <c r="C97" s="22" t="s">
        <v>14</v>
      </c>
      <c r="D97" s="22" t="s">
        <v>54</v>
      </c>
      <c r="E97" s="28">
        <v>-6.8336371007987696E-7</v>
      </c>
      <c r="F97" s="22" t="s">
        <v>8</v>
      </c>
      <c r="G97" s="22">
        <v>0</v>
      </c>
      <c r="H97" s="24">
        <f t="shared" si="2"/>
        <v>-6.8336371007987696E-7</v>
      </c>
    </row>
    <row r="98" spans="1:8" x14ac:dyDescent="0.25">
      <c r="A98" s="22" t="s">
        <v>566</v>
      </c>
      <c r="B98" s="22" t="s">
        <v>567</v>
      </c>
      <c r="C98" s="22" t="s">
        <v>14</v>
      </c>
      <c r="D98" s="22" t="s">
        <v>54</v>
      </c>
      <c r="E98" s="28">
        <v>-8.5053447782922599E-5</v>
      </c>
      <c r="F98" s="22" t="s">
        <v>8</v>
      </c>
      <c r="G98" s="22">
        <v>0</v>
      </c>
      <c r="H98" s="24">
        <f t="shared" si="2"/>
        <v>-8.5053447782922599E-5</v>
      </c>
    </row>
    <row r="99" spans="1:8" x14ac:dyDescent="0.25">
      <c r="A99" s="22" t="s">
        <v>568</v>
      </c>
      <c r="B99" s="22" t="s">
        <v>569</v>
      </c>
      <c r="C99" s="22" t="s">
        <v>143</v>
      </c>
      <c r="D99" s="22" t="s">
        <v>144</v>
      </c>
      <c r="E99" s="28">
        <v>-3.78944872668503E-8</v>
      </c>
      <c r="F99" s="22" t="s">
        <v>8</v>
      </c>
      <c r="G99" s="22">
        <v>0</v>
      </c>
      <c r="H99" s="24">
        <f t="shared" si="2"/>
        <v>-3.78944872668503E-8</v>
      </c>
    </row>
    <row r="100" spans="1:8" x14ac:dyDescent="0.25">
      <c r="A100" s="22" t="s">
        <v>570</v>
      </c>
      <c r="B100" s="22" t="s">
        <v>571</v>
      </c>
      <c r="C100" s="22" t="s">
        <v>14</v>
      </c>
      <c r="D100" s="22" t="s">
        <v>54</v>
      </c>
      <c r="E100" s="28">
        <v>-3.9490302268205403E-5</v>
      </c>
      <c r="F100" s="22" t="s">
        <v>8</v>
      </c>
      <c r="G100" s="22">
        <v>0</v>
      </c>
      <c r="H100" s="24">
        <f t="shared" si="2"/>
        <v>-3.9490302268205403E-5</v>
      </c>
    </row>
    <row r="101" spans="1:8" x14ac:dyDescent="0.25">
      <c r="A101" s="22" t="s">
        <v>572</v>
      </c>
      <c r="B101" s="22" t="s">
        <v>573</v>
      </c>
      <c r="C101" s="22" t="s">
        <v>17</v>
      </c>
      <c r="D101" s="22" t="s">
        <v>2</v>
      </c>
      <c r="E101" s="22">
        <v>-2.2846993080095101E-3</v>
      </c>
      <c r="F101" s="22" t="s">
        <v>8</v>
      </c>
      <c r="G101" s="22">
        <v>0</v>
      </c>
      <c r="H101" s="24">
        <f t="shared" si="2"/>
        <v>-2.2846993080095101E-3</v>
      </c>
    </row>
    <row r="102" spans="1:8" x14ac:dyDescent="0.25">
      <c r="A102" s="22" t="s">
        <v>574</v>
      </c>
      <c r="B102" s="22" t="s">
        <v>421</v>
      </c>
      <c r="C102" s="22" t="s">
        <v>24</v>
      </c>
      <c r="D102" s="22" t="s">
        <v>120</v>
      </c>
      <c r="E102" s="22">
        <v>-2.95071097818882E-4</v>
      </c>
      <c r="F102" s="22" t="s">
        <v>86</v>
      </c>
      <c r="G102" s="22">
        <v>2190</v>
      </c>
      <c r="H102" s="24">
        <f t="shared" si="2"/>
        <v>-0.64620570422335155</v>
      </c>
    </row>
    <row r="103" spans="1:8" x14ac:dyDescent="0.25">
      <c r="A103" s="22" t="s">
        <v>575</v>
      </c>
      <c r="B103" s="22" t="s">
        <v>510</v>
      </c>
      <c r="C103" s="22" t="s">
        <v>14</v>
      </c>
      <c r="D103" s="22" t="s">
        <v>54</v>
      </c>
      <c r="E103" s="22">
        <v>-1.3065959869345799E-4</v>
      </c>
      <c r="F103" s="22" t="s">
        <v>8</v>
      </c>
      <c r="G103" s="22">
        <v>0</v>
      </c>
      <c r="H103" s="24">
        <f t="shared" si="2"/>
        <v>-1.3065959869345799E-4</v>
      </c>
    </row>
    <row r="104" spans="1:8" x14ac:dyDescent="0.25">
      <c r="A104" s="22" t="s">
        <v>576</v>
      </c>
      <c r="B104" s="22" t="s">
        <v>577</v>
      </c>
      <c r="C104" s="22" t="s">
        <v>24</v>
      </c>
      <c r="D104" s="22" t="s">
        <v>120</v>
      </c>
      <c r="E104" s="22">
        <v>-1.7837253787841101E-3</v>
      </c>
      <c r="F104" s="22" t="s">
        <v>86</v>
      </c>
      <c r="G104" s="22">
        <v>2190</v>
      </c>
      <c r="H104" s="24">
        <f t="shared" si="2"/>
        <v>-3.9063585795372009</v>
      </c>
    </row>
    <row r="105" spans="1:8" x14ac:dyDescent="0.25">
      <c r="A105" s="22" t="s">
        <v>578</v>
      </c>
      <c r="B105" s="22" t="s">
        <v>425</v>
      </c>
      <c r="C105" s="22" t="s">
        <v>14</v>
      </c>
      <c r="D105" s="22" t="s">
        <v>54</v>
      </c>
      <c r="E105" s="28">
        <v>-5.3647772478548299E-11</v>
      </c>
      <c r="F105" s="22" t="s">
        <v>8</v>
      </c>
      <c r="G105" s="22">
        <v>0</v>
      </c>
      <c r="H105" s="24">
        <f t="shared" si="2"/>
        <v>-5.3647772478548299E-11</v>
      </c>
    </row>
    <row r="106" spans="1:8" x14ac:dyDescent="0.25">
      <c r="A106" s="22" t="s">
        <v>579</v>
      </c>
      <c r="B106" s="22" t="s">
        <v>488</v>
      </c>
      <c r="C106" s="22" t="s">
        <v>17</v>
      </c>
      <c r="D106" s="22" t="s">
        <v>2</v>
      </c>
      <c r="E106" s="28">
        <v>-9.76837186333258E-5</v>
      </c>
      <c r="F106" s="22" t="s">
        <v>8</v>
      </c>
      <c r="G106" s="22">
        <v>0</v>
      </c>
      <c r="H106" s="24">
        <f t="shared" si="2"/>
        <v>-9.76837186333258E-5</v>
      </c>
    </row>
    <row r="107" spans="1:8" x14ac:dyDescent="0.25">
      <c r="A107" s="22" t="s">
        <v>580</v>
      </c>
      <c r="B107" s="22" t="s">
        <v>581</v>
      </c>
      <c r="C107" s="22" t="s">
        <v>14</v>
      </c>
      <c r="D107" s="22" t="s">
        <v>54</v>
      </c>
      <c r="E107" s="28">
        <v>-1.90547754959765E-12</v>
      </c>
      <c r="F107" s="22" t="s">
        <v>8</v>
      </c>
      <c r="G107" s="22">
        <v>0</v>
      </c>
      <c r="H107" s="24">
        <f t="shared" si="2"/>
        <v>-1.90547754959765E-12</v>
      </c>
    </row>
    <row r="108" spans="1:8" x14ac:dyDescent="0.25">
      <c r="A108" s="22" t="s">
        <v>582</v>
      </c>
      <c r="B108" s="22" t="s">
        <v>583</v>
      </c>
      <c r="C108" s="22" t="s">
        <v>14</v>
      </c>
      <c r="D108" s="22" t="s">
        <v>54</v>
      </c>
      <c r="E108" s="28">
        <v>-4.9438246815046997E-21</v>
      </c>
      <c r="F108" s="22" t="s">
        <v>8</v>
      </c>
      <c r="G108" s="22">
        <v>0</v>
      </c>
      <c r="H108" s="24">
        <f t="shared" si="2"/>
        <v>-4.9438246815046997E-21</v>
      </c>
    </row>
    <row r="109" spans="1:8" x14ac:dyDescent="0.25">
      <c r="A109" s="22" t="s">
        <v>584</v>
      </c>
      <c r="B109" s="22" t="s">
        <v>464</v>
      </c>
      <c r="C109" s="22" t="s">
        <v>14</v>
      </c>
      <c r="D109" s="22" t="s">
        <v>193</v>
      </c>
      <c r="E109" s="28">
        <v>-4.7940216366777297E-8</v>
      </c>
      <c r="F109" s="22" t="s">
        <v>8</v>
      </c>
      <c r="G109" s="22">
        <v>0</v>
      </c>
      <c r="H109" s="24">
        <f t="shared" si="2"/>
        <v>-4.7940216366777297E-8</v>
      </c>
    </row>
    <row r="110" spans="1:8" x14ac:dyDescent="0.25">
      <c r="A110" s="22" t="s">
        <v>585</v>
      </c>
      <c r="B110" s="22" t="s">
        <v>586</v>
      </c>
      <c r="C110" s="22" t="s">
        <v>14</v>
      </c>
      <c r="D110" s="22" t="s">
        <v>54</v>
      </c>
      <c r="E110" s="28">
        <v>-6.0973489668140605E-7</v>
      </c>
      <c r="F110" s="22" t="s">
        <v>8</v>
      </c>
      <c r="G110" s="22">
        <v>0</v>
      </c>
      <c r="H110" s="24">
        <f t="shared" si="2"/>
        <v>-6.0973489668140605E-7</v>
      </c>
    </row>
    <row r="111" spans="1:8" x14ac:dyDescent="0.25">
      <c r="A111" s="22" t="s">
        <v>587</v>
      </c>
      <c r="B111" s="22" t="s">
        <v>588</v>
      </c>
      <c r="C111" s="22" t="s">
        <v>14</v>
      </c>
      <c r="D111" s="22" t="s">
        <v>54</v>
      </c>
      <c r="E111" s="28">
        <v>-5.7018759659637205E-10</v>
      </c>
      <c r="F111" s="22" t="s">
        <v>8</v>
      </c>
      <c r="G111" s="22">
        <v>0</v>
      </c>
      <c r="H111" s="24">
        <f t="shared" si="2"/>
        <v>-5.7018759659637205E-10</v>
      </c>
    </row>
    <row r="112" spans="1:8" x14ac:dyDescent="0.25">
      <c r="A112" s="22" t="s">
        <v>271</v>
      </c>
      <c r="B112" s="22" t="s">
        <v>272</v>
      </c>
      <c r="C112" s="22" t="s">
        <v>24</v>
      </c>
      <c r="D112" s="22" t="s">
        <v>208</v>
      </c>
      <c r="E112" s="22">
        <v>-5.84092753919417</v>
      </c>
      <c r="F112" s="22" t="s">
        <v>8</v>
      </c>
      <c r="G112" s="22">
        <v>0</v>
      </c>
      <c r="H112" s="24">
        <f t="shared" si="2"/>
        <v>-5.84092753919417</v>
      </c>
    </row>
    <row r="113" spans="1:8" x14ac:dyDescent="0.25">
      <c r="A113" s="22" t="s">
        <v>589</v>
      </c>
      <c r="B113" s="22" t="s">
        <v>590</v>
      </c>
      <c r="C113" s="22" t="s">
        <v>14</v>
      </c>
      <c r="D113" s="22" t="s">
        <v>188</v>
      </c>
      <c r="E113" s="22">
        <v>-1.1069603149973801E-3</v>
      </c>
      <c r="F113" s="22" t="s">
        <v>8</v>
      </c>
      <c r="G113" s="22">
        <v>0</v>
      </c>
      <c r="H113" s="24">
        <f t="shared" si="2"/>
        <v>-1.1069603149973801E-3</v>
      </c>
    </row>
    <row r="114" spans="1:8" x14ac:dyDescent="0.25">
      <c r="A114" s="22" t="s">
        <v>591</v>
      </c>
      <c r="B114" s="22" t="s">
        <v>592</v>
      </c>
      <c r="C114" s="22" t="s">
        <v>14</v>
      </c>
      <c r="D114" s="22" t="s">
        <v>115</v>
      </c>
      <c r="E114" s="28">
        <v>-6.1287410498809397E-7</v>
      </c>
      <c r="F114" s="22" t="s">
        <v>8</v>
      </c>
      <c r="G114" s="22">
        <v>0</v>
      </c>
      <c r="H114" s="24">
        <f t="shared" si="2"/>
        <v>-6.1287410498809397E-7</v>
      </c>
    </row>
    <row r="115" spans="1:8" x14ac:dyDescent="0.25">
      <c r="A115" s="22" t="s">
        <v>593</v>
      </c>
      <c r="B115" s="22" t="s">
        <v>594</v>
      </c>
      <c r="C115" s="22" t="s">
        <v>143</v>
      </c>
      <c r="D115" s="22" t="s">
        <v>144</v>
      </c>
      <c r="E115" s="28">
        <v>-2.5394938847708403E-7</v>
      </c>
      <c r="F115" s="22" t="s">
        <v>8</v>
      </c>
      <c r="G115" s="22">
        <v>0</v>
      </c>
      <c r="H115" s="24">
        <f t="shared" si="2"/>
        <v>-2.5394938847708403E-7</v>
      </c>
    </row>
    <row r="116" spans="1:8" x14ac:dyDescent="0.25">
      <c r="A116" s="22" t="s">
        <v>595</v>
      </c>
      <c r="B116" s="22" t="s">
        <v>596</v>
      </c>
      <c r="C116" s="22" t="s">
        <v>14</v>
      </c>
      <c r="D116" s="22" t="s">
        <v>1</v>
      </c>
      <c r="E116" s="22">
        <v>-3.57371944526586E-4</v>
      </c>
      <c r="F116" s="22" t="s">
        <v>8</v>
      </c>
      <c r="G116" s="22">
        <v>0</v>
      </c>
      <c r="H116" s="24">
        <f t="shared" si="2"/>
        <v>-3.57371944526586E-4</v>
      </c>
    </row>
    <row r="117" spans="1:8" x14ac:dyDescent="0.25">
      <c r="A117" s="22" t="s">
        <v>597</v>
      </c>
      <c r="B117" s="22" t="s">
        <v>598</v>
      </c>
      <c r="C117" s="22" t="s">
        <v>14</v>
      </c>
      <c r="D117" s="22" t="s">
        <v>51</v>
      </c>
      <c r="E117" s="22">
        <v>-1.2468073444611699E-4</v>
      </c>
      <c r="F117" s="22" t="s">
        <v>8</v>
      </c>
      <c r="G117" s="22">
        <v>0</v>
      </c>
      <c r="H117" s="24">
        <f t="shared" si="2"/>
        <v>-1.2468073444611699E-4</v>
      </c>
    </row>
    <row r="118" spans="1:8" x14ac:dyDescent="0.25">
      <c r="A118" s="22" t="s">
        <v>599</v>
      </c>
      <c r="B118" s="22" t="s">
        <v>600</v>
      </c>
      <c r="C118" s="22" t="s">
        <v>14</v>
      </c>
      <c r="D118" s="22" t="s">
        <v>1</v>
      </c>
      <c r="E118" s="28">
        <v>-2.4681044093187198E-6</v>
      </c>
      <c r="F118" s="22" t="s">
        <v>8</v>
      </c>
      <c r="G118" s="22">
        <v>0</v>
      </c>
      <c r="H118" s="24">
        <f t="shared" si="2"/>
        <v>-2.4681044093187198E-6</v>
      </c>
    </row>
    <row r="119" spans="1:8" x14ac:dyDescent="0.25">
      <c r="A119" s="22" t="s">
        <v>601</v>
      </c>
      <c r="B119" s="22" t="s">
        <v>602</v>
      </c>
      <c r="C119" s="22" t="s">
        <v>139</v>
      </c>
      <c r="D119" s="22" t="s">
        <v>165</v>
      </c>
      <c r="E119" s="28">
        <v>-2.6273048081824902E-6</v>
      </c>
      <c r="F119" s="22" t="s">
        <v>8</v>
      </c>
      <c r="G119" s="22">
        <v>0</v>
      </c>
      <c r="H119" s="24">
        <f t="shared" si="2"/>
        <v>-2.6273048081824902E-6</v>
      </c>
    </row>
    <row r="120" spans="1:8" x14ac:dyDescent="0.25">
      <c r="A120" s="22" t="s">
        <v>60</v>
      </c>
      <c r="B120" s="22" t="s">
        <v>61</v>
      </c>
      <c r="C120" s="22" t="s">
        <v>17</v>
      </c>
      <c r="D120" s="22" t="s">
        <v>2</v>
      </c>
      <c r="E120" s="28">
        <v>-4.4847163525306903E-9</v>
      </c>
      <c r="F120" s="22" t="s">
        <v>8</v>
      </c>
      <c r="G120" s="22">
        <v>0</v>
      </c>
      <c r="H120" s="24">
        <f t="shared" si="2"/>
        <v>-4.4847163525306903E-9</v>
      </c>
    </row>
    <row r="121" spans="1:8" x14ac:dyDescent="0.25">
      <c r="A121" s="22" t="s">
        <v>603</v>
      </c>
      <c r="B121" s="22" t="s">
        <v>604</v>
      </c>
      <c r="C121" s="22" t="s">
        <v>17</v>
      </c>
      <c r="D121" s="22" t="s">
        <v>4</v>
      </c>
      <c r="E121" s="22">
        <v>-8.0885132987935093E-2</v>
      </c>
      <c r="F121" s="22" t="s">
        <v>8</v>
      </c>
      <c r="G121" s="22">
        <v>0</v>
      </c>
      <c r="H121" s="24">
        <f t="shared" si="2"/>
        <v>-8.0885132987935093E-2</v>
      </c>
    </row>
    <row r="122" spans="1:8" x14ac:dyDescent="0.25">
      <c r="A122" s="22" t="s">
        <v>605</v>
      </c>
      <c r="B122" s="22" t="s">
        <v>606</v>
      </c>
      <c r="C122" s="22" t="s">
        <v>17</v>
      </c>
      <c r="D122" s="22" t="s">
        <v>2</v>
      </c>
      <c r="E122" s="22">
        <v>-1.4629734476686701E-2</v>
      </c>
      <c r="F122" s="22" t="s">
        <v>8</v>
      </c>
      <c r="G122" s="22">
        <v>0</v>
      </c>
      <c r="H122" s="24">
        <f t="shared" si="2"/>
        <v>-1.4629734476686701E-2</v>
      </c>
    </row>
    <row r="123" spans="1:8" x14ac:dyDescent="0.25">
      <c r="A123" s="22" t="s">
        <v>607</v>
      </c>
      <c r="B123" s="22" t="s">
        <v>608</v>
      </c>
      <c r="C123" s="22" t="s">
        <v>263</v>
      </c>
      <c r="D123" s="22" t="s">
        <v>264</v>
      </c>
      <c r="E123" s="28">
        <v>-4.3294791249931299E-6</v>
      </c>
      <c r="F123" s="22" t="s">
        <v>86</v>
      </c>
      <c r="G123" s="22">
        <v>599.29999999999995</v>
      </c>
      <c r="H123" s="24">
        <f t="shared" si="2"/>
        <v>-2.5946568396083827E-3</v>
      </c>
    </row>
    <row r="124" spans="1:8" x14ac:dyDescent="0.25">
      <c r="A124" s="22" t="s">
        <v>609</v>
      </c>
      <c r="B124" s="22" t="s">
        <v>610</v>
      </c>
      <c r="C124" s="22" t="s">
        <v>14</v>
      </c>
      <c r="D124" s="22" t="s">
        <v>54</v>
      </c>
      <c r="E124" s="28">
        <v>-1.8557644985532999E-7</v>
      </c>
      <c r="F124" s="22" t="s">
        <v>8</v>
      </c>
      <c r="G124" s="22">
        <v>0</v>
      </c>
      <c r="H124" s="24">
        <f t="shared" si="2"/>
        <v>-1.8557644985532999E-7</v>
      </c>
    </row>
    <row r="125" spans="1:8" x14ac:dyDescent="0.25">
      <c r="A125" s="22" t="s">
        <v>611</v>
      </c>
      <c r="B125" s="22" t="s">
        <v>612</v>
      </c>
      <c r="C125" s="22" t="s">
        <v>14</v>
      </c>
      <c r="D125" s="22" t="s">
        <v>54</v>
      </c>
      <c r="E125" s="28">
        <v>-5.1095332011109602E-5</v>
      </c>
      <c r="F125" s="22" t="s">
        <v>8</v>
      </c>
      <c r="G125" s="22">
        <v>0</v>
      </c>
      <c r="H125" s="24">
        <f t="shared" si="2"/>
        <v>-5.1095332011109602E-5</v>
      </c>
    </row>
    <row r="126" spans="1:8" x14ac:dyDescent="0.25">
      <c r="A126" s="22" t="s">
        <v>613</v>
      </c>
      <c r="B126" s="22" t="s">
        <v>614</v>
      </c>
      <c r="C126" s="22" t="s">
        <v>17</v>
      </c>
      <c r="D126" s="22" t="s">
        <v>4</v>
      </c>
      <c r="E126" s="22">
        <v>-4.34430813615893E-4</v>
      </c>
      <c r="F126" s="22" t="s">
        <v>8</v>
      </c>
      <c r="G126" s="22">
        <v>0</v>
      </c>
      <c r="H126" s="24">
        <f t="shared" si="2"/>
        <v>-4.34430813615893E-4</v>
      </c>
    </row>
    <row r="127" spans="1:8" x14ac:dyDescent="0.25">
      <c r="A127" s="22" t="s">
        <v>615</v>
      </c>
      <c r="B127" s="22" t="s">
        <v>596</v>
      </c>
      <c r="C127" s="22" t="s">
        <v>14</v>
      </c>
      <c r="D127" s="22" t="s">
        <v>1</v>
      </c>
      <c r="E127" s="22">
        <v>-1.2768507557591301E-4</v>
      </c>
      <c r="F127" s="22" t="s">
        <v>8</v>
      </c>
      <c r="G127" s="22">
        <v>0</v>
      </c>
      <c r="H127" s="24">
        <f t="shared" si="2"/>
        <v>-1.2768507557591301E-4</v>
      </c>
    </row>
    <row r="128" spans="1:8" x14ac:dyDescent="0.25">
      <c r="A128" s="22" t="s">
        <v>616</v>
      </c>
      <c r="B128" s="22" t="s">
        <v>617</v>
      </c>
      <c r="C128" s="22" t="s">
        <v>24</v>
      </c>
      <c r="D128" s="22" t="s">
        <v>98</v>
      </c>
      <c r="E128" s="22">
        <v>-1.4232202404675101E-3</v>
      </c>
      <c r="F128" s="22" t="s">
        <v>8</v>
      </c>
      <c r="G128" s="22">
        <v>0</v>
      </c>
      <c r="H128" s="24">
        <f t="shared" si="2"/>
        <v>-1.4232202404675101E-3</v>
      </c>
    </row>
    <row r="129" spans="1:8" x14ac:dyDescent="0.25">
      <c r="A129" s="22" t="s">
        <v>209</v>
      </c>
      <c r="B129" s="22" t="s">
        <v>210</v>
      </c>
      <c r="C129" s="22" t="s">
        <v>14</v>
      </c>
      <c r="D129" s="22" t="s">
        <v>193</v>
      </c>
      <c r="E129" s="28">
        <v>-4.6986075287229303E-6</v>
      </c>
      <c r="F129" s="22" t="s">
        <v>8</v>
      </c>
      <c r="G129" s="22">
        <v>0</v>
      </c>
      <c r="H129" s="24">
        <f t="shared" si="2"/>
        <v>-4.6986075287229303E-6</v>
      </c>
    </row>
    <row r="130" spans="1:8" x14ac:dyDescent="0.25">
      <c r="A130" s="22" t="s">
        <v>618</v>
      </c>
      <c r="B130" s="22" t="s">
        <v>619</v>
      </c>
      <c r="C130" s="22" t="s">
        <v>14</v>
      </c>
      <c r="D130" s="22" t="s">
        <v>54</v>
      </c>
      <c r="E130" s="22">
        <v>-4.1213180113974503E-4</v>
      </c>
      <c r="F130" s="22" t="s">
        <v>8</v>
      </c>
      <c r="G130" s="22">
        <v>0</v>
      </c>
      <c r="H130" s="24">
        <f t="shared" si="2"/>
        <v>-4.1213180113974503E-4</v>
      </c>
    </row>
    <row r="131" spans="1:8" x14ac:dyDescent="0.25">
      <c r="A131" s="22" t="s">
        <v>179</v>
      </c>
      <c r="B131" s="22" t="s">
        <v>180</v>
      </c>
      <c r="C131" s="22" t="s">
        <v>139</v>
      </c>
      <c r="D131" s="22" t="s">
        <v>165</v>
      </c>
      <c r="E131" s="28">
        <v>-5.5513287335258798E-12</v>
      </c>
      <c r="F131" s="22" t="s">
        <v>174</v>
      </c>
      <c r="G131" s="22">
        <v>0</v>
      </c>
      <c r="H131" s="24">
        <f t="shared" ref="H131:H194" si="3">1*(IF(F131=$I$8,E131,(E131*G131)))</f>
        <v>0</v>
      </c>
    </row>
    <row r="132" spans="1:8" x14ac:dyDescent="0.25">
      <c r="A132" s="22" t="s">
        <v>620</v>
      </c>
      <c r="B132" s="22" t="s">
        <v>621</v>
      </c>
      <c r="C132" s="22" t="s">
        <v>14</v>
      </c>
      <c r="D132" s="22" t="s">
        <v>115</v>
      </c>
      <c r="E132" s="28">
        <v>-2.5867371888028601E-6</v>
      </c>
      <c r="F132" s="22" t="s">
        <v>8</v>
      </c>
      <c r="G132" s="22">
        <v>0</v>
      </c>
      <c r="H132" s="24">
        <f t="shared" si="3"/>
        <v>-2.5867371888028601E-6</v>
      </c>
    </row>
    <row r="133" spans="1:8" x14ac:dyDescent="0.25">
      <c r="A133" s="22" t="s">
        <v>622</v>
      </c>
      <c r="B133" s="22" t="s">
        <v>623</v>
      </c>
      <c r="C133" s="22" t="s">
        <v>14</v>
      </c>
      <c r="D133" s="22" t="s">
        <v>54</v>
      </c>
      <c r="E133" s="22">
        <v>-1.2915115718540601E-4</v>
      </c>
      <c r="F133" s="22" t="s">
        <v>8</v>
      </c>
      <c r="G133" s="22">
        <v>0</v>
      </c>
      <c r="H133" s="24">
        <f t="shared" si="3"/>
        <v>-1.2915115718540601E-4</v>
      </c>
    </row>
    <row r="134" spans="1:8" x14ac:dyDescent="0.25">
      <c r="A134" s="22" t="s">
        <v>624</v>
      </c>
      <c r="B134" s="22" t="s">
        <v>625</v>
      </c>
      <c r="C134" s="22" t="s">
        <v>143</v>
      </c>
      <c r="D134" s="22" t="s">
        <v>626</v>
      </c>
      <c r="E134" s="28">
        <v>-1.1125912724178601E-7</v>
      </c>
      <c r="F134" s="22" t="s">
        <v>8</v>
      </c>
      <c r="G134" s="22">
        <v>0</v>
      </c>
      <c r="H134" s="24">
        <f t="shared" si="3"/>
        <v>-1.1125912724178601E-7</v>
      </c>
    </row>
    <row r="135" spans="1:8" x14ac:dyDescent="0.25">
      <c r="A135" s="22" t="s">
        <v>627</v>
      </c>
      <c r="B135" s="22" t="s">
        <v>610</v>
      </c>
      <c r="C135" s="22" t="s">
        <v>14</v>
      </c>
      <c r="D135" s="22" t="s">
        <v>54</v>
      </c>
      <c r="E135" s="28">
        <v>-5.5441067069018002E-7</v>
      </c>
      <c r="F135" s="22" t="s">
        <v>8</v>
      </c>
      <c r="G135" s="22">
        <v>0</v>
      </c>
      <c r="H135" s="24">
        <f t="shared" si="3"/>
        <v>-5.5441067069018002E-7</v>
      </c>
    </row>
    <row r="136" spans="1:8" x14ac:dyDescent="0.25">
      <c r="A136" s="22" t="s">
        <v>628</v>
      </c>
      <c r="B136" s="22" t="s">
        <v>629</v>
      </c>
      <c r="C136" s="22" t="s">
        <v>263</v>
      </c>
      <c r="D136" s="22" t="s">
        <v>279</v>
      </c>
      <c r="E136" s="28">
        <v>-5.7333809700324199E-5</v>
      </c>
      <c r="F136" s="22" t="s">
        <v>8</v>
      </c>
      <c r="G136" s="22">
        <v>0</v>
      </c>
      <c r="H136" s="24">
        <f t="shared" si="3"/>
        <v>-5.7333809700324199E-5</v>
      </c>
    </row>
    <row r="137" spans="1:8" x14ac:dyDescent="0.25">
      <c r="A137" s="22" t="s">
        <v>630</v>
      </c>
      <c r="B137" s="22" t="s">
        <v>631</v>
      </c>
      <c r="C137" s="22" t="s">
        <v>263</v>
      </c>
      <c r="D137" s="22" t="s">
        <v>279</v>
      </c>
      <c r="E137" s="22">
        <v>-2.63169805189965E-3</v>
      </c>
      <c r="F137" s="22" t="s">
        <v>86</v>
      </c>
      <c r="G137" s="22">
        <v>588.79999999999995</v>
      </c>
      <c r="H137" s="24">
        <f t="shared" si="3"/>
        <v>-1.5495438129585137</v>
      </c>
    </row>
    <row r="138" spans="1:8" x14ac:dyDescent="0.25">
      <c r="A138" s="22" t="s">
        <v>632</v>
      </c>
      <c r="B138" s="22" t="s">
        <v>633</v>
      </c>
      <c r="C138" s="22" t="s">
        <v>139</v>
      </c>
      <c r="D138" s="22" t="s">
        <v>486</v>
      </c>
      <c r="E138" s="28">
        <v>-1.6210195885697999E-10</v>
      </c>
      <c r="F138" s="22" t="s">
        <v>7</v>
      </c>
      <c r="G138" s="22">
        <v>0</v>
      </c>
      <c r="H138" s="24">
        <f t="shared" si="3"/>
        <v>0</v>
      </c>
    </row>
    <row r="139" spans="1:8" x14ac:dyDescent="0.25">
      <c r="A139" s="22" t="s">
        <v>634</v>
      </c>
      <c r="B139" s="22" t="s">
        <v>635</v>
      </c>
      <c r="C139" s="22" t="s">
        <v>139</v>
      </c>
      <c r="D139" s="22" t="s">
        <v>165</v>
      </c>
      <c r="E139" s="22">
        <v>-0.10029904727538</v>
      </c>
      <c r="F139" s="22" t="s">
        <v>636</v>
      </c>
      <c r="G139" s="22">
        <v>0</v>
      </c>
      <c r="H139" s="24">
        <f t="shared" si="3"/>
        <v>0</v>
      </c>
    </row>
    <row r="140" spans="1:8" x14ac:dyDescent="0.25">
      <c r="A140" s="22" t="s">
        <v>100</v>
      </c>
      <c r="B140" s="22" t="s">
        <v>88</v>
      </c>
      <c r="C140" s="22" t="s">
        <v>17</v>
      </c>
      <c r="D140" s="22" t="s">
        <v>2</v>
      </c>
      <c r="E140" s="22">
        <v>-2.63589997673922E-3</v>
      </c>
      <c r="F140" s="22" t="s">
        <v>8</v>
      </c>
      <c r="G140" s="22">
        <v>0</v>
      </c>
      <c r="H140" s="24">
        <f t="shared" si="3"/>
        <v>-2.63589997673922E-3</v>
      </c>
    </row>
    <row r="141" spans="1:8" x14ac:dyDescent="0.25">
      <c r="A141" s="22" t="s">
        <v>637</v>
      </c>
      <c r="B141" s="22" t="s">
        <v>638</v>
      </c>
      <c r="C141" s="22" t="s">
        <v>14</v>
      </c>
      <c r="D141" s="22" t="s">
        <v>1</v>
      </c>
      <c r="E141" s="22">
        <v>-1.39499684790057E-4</v>
      </c>
      <c r="F141" s="22" t="s">
        <v>8</v>
      </c>
      <c r="G141" s="22">
        <v>0</v>
      </c>
      <c r="H141" s="24">
        <f t="shared" si="3"/>
        <v>-1.39499684790057E-4</v>
      </c>
    </row>
    <row r="142" spans="1:8" x14ac:dyDescent="0.25">
      <c r="A142" s="22" t="s">
        <v>639</v>
      </c>
      <c r="B142" s="22" t="s">
        <v>640</v>
      </c>
      <c r="C142" s="22" t="s">
        <v>139</v>
      </c>
      <c r="D142" s="22" t="s">
        <v>140</v>
      </c>
      <c r="E142" s="28">
        <v>-7.92962551993072E-6</v>
      </c>
      <c r="F142" s="22" t="s">
        <v>8</v>
      </c>
      <c r="G142" s="22">
        <v>0</v>
      </c>
      <c r="H142" s="24">
        <f t="shared" si="3"/>
        <v>-7.92962551993072E-6</v>
      </c>
    </row>
    <row r="143" spans="1:8" x14ac:dyDescent="0.25">
      <c r="A143" s="22" t="s">
        <v>641</v>
      </c>
      <c r="B143" s="22" t="s">
        <v>421</v>
      </c>
      <c r="C143" s="22" t="s">
        <v>24</v>
      </c>
      <c r="D143" s="22" t="s">
        <v>120</v>
      </c>
      <c r="E143" s="22">
        <v>-1.14374851255662E-3</v>
      </c>
      <c r="F143" s="22" t="s">
        <v>86</v>
      </c>
      <c r="G143" s="22">
        <v>2190</v>
      </c>
      <c r="H143" s="24">
        <f t="shared" si="3"/>
        <v>-2.5048092424989976</v>
      </c>
    </row>
    <row r="144" spans="1:8" x14ac:dyDescent="0.25">
      <c r="A144" s="22" t="s">
        <v>642</v>
      </c>
      <c r="B144" s="22" t="s">
        <v>643</v>
      </c>
      <c r="C144" s="22" t="s">
        <v>14</v>
      </c>
      <c r="D144" s="22" t="s">
        <v>1</v>
      </c>
      <c r="E144" s="22">
        <v>-3.7281538903702501E-4</v>
      </c>
      <c r="F144" s="22" t="s">
        <v>8</v>
      </c>
      <c r="G144" s="22">
        <v>0</v>
      </c>
      <c r="H144" s="24">
        <f t="shared" si="3"/>
        <v>-3.7281538903702501E-4</v>
      </c>
    </row>
    <row r="145" spans="1:8" x14ac:dyDescent="0.25">
      <c r="A145" s="22" t="s">
        <v>644</v>
      </c>
      <c r="B145" s="22" t="s">
        <v>645</v>
      </c>
      <c r="C145" s="22" t="s">
        <v>24</v>
      </c>
      <c r="D145" s="22" t="s">
        <v>120</v>
      </c>
      <c r="E145" s="28">
        <v>-5.6459579278151898E-6</v>
      </c>
      <c r="F145" s="22" t="s">
        <v>8</v>
      </c>
      <c r="G145" s="22">
        <v>0</v>
      </c>
      <c r="H145" s="24">
        <f t="shared" si="3"/>
        <v>-5.6459579278151898E-6</v>
      </c>
    </row>
    <row r="146" spans="1:8" x14ac:dyDescent="0.25">
      <c r="A146" s="22" t="s">
        <v>646</v>
      </c>
      <c r="B146" s="22" t="s">
        <v>531</v>
      </c>
      <c r="C146" s="22" t="s">
        <v>24</v>
      </c>
      <c r="D146" s="22" t="s">
        <v>208</v>
      </c>
      <c r="E146" s="22">
        <v>-7.4440149574904598E-4</v>
      </c>
      <c r="F146" s="22" t="s">
        <v>8</v>
      </c>
      <c r="G146" s="22">
        <v>0</v>
      </c>
      <c r="H146" s="24">
        <f t="shared" si="3"/>
        <v>-7.4440149574904598E-4</v>
      </c>
    </row>
    <row r="147" spans="1:8" x14ac:dyDescent="0.25">
      <c r="A147" s="22" t="s">
        <v>647</v>
      </c>
      <c r="B147" s="22" t="s">
        <v>648</v>
      </c>
      <c r="C147" s="22" t="s">
        <v>14</v>
      </c>
      <c r="D147" s="22" t="s">
        <v>188</v>
      </c>
      <c r="E147" s="28">
        <v>-2.3164363057626899E-18</v>
      </c>
      <c r="F147" s="22" t="s">
        <v>8</v>
      </c>
      <c r="G147" s="22">
        <v>0</v>
      </c>
      <c r="H147" s="24">
        <f t="shared" si="3"/>
        <v>-2.3164363057626899E-18</v>
      </c>
    </row>
    <row r="148" spans="1:8" x14ac:dyDescent="0.25">
      <c r="A148" s="22" t="s">
        <v>101</v>
      </c>
      <c r="B148" s="22" t="s">
        <v>89</v>
      </c>
      <c r="C148" s="22" t="s">
        <v>17</v>
      </c>
      <c r="D148" s="22" t="s">
        <v>2</v>
      </c>
      <c r="E148" s="28">
        <v>-4.8450645002766103E-8</v>
      </c>
      <c r="F148" s="22" t="s">
        <v>8</v>
      </c>
      <c r="G148" s="22">
        <v>0</v>
      </c>
      <c r="H148" s="24">
        <f t="shared" si="3"/>
        <v>-4.8450645002766103E-8</v>
      </c>
    </row>
    <row r="149" spans="1:8" x14ac:dyDescent="0.25">
      <c r="A149" s="22" t="s">
        <v>649</v>
      </c>
      <c r="B149" s="22" t="s">
        <v>650</v>
      </c>
      <c r="C149" s="22" t="s">
        <v>17</v>
      </c>
      <c r="D149" s="22" t="s">
        <v>4</v>
      </c>
      <c r="E149" s="22">
        <v>-3.06263760129145E-2</v>
      </c>
      <c r="F149" s="22" t="s">
        <v>8</v>
      </c>
      <c r="G149" s="22">
        <v>0</v>
      </c>
      <c r="H149" s="24">
        <f t="shared" si="3"/>
        <v>-3.06263760129145E-2</v>
      </c>
    </row>
    <row r="150" spans="1:8" x14ac:dyDescent="0.25">
      <c r="A150" s="22" t="s">
        <v>651</v>
      </c>
      <c r="B150" s="22" t="s">
        <v>272</v>
      </c>
      <c r="C150" s="22" t="s">
        <v>24</v>
      </c>
      <c r="D150" s="22" t="s">
        <v>208</v>
      </c>
      <c r="E150" s="22">
        <v>-4.0692126965822799E-2</v>
      </c>
      <c r="F150" s="22" t="s">
        <v>8</v>
      </c>
      <c r="G150" s="22">
        <v>0</v>
      </c>
      <c r="H150" s="24">
        <f t="shared" si="3"/>
        <v>-4.0692126965822799E-2</v>
      </c>
    </row>
    <row r="151" spans="1:8" x14ac:dyDescent="0.25">
      <c r="A151" s="22" t="s">
        <v>166</v>
      </c>
      <c r="B151" s="22" t="s">
        <v>167</v>
      </c>
      <c r="C151" s="22" t="s">
        <v>14</v>
      </c>
      <c r="D151" s="22" t="s">
        <v>1</v>
      </c>
      <c r="E151" s="28">
        <v>-4.3472865088174998E-5</v>
      </c>
      <c r="F151" s="22" t="s">
        <v>8</v>
      </c>
      <c r="G151" s="22">
        <v>0</v>
      </c>
      <c r="H151" s="24">
        <f t="shared" si="3"/>
        <v>-4.3472865088174998E-5</v>
      </c>
    </row>
    <row r="152" spans="1:8" x14ac:dyDescent="0.25">
      <c r="A152" s="22" t="s">
        <v>652</v>
      </c>
      <c r="B152" s="22" t="s">
        <v>653</v>
      </c>
      <c r="C152" s="22" t="s">
        <v>143</v>
      </c>
      <c r="D152" s="22" t="s">
        <v>144</v>
      </c>
      <c r="E152" s="22">
        <v>-0.18278198555897701</v>
      </c>
      <c r="F152" s="22" t="s">
        <v>8</v>
      </c>
      <c r="G152" s="22">
        <v>0</v>
      </c>
      <c r="H152" s="24">
        <f t="shared" si="3"/>
        <v>-0.18278198555897701</v>
      </c>
    </row>
    <row r="153" spans="1:8" x14ac:dyDescent="0.25">
      <c r="A153" s="22" t="s">
        <v>654</v>
      </c>
      <c r="B153" s="22" t="s">
        <v>655</v>
      </c>
      <c r="C153" s="22" t="s">
        <v>14</v>
      </c>
      <c r="D153" s="22" t="s">
        <v>54</v>
      </c>
      <c r="E153" s="28">
        <v>-3.6642134061683798E-10</v>
      </c>
      <c r="F153" s="22" t="s">
        <v>8</v>
      </c>
      <c r="G153" s="22">
        <v>0</v>
      </c>
      <c r="H153" s="24">
        <f t="shared" si="3"/>
        <v>-3.6642134061683798E-10</v>
      </c>
    </row>
    <row r="154" spans="1:8" x14ac:dyDescent="0.25">
      <c r="A154" s="22" t="s">
        <v>656</v>
      </c>
      <c r="B154" s="22" t="s">
        <v>657</v>
      </c>
      <c r="C154" s="22" t="s">
        <v>14</v>
      </c>
      <c r="D154" s="22" t="s">
        <v>54</v>
      </c>
      <c r="E154" s="28">
        <v>-1.1917573423086399E-10</v>
      </c>
      <c r="F154" s="22" t="s">
        <v>8</v>
      </c>
      <c r="G154" s="22">
        <v>0</v>
      </c>
      <c r="H154" s="24">
        <f t="shared" si="3"/>
        <v>-1.1917573423086399E-10</v>
      </c>
    </row>
    <row r="155" spans="1:8" x14ac:dyDescent="0.25">
      <c r="A155" s="22" t="s">
        <v>658</v>
      </c>
      <c r="B155" s="22" t="s">
        <v>659</v>
      </c>
      <c r="C155" s="22" t="s">
        <v>14</v>
      </c>
      <c r="D155" s="22" t="s">
        <v>115</v>
      </c>
      <c r="E155" s="28">
        <v>-2.3691391260175402E-9</v>
      </c>
      <c r="F155" s="22" t="s">
        <v>8</v>
      </c>
      <c r="G155" s="22">
        <v>0</v>
      </c>
      <c r="H155" s="24">
        <f t="shared" si="3"/>
        <v>-2.3691391260175402E-9</v>
      </c>
    </row>
    <row r="156" spans="1:8" x14ac:dyDescent="0.25">
      <c r="A156" s="22" t="s">
        <v>660</v>
      </c>
      <c r="B156" s="22" t="s">
        <v>661</v>
      </c>
      <c r="C156" s="22" t="s">
        <v>139</v>
      </c>
      <c r="D156" s="22" t="s">
        <v>140</v>
      </c>
      <c r="E156" s="28">
        <v>-1.5302270790467399E-7</v>
      </c>
      <c r="F156" s="22" t="s">
        <v>8</v>
      </c>
      <c r="G156" s="22">
        <v>0</v>
      </c>
      <c r="H156" s="24">
        <f t="shared" si="3"/>
        <v>-1.5302270790467399E-7</v>
      </c>
    </row>
    <row r="157" spans="1:8" x14ac:dyDescent="0.25">
      <c r="A157" s="22" t="s">
        <v>662</v>
      </c>
      <c r="B157" s="22" t="s">
        <v>663</v>
      </c>
      <c r="C157" s="22" t="s">
        <v>24</v>
      </c>
      <c r="D157" s="22" t="s">
        <v>120</v>
      </c>
      <c r="E157" s="22">
        <v>-1.8225699553251901E-3</v>
      </c>
      <c r="F157" s="22" t="s">
        <v>86</v>
      </c>
      <c r="G157" s="22">
        <v>2080</v>
      </c>
      <c r="H157" s="24">
        <f t="shared" si="3"/>
        <v>-3.7909455070763953</v>
      </c>
    </row>
    <row r="158" spans="1:8" x14ac:dyDescent="0.25">
      <c r="A158" s="22" t="s">
        <v>664</v>
      </c>
      <c r="B158" s="22" t="s">
        <v>464</v>
      </c>
      <c r="C158" s="22" t="s">
        <v>14</v>
      </c>
      <c r="D158" s="22" t="s">
        <v>193</v>
      </c>
      <c r="E158" s="28">
        <v>-2.14310483386384E-7</v>
      </c>
      <c r="F158" s="22" t="s">
        <v>8</v>
      </c>
      <c r="G158" s="22">
        <v>0</v>
      </c>
      <c r="H158" s="24">
        <f t="shared" si="3"/>
        <v>-2.14310483386384E-7</v>
      </c>
    </row>
    <row r="159" spans="1:8" x14ac:dyDescent="0.25">
      <c r="A159" s="22" t="s">
        <v>665</v>
      </c>
      <c r="B159" s="22" t="s">
        <v>659</v>
      </c>
      <c r="C159" s="22" t="s">
        <v>14</v>
      </c>
      <c r="D159" s="22" t="s">
        <v>115</v>
      </c>
      <c r="E159" s="28">
        <v>-3.7668151082367896E-9</v>
      </c>
      <c r="F159" s="22" t="s">
        <v>8</v>
      </c>
      <c r="G159" s="22">
        <v>0</v>
      </c>
      <c r="H159" s="24">
        <f t="shared" si="3"/>
        <v>-3.7668151082367896E-9</v>
      </c>
    </row>
    <row r="160" spans="1:8" x14ac:dyDescent="0.25">
      <c r="A160" s="22" t="s">
        <v>666</v>
      </c>
      <c r="B160" s="22" t="s">
        <v>667</v>
      </c>
      <c r="C160" s="22" t="s">
        <v>143</v>
      </c>
      <c r="D160" s="22" t="s">
        <v>144</v>
      </c>
      <c r="E160" s="28">
        <v>-1.02383193821488E-8</v>
      </c>
      <c r="F160" s="22" t="s">
        <v>8</v>
      </c>
      <c r="G160" s="22">
        <v>0</v>
      </c>
      <c r="H160" s="24">
        <f t="shared" si="3"/>
        <v>-1.02383193821488E-8</v>
      </c>
    </row>
    <row r="161" spans="1:8" x14ac:dyDescent="0.25">
      <c r="A161" s="22" t="s">
        <v>668</v>
      </c>
      <c r="B161" s="22" t="s">
        <v>577</v>
      </c>
      <c r="C161" s="22" t="s">
        <v>24</v>
      </c>
      <c r="D161" s="22" t="s">
        <v>120</v>
      </c>
      <c r="E161" s="22">
        <v>-7.7593001873031794E-2</v>
      </c>
      <c r="F161" s="22" t="s">
        <v>86</v>
      </c>
      <c r="G161" s="22">
        <v>2190</v>
      </c>
      <c r="H161" s="24">
        <f t="shared" si="3"/>
        <v>-169.92867410193963</v>
      </c>
    </row>
    <row r="162" spans="1:8" x14ac:dyDescent="0.25">
      <c r="A162" s="22" t="s">
        <v>66</v>
      </c>
      <c r="B162" s="22" t="s">
        <v>67</v>
      </c>
      <c r="C162" s="22" t="s">
        <v>14</v>
      </c>
      <c r="D162" s="22" t="s">
        <v>1</v>
      </c>
      <c r="E162" s="22">
        <v>-6.2403516601143398E-3</v>
      </c>
      <c r="F162" s="22" t="s">
        <v>8</v>
      </c>
      <c r="G162" s="22">
        <v>0</v>
      </c>
      <c r="H162" s="24">
        <f t="shared" si="3"/>
        <v>-6.2403516601143398E-3</v>
      </c>
    </row>
    <row r="163" spans="1:8" x14ac:dyDescent="0.25">
      <c r="A163" s="22" t="s">
        <v>25</v>
      </c>
      <c r="B163" s="22" t="s">
        <v>26</v>
      </c>
      <c r="C163" s="22" t="s">
        <v>17</v>
      </c>
      <c r="D163" s="22" t="s">
        <v>4</v>
      </c>
      <c r="E163" s="22">
        <v>-0.35630240859115198</v>
      </c>
      <c r="F163" s="22" t="s">
        <v>8</v>
      </c>
      <c r="G163" s="22">
        <v>0</v>
      </c>
      <c r="H163" s="24">
        <f t="shared" si="3"/>
        <v>-0.35630240859115198</v>
      </c>
    </row>
    <row r="164" spans="1:8" x14ac:dyDescent="0.25">
      <c r="A164" s="22" t="s">
        <v>102</v>
      </c>
      <c r="B164" s="22" t="s">
        <v>90</v>
      </c>
      <c r="C164" s="22" t="s">
        <v>24</v>
      </c>
      <c r="D164" s="22" t="s">
        <v>91</v>
      </c>
      <c r="E164" s="28">
        <v>-7.37728226848634E-5</v>
      </c>
      <c r="F164" s="22" t="s">
        <v>8</v>
      </c>
      <c r="G164" s="22">
        <v>0</v>
      </c>
      <c r="H164" s="24">
        <f t="shared" si="3"/>
        <v>-7.37728226848634E-5</v>
      </c>
    </row>
    <row r="165" spans="1:8" x14ac:dyDescent="0.25">
      <c r="A165" s="22" t="s">
        <v>669</v>
      </c>
      <c r="B165" s="22" t="s">
        <v>670</v>
      </c>
      <c r="C165" s="22" t="s">
        <v>24</v>
      </c>
      <c r="D165" s="22" t="s">
        <v>483</v>
      </c>
      <c r="E165" s="22">
        <v>-1.3662930483053599E-3</v>
      </c>
      <c r="F165" s="22" t="s">
        <v>8</v>
      </c>
      <c r="G165" s="22">
        <v>0</v>
      </c>
      <c r="H165" s="24">
        <f t="shared" si="3"/>
        <v>-1.3662930483053599E-3</v>
      </c>
    </row>
    <row r="166" spans="1:8" x14ac:dyDescent="0.25">
      <c r="A166" s="22" t="s">
        <v>671</v>
      </c>
      <c r="B166" s="22" t="s">
        <v>672</v>
      </c>
      <c r="C166" s="22" t="s">
        <v>17</v>
      </c>
      <c r="D166" s="22" t="s">
        <v>2</v>
      </c>
      <c r="E166" s="28">
        <v>-3.54474273649234E-8</v>
      </c>
      <c r="F166" s="22" t="s">
        <v>8</v>
      </c>
      <c r="G166" s="22">
        <v>0</v>
      </c>
      <c r="H166" s="24">
        <f t="shared" si="3"/>
        <v>-3.54474273649234E-8</v>
      </c>
    </row>
    <row r="167" spans="1:8" x14ac:dyDescent="0.25">
      <c r="A167" s="22" t="s">
        <v>673</v>
      </c>
      <c r="B167" s="22" t="s">
        <v>577</v>
      </c>
      <c r="C167" s="22" t="s">
        <v>24</v>
      </c>
      <c r="D167" s="22" t="s">
        <v>120</v>
      </c>
      <c r="E167" s="22">
        <v>-1.4521778348645001E-4</v>
      </c>
      <c r="F167" s="22" t="s">
        <v>86</v>
      </c>
      <c r="G167" s="22">
        <v>2190</v>
      </c>
      <c r="H167" s="24">
        <f t="shared" si="3"/>
        <v>-0.31802694583532554</v>
      </c>
    </row>
    <row r="168" spans="1:8" x14ac:dyDescent="0.25">
      <c r="A168" s="22" t="s">
        <v>674</v>
      </c>
      <c r="B168" s="22" t="s">
        <v>675</v>
      </c>
      <c r="C168" s="22" t="s">
        <v>14</v>
      </c>
      <c r="D168" s="22" t="s">
        <v>54</v>
      </c>
      <c r="E168" s="28">
        <v>-5.3258941116222196E-7</v>
      </c>
      <c r="F168" s="22" t="s">
        <v>8</v>
      </c>
      <c r="G168" s="22">
        <v>0</v>
      </c>
      <c r="H168" s="24">
        <f t="shared" si="3"/>
        <v>-5.3258941116222196E-7</v>
      </c>
    </row>
    <row r="169" spans="1:8" x14ac:dyDescent="0.25">
      <c r="A169" s="22" t="s">
        <v>676</v>
      </c>
      <c r="B169" s="22" t="s">
        <v>677</v>
      </c>
      <c r="C169" s="22" t="s">
        <v>17</v>
      </c>
      <c r="D169" s="22" t="s">
        <v>2</v>
      </c>
      <c r="E169" s="28">
        <v>-4.6709049014036302E-6</v>
      </c>
      <c r="F169" s="22" t="s">
        <v>8</v>
      </c>
      <c r="G169" s="22">
        <v>0</v>
      </c>
      <c r="H169" s="24">
        <f t="shared" si="3"/>
        <v>-4.6709049014036302E-6</v>
      </c>
    </row>
    <row r="170" spans="1:8" x14ac:dyDescent="0.25">
      <c r="A170" s="22" t="s">
        <v>1095</v>
      </c>
      <c r="B170" s="22" t="s">
        <v>1096</v>
      </c>
      <c r="C170" s="22" t="s">
        <v>139</v>
      </c>
      <c r="D170" s="22" t="s">
        <v>1097</v>
      </c>
      <c r="E170" s="28">
        <v>-2.6902537003302101E-14</v>
      </c>
      <c r="F170" s="22" t="s">
        <v>174</v>
      </c>
      <c r="G170" s="22">
        <v>36.86</v>
      </c>
      <c r="H170" s="24">
        <f t="shared" si="3"/>
        <v>-9.9162751394171549E-13</v>
      </c>
    </row>
    <row r="171" spans="1:8" x14ac:dyDescent="0.25">
      <c r="A171" s="22" t="s">
        <v>211</v>
      </c>
      <c r="B171" s="22" t="s">
        <v>212</v>
      </c>
      <c r="C171" s="22" t="s">
        <v>24</v>
      </c>
      <c r="D171" s="22" t="s">
        <v>6</v>
      </c>
      <c r="E171" s="22">
        <v>-0.53788157607238696</v>
      </c>
      <c r="F171" s="22" t="s">
        <v>8</v>
      </c>
      <c r="G171" s="22">
        <v>0</v>
      </c>
      <c r="H171" s="24">
        <f t="shared" si="3"/>
        <v>-0.53788157607238696</v>
      </c>
    </row>
    <row r="172" spans="1:8" x14ac:dyDescent="0.25">
      <c r="A172" s="22" t="s">
        <v>678</v>
      </c>
      <c r="B172" s="22" t="s">
        <v>679</v>
      </c>
      <c r="C172" s="22" t="s">
        <v>139</v>
      </c>
      <c r="D172" s="22" t="s">
        <v>486</v>
      </c>
      <c r="E172" s="28">
        <v>-5.60143832493985E-10</v>
      </c>
      <c r="F172" s="22" t="s">
        <v>7</v>
      </c>
      <c r="G172" s="22">
        <v>0</v>
      </c>
      <c r="H172" s="24">
        <f t="shared" si="3"/>
        <v>0</v>
      </c>
    </row>
    <row r="173" spans="1:8" x14ac:dyDescent="0.25">
      <c r="A173" s="22" t="s">
        <v>680</v>
      </c>
      <c r="B173" s="22" t="s">
        <v>681</v>
      </c>
      <c r="C173" s="22" t="s">
        <v>14</v>
      </c>
      <c r="D173" s="22" t="s">
        <v>54</v>
      </c>
      <c r="E173" s="28">
        <v>-3.9601717988721002E-6</v>
      </c>
      <c r="F173" s="22" t="s">
        <v>8</v>
      </c>
      <c r="G173" s="22">
        <v>0</v>
      </c>
      <c r="H173" s="24">
        <f t="shared" si="3"/>
        <v>-3.9601717988721002E-6</v>
      </c>
    </row>
    <row r="174" spans="1:8" x14ac:dyDescent="0.25">
      <c r="A174" s="22" t="s">
        <v>682</v>
      </c>
      <c r="B174" s="22" t="s">
        <v>683</v>
      </c>
      <c r="C174" s="22" t="s">
        <v>14</v>
      </c>
      <c r="D174" s="22" t="s">
        <v>54</v>
      </c>
      <c r="E174" s="28">
        <v>-5.3693939057707704E-7</v>
      </c>
      <c r="F174" s="22" t="s">
        <v>8</v>
      </c>
      <c r="G174" s="22">
        <v>0</v>
      </c>
      <c r="H174" s="24">
        <f t="shared" si="3"/>
        <v>-5.3693939057707704E-7</v>
      </c>
    </row>
    <row r="175" spans="1:8" x14ac:dyDescent="0.25">
      <c r="A175" s="22" t="s">
        <v>684</v>
      </c>
      <c r="B175" s="22" t="s">
        <v>685</v>
      </c>
      <c r="C175" s="22" t="s">
        <v>17</v>
      </c>
      <c r="D175" s="22" t="s">
        <v>2</v>
      </c>
      <c r="E175" s="28">
        <v>-4.2038969917320801E-7</v>
      </c>
      <c r="F175" s="22" t="s">
        <v>8</v>
      </c>
      <c r="G175" s="22">
        <v>0</v>
      </c>
      <c r="H175" s="24">
        <f t="shared" si="3"/>
        <v>-4.2038969917320801E-7</v>
      </c>
    </row>
    <row r="176" spans="1:8" x14ac:dyDescent="0.25">
      <c r="A176" s="22" t="s">
        <v>150</v>
      </c>
      <c r="B176" s="22" t="s">
        <v>151</v>
      </c>
      <c r="C176" s="22" t="s">
        <v>17</v>
      </c>
      <c r="D176" s="22" t="s">
        <v>2</v>
      </c>
      <c r="E176" s="28">
        <v>-4.3839843749999699E-7</v>
      </c>
      <c r="F176" s="22" t="s">
        <v>8</v>
      </c>
      <c r="G176" s="22">
        <v>0</v>
      </c>
      <c r="H176" s="24">
        <f t="shared" si="3"/>
        <v>-4.3839843749999699E-7</v>
      </c>
    </row>
    <row r="177" spans="1:8" x14ac:dyDescent="0.25">
      <c r="A177" s="22" t="s">
        <v>686</v>
      </c>
      <c r="B177" s="22" t="s">
        <v>687</v>
      </c>
      <c r="C177" s="22" t="s">
        <v>14</v>
      </c>
      <c r="D177" s="22" t="s">
        <v>188</v>
      </c>
      <c r="E177" s="28">
        <v>-8.2918732064443399E-7</v>
      </c>
      <c r="F177" s="22" t="s">
        <v>8</v>
      </c>
      <c r="G177" s="22">
        <v>0</v>
      </c>
      <c r="H177" s="24">
        <f t="shared" si="3"/>
        <v>-8.2918732064443399E-7</v>
      </c>
    </row>
    <row r="178" spans="1:8" x14ac:dyDescent="0.25">
      <c r="A178" s="22" t="s">
        <v>688</v>
      </c>
      <c r="B178" s="22" t="s">
        <v>514</v>
      </c>
      <c r="C178" s="22" t="s">
        <v>14</v>
      </c>
      <c r="D178" s="22" t="s">
        <v>1</v>
      </c>
      <c r="E178" s="28">
        <v>-4.7501426191966097E-15</v>
      </c>
      <c r="F178" s="22" t="s">
        <v>8</v>
      </c>
      <c r="G178" s="22">
        <v>0</v>
      </c>
      <c r="H178" s="24">
        <f t="shared" si="3"/>
        <v>-4.7501426191966097E-15</v>
      </c>
    </row>
    <row r="179" spans="1:8" x14ac:dyDescent="0.25">
      <c r="A179" s="22" t="s">
        <v>27</v>
      </c>
      <c r="B179" s="22" t="s">
        <v>28</v>
      </c>
      <c r="C179" s="22" t="s">
        <v>17</v>
      </c>
      <c r="D179" s="22" t="s">
        <v>5</v>
      </c>
      <c r="E179" s="22">
        <v>-2.6388672733155898E-4</v>
      </c>
      <c r="F179" s="22" t="s">
        <v>8</v>
      </c>
      <c r="G179" s="22">
        <v>0</v>
      </c>
      <c r="H179" s="24">
        <f t="shared" si="3"/>
        <v>-2.6388672733155898E-4</v>
      </c>
    </row>
    <row r="180" spans="1:8" x14ac:dyDescent="0.25">
      <c r="A180" s="22" t="s">
        <v>689</v>
      </c>
      <c r="B180" s="22" t="s">
        <v>690</v>
      </c>
      <c r="C180" s="22" t="s">
        <v>143</v>
      </c>
      <c r="D180" s="22" t="s">
        <v>144</v>
      </c>
      <c r="E180" s="28">
        <v>-5.7789012516433797E-5</v>
      </c>
      <c r="F180" s="22" t="s">
        <v>8</v>
      </c>
      <c r="G180" s="22">
        <v>0</v>
      </c>
      <c r="H180" s="24">
        <f t="shared" si="3"/>
        <v>-5.7789012516433797E-5</v>
      </c>
    </row>
    <row r="181" spans="1:8" x14ac:dyDescent="0.25">
      <c r="A181" s="22" t="s">
        <v>213</v>
      </c>
      <c r="B181" s="22" t="s">
        <v>214</v>
      </c>
      <c r="C181" s="22" t="s">
        <v>14</v>
      </c>
      <c r="D181" s="22" t="s">
        <v>54</v>
      </c>
      <c r="E181" s="28">
        <v>-7.2763822849827102E-5</v>
      </c>
      <c r="F181" s="22" t="s">
        <v>8</v>
      </c>
      <c r="G181" s="22">
        <v>0</v>
      </c>
      <c r="H181" s="24">
        <f t="shared" si="3"/>
        <v>-7.2763822849827102E-5</v>
      </c>
    </row>
    <row r="182" spans="1:8" x14ac:dyDescent="0.25">
      <c r="A182" s="22" t="s">
        <v>215</v>
      </c>
      <c r="B182" s="22" t="s">
        <v>216</v>
      </c>
      <c r="C182" s="22" t="s">
        <v>14</v>
      </c>
      <c r="D182" s="22" t="s">
        <v>54</v>
      </c>
      <c r="E182" s="22">
        <v>-1.70965857553743E-4</v>
      </c>
      <c r="F182" s="22" t="s">
        <v>8</v>
      </c>
      <c r="G182" s="22">
        <v>0</v>
      </c>
      <c r="H182" s="24">
        <f t="shared" si="3"/>
        <v>-1.70965857553743E-4</v>
      </c>
    </row>
    <row r="183" spans="1:8" x14ac:dyDescent="0.25">
      <c r="A183" s="22" t="s">
        <v>691</v>
      </c>
      <c r="B183" s="22" t="s">
        <v>527</v>
      </c>
      <c r="C183" s="22" t="s">
        <v>263</v>
      </c>
      <c r="D183" s="22" t="s">
        <v>264</v>
      </c>
      <c r="E183" s="28">
        <v>-5.4330794639970799E-9</v>
      </c>
      <c r="F183" s="22" t="s">
        <v>86</v>
      </c>
      <c r="G183" s="22">
        <v>1176.8</v>
      </c>
      <c r="H183" s="24">
        <f t="shared" si="3"/>
        <v>-6.3936479132317632E-6</v>
      </c>
    </row>
    <row r="184" spans="1:8" x14ac:dyDescent="0.25">
      <c r="A184" s="22" t="s">
        <v>692</v>
      </c>
      <c r="B184" s="22" t="s">
        <v>693</v>
      </c>
      <c r="C184" s="22" t="s">
        <v>14</v>
      </c>
      <c r="D184" s="22" t="s">
        <v>1</v>
      </c>
      <c r="E184" s="28">
        <v>-2.7434591034554199E-8</v>
      </c>
      <c r="F184" s="22" t="s">
        <v>8</v>
      </c>
      <c r="G184" s="22">
        <v>0</v>
      </c>
      <c r="H184" s="24">
        <f t="shared" si="3"/>
        <v>-2.7434591034554199E-8</v>
      </c>
    </row>
    <row r="185" spans="1:8" x14ac:dyDescent="0.25">
      <c r="A185" s="22" t="s">
        <v>694</v>
      </c>
      <c r="B185" s="22" t="s">
        <v>695</v>
      </c>
      <c r="C185" s="22" t="s">
        <v>263</v>
      </c>
      <c r="D185" s="22" t="s">
        <v>264</v>
      </c>
      <c r="E185" s="28">
        <v>-2.7995804714078601E-8</v>
      </c>
      <c r="F185" s="22" t="s">
        <v>86</v>
      </c>
      <c r="G185" s="22">
        <v>709.09</v>
      </c>
      <c r="H185" s="24">
        <f t="shared" si="3"/>
        <v>-1.9851545164705995E-5</v>
      </c>
    </row>
    <row r="186" spans="1:8" x14ac:dyDescent="0.25">
      <c r="A186" s="22" t="s">
        <v>68</v>
      </c>
      <c r="B186" s="22" t="s">
        <v>69</v>
      </c>
      <c r="C186" s="22" t="s">
        <v>17</v>
      </c>
      <c r="D186" s="22" t="s">
        <v>4</v>
      </c>
      <c r="E186" s="22">
        <v>-0.22477027042616801</v>
      </c>
      <c r="F186" s="22" t="s">
        <v>8</v>
      </c>
      <c r="G186" s="22">
        <v>0</v>
      </c>
      <c r="H186" s="24">
        <f t="shared" si="3"/>
        <v>-0.22477027042616801</v>
      </c>
    </row>
    <row r="187" spans="1:8" x14ac:dyDescent="0.25">
      <c r="A187" s="22" t="s">
        <v>123</v>
      </c>
      <c r="B187" s="22" t="s">
        <v>124</v>
      </c>
      <c r="C187" s="22" t="s">
        <v>125</v>
      </c>
      <c r="D187" s="22" t="s">
        <v>126</v>
      </c>
      <c r="E187" s="28">
        <v>-5.1706561238735502E-7</v>
      </c>
      <c r="F187" s="22" t="s">
        <v>8</v>
      </c>
      <c r="G187" s="22">
        <v>0</v>
      </c>
      <c r="H187" s="24">
        <f t="shared" si="3"/>
        <v>-5.1706561238735502E-7</v>
      </c>
    </row>
    <row r="188" spans="1:8" x14ac:dyDescent="0.25">
      <c r="A188" s="22" t="s">
        <v>696</v>
      </c>
      <c r="B188" s="22" t="s">
        <v>697</v>
      </c>
      <c r="C188" s="22" t="s">
        <v>14</v>
      </c>
      <c r="D188" s="22" t="s">
        <v>54</v>
      </c>
      <c r="E188" s="28">
        <v>-3.7881257519068199E-13</v>
      </c>
      <c r="F188" s="22" t="s">
        <v>8</v>
      </c>
      <c r="G188" s="22">
        <v>0</v>
      </c>
      <c r="H188" s="24">
        <f t="shared" si="3"/>
        <v>-3.7881257519068199E-13</v>
      </c>
    </row>
    <row r="189" spans="1:8" x14ac:dyDescent="0.25">
      <c r="A189" s="22" t="s">
        <v>698</v>
      </c>
      <c r="B189" s="22" t="s">
        <v>699</v>
      </c>
      <c r="C189" s="22" t="s">
        <v>14</v>
      </c>
      <c r="D189" s="22" t="s">
        <v>54</v>
      </c>
      <c r="E189" s="28">
        <v>-1.2914410139781399E-6</v>
      </c>
      <c r="F189" s="22" t="s">
        <v>8</v>
      </c>
      <c r="G189" s="22">
        <v>0</v>
      </c>
      <c r="H189" s="24">
        <f t="shared" si="3"/>
        <v>-1.2914410139781399E-6</v>
      </c>
    </row>
    <row r="190" spans="1:8" x14ac:dyDescent="0.25">
      <c r="A190" s="22" t="s">
        <v>700</v>
      </c>
      <c r="B190" s="22" t="s">
        <v>701</v>
      </c>
      <c r="C190" s="22" t="s">
        <v>24</v>
      </c>
      <c r="D190" s="22" t="s">
        <v>3</v>
      </c>
      <c r="E190" s="28">
        <v>-4.4655133762752803E-8</v>
      </c>
      <c r="F190" s="22" t="s">
        <v>174</v>
      </c>
      <c r="G190" s="22">
        <v>0</v>
      </c>
      <c r="H190" s="24">
        <f t="shared" si="3"/>
        <v>0</v>
      </c>
    </row>
    <row r="191" spans="1:8" x14ac:dyDescent="0.25">
      <c r="A191" s="22" t="s">
        <v>702</v>
      </c>
      <c r="B191" s="22" t="s">
        <v>417</v>
      </c>
      <c r="C191" s="22" t="s">
        <v>263</v>
      </c>
      <c r="D191" s="22" t="s">
        <v>279</v>
      </c>
      <c r="E191" s="22">
        <v>-4.5724497589009101E-2</v>
      </c>
      <c r="F191" s="22" t="s">
        <v>86</v>
      </c>
      <c r="G191" s="22">
        <v>450</v>
      </c>
      <c r="H191" s="24">
        <f t="shared" si="3"/>
        <v>-20.576023915054094</v>
      </c>
    </row>
    <row r="192" spans="1:8" x14ac:dyDescent="0.25">
      <c r="A192" s="22" t="s">
        <v>703</v>
      </c>
      <c r="B192" s="22" t="s">
        <v>704</v>
      </c>
      <c r="C192" s="22" t="s">
        <v>143</v>
      </c>
      <c r="D192" s="22" t="s">
        <v>144</v>
      </c>
      <c r="E192" s="22">
        <v>-7.9754078206225001E-2</v>
      </c>
      <c r="F192" s="22" t="s">
        <v>8</v>
      </c>
      <c r="G192" s="22">
        <v>0</v>
      </c>
      <c r="H192" s="24">
        <f t="shared" si="3"/>
        <v>-7.9754078206225001E-2</v>
      </c>
    </row>
    <row r="193" spans="1:8" x14ac:dyDescent="0.25">
      <c r="A193" s="22" t="s">
        <v>705</v>
      </c>
      <c r="B193" s="22" t="s">
        <v>706</v>
      </c>
      <c r="C193" s="22" t="s">
        <v>14</v>
      </c>
      <c r="D193" s="22" t="s">
        <v>54</v>
      </c>
      <c r="E193" s="28">
        <v>-1.05923736995816E-9</v>
      </c>
      <c r="F193" s="22" t="s">
        <v>8</v>
      </c>
      <c r="G193" s="22">
        <v>0</v>
      </c>
      <c r="H193" s="24">
        <f t="shared" si="3"/>
        <v>-1.05923736995816E-9</v>
      </c>
    </row>
    <row r="194" spans="1:8" x14ac:dyDescent="0.25">
      <c r="A194" s="22" t="s">
        <v>707</v>
      </c>
      <c r="B194" s="22" t="s">
        <v>708</v>
      </c>
      <c r="C194" s="22" t="s">
        <v>17</v>
      </c>
      <c r="D194" s="22" t="s">
        <v>4</v>
      </c>
      <c r="E194" s="28">
        <v>-1.51716172115415E-5</v>
      </c>
      <c r="F194" s="22" t="s">
        <v>8</v>
      </c>
      <c r="G194" s="22">
        <v>0</v>
      </c>
      <c r="H194" s="24">
        <f t="shared" si="3"/>
        <v>-1.51716172115415E-5</v>
      </c>
    </row>
    <row r="195" spans="1:8" x14ac:dyDescent="0.25">
      <c r="A195" s="22" t="s">
        <v>709</v>
      </c>
      <c r="B195" s="22" t="s">
        <v>710</v>
      </c>
      <c r="C195" s="22" t="s">
        <v>24</v>
      </c>
      <c r="D195" s="22" t="s">
        <v>120</v>
      </c>
      <c r="E195" s="22">
        <v>-2.2994423900954</v>
      </c>
      <c r="F195" s="22" t="s">
        <v>8</v>
      </c>
      <c r="G195" s="22">
        <v>0</v>
      </c>
      <c r="H195" s="24">
        <f t="shared" ref="H195:H258" si="4">1*(IF(F195=$I$8,E195,(E195*G195)))</f>
        <v>-2.2994423900954</v>
      </c>
    </row>
    <row r="196" spans="1:8" x14ac:dyDescent="0.25">
      <c r="A196" s="22" t="s">
        <v>711</v>
      </c>
      <c r="B196" s="22" t="s">
        <v>712</v>
      </c>
      <c r="C196" s="22" t="s">
        <v>24</v>
      </c>
      <c r="D196" s="22" t="s">
        <v>120</v>
      </c>
      <c r="E196" s="22">
        <v>-1.55971694340465E-3</v>
      </c>
      <c r="F196" s="22" t="s">
        <v>86</v>
      </c>
      <c r="G196" s="22">
        <v>2190</v>
      </c>
      <c r="H196" s="24">
        <f t="shared" si="4"/>
        <v>-3.4157801060561837</v>
      </c>
    </row>
    <row r="197" spans="1:8" x14ac:dyDescent="0.25">
      <c r="A197" s="22" t="s">
        <v>713</v>
      </c>
      <c r="B197" s="22" t="s">
        <v>714</v>
      </c>
      <c r="C197" s="22" t="s">
        <v>17</v>
      </c>
      <c r="D197" s="22" t="s">
        <v>4</v>
      </c>
      <c r="E197" s="28">
        <v>-5.7721419598309897E-8</v>
      </c>
      <c r="F197" s="22" t="s">
        <v>174</v>
      </c>
      <c r="G197" s="22">
        <v>15.637</v>
      </c>
      <c r="H197" s="24">
        <f t="shared" si="4"/>
        <v>-9.0258983825877188E-7</v>
      </c>
    </row>
    <row r="198" spans="1:8" x14ac:dyDescent="0.25">
      <c r="A198" s="22" t="s">
        <v>715</v>
      </c>
      <c r="B198" s="22" t="s">
        <v>592</v>
      </c>
      <c r="C198" s="22" t="s">
        <v>14</v>
      </c>
      <c r="D198" s="22" t="s">
        <v>115</v>
      </c>
      <c r="E198" s="28">
        <v>-2.9937664445690701E-6</v>
      </c>
      <c r="F198" s="22" t="s">
        <v>8</v>
      </c>
      <c r="G198" s="22">
        <v>0</v>
      </c>
      <c r="H198" s="24">
        <f t="shared" si="4"/>
        <v>-2.9937664445690701E-6</v>
      </c>
    </row>
    <row r="199" spans="1:8" x14ac:dyDescent="0.25">
      <c r="A199" s="22" t="s">
        <v>127</v>
      </c>
      <c r="B199" s="22" t="s">
        <v>124</v>
      </c>
      <c r="C199" s="22" t="s">
        <v>125</v>
      </c>
      <c r="D199" s="22" t="s">
        <v>126</v>
      </c>
      <c r="E199" s="28">
        <v>-2.7261031425213901E-6</v>
      </c>
      <c r="F199" s="22" t="s">
        <v>8</v>
      </c>
      <c r="G199" s="22">
        <v>0</v>
      </c>
      <c r="H199" s="24">
        <f t="shared" si="4"/>
        <v>-2.7261031425213901E-6</v>
      </c>
    </row>
    <row r="200" spans="1:8" x14ac:dyDescent="0.25">
      <c r="A200" s="22" t="s">
        <v>716</v>
      </c>
      <c r="B200" s="22" t="s">
        <v>717</v>
      </c>
      <c r="C200" s="22" t="s">
        <v>14</v>
      </c>
      <c r="D200" s="22" t="s">
        <v>54</v>
      </c>
      <c r="E200" s="28">
        <v>-4.2562316081001103E-6</v>
      </c>
      <c r="F200" s="22" t="s">
        <v>8</v>
      </c>
      <c r="G200" s="22">
        <v>0</v>
      </c>
      <c r="H200" s="24">
        <f t="shared" si="4"/>
        <v>-4.2562316081001103E-6</v>
      </c>
    </row>
    <row r="201" spans="1:8" x14ac:dyDescent="0.25">
      <c r="A201" s="22" t="s">
        <v>718</v>
      </c>
      <c r="B201" s="22" t="s">
        <v>567</v>
      </c>
      <c r="C201" s="22" t="s">
        <v>14</v>
      </c>
      <c r="D201" s="22" t="s">
        <v>54</v>
      </c>
      <c r="E201" s="22">
        <v>-1.3227998453378101E-3</v>
      </c>
      <c r="F201" s="22" t="s">
        <v>8</v>
      </c>
      <c r="G201" s="22">
        <v>0</v>
      </c>
      <c r="H201" s="24">
        <f t="shared" si="4"/>
        <v>-1.3227998453378101E-3</v>
      </c>
    </row>
    <row r="202" spans="1:8" x14ac:dyDescent="0.25">
      <c r="A202" s="22" t="s">
        <v>719</v>
      </c>
      <c r="B202" s="22" t="s">
        <v>720</v>
      </c>
      <c r="C202" s="22" t="s">
        <v>14</v>
      </c>
      <c r="D202" s="22" t="s">
        <v>193</v>
      </c>
      <c r="E202" s="28">
        <v>-3.2284794509961399E-9</v>
      </c>
      <c r="F202" s="22" t="s">
        <v>8</v>
      </c>
      <c r="G202" s="22">
        <v>0</v>
      </c>
      <c r="H202" s="24">
        <f t="shared" si="4"/>
        <v>-3.2284794509961399E-9</v>
      </c>
    </row>
    <row r="203" spans="1:8" x14ac:dyDescent="0.25">
      <c r="A203" s="22" t="s">
        <v>721</v>
      </c>
      <c r="B203" s="22" t="s">
        <v>722</v>
      </c>
      <c r="C203" s="22" t="s">
        <v>14</v>
      </c>
      <c r="D203" s="22" t="s">
        <v>54</v>
      </c>
      <c r="E203" s="28">
        <v>-1.8711887505046399E-12</v>
      </c>
      <c r="F203" s="22" t="s">
        <v>8</v>
      </c>
      <c r="G203" s="22">
        <v>0</v>
      </c>
      <c r="H203" s="24">
        <f t="shared" si="4"/>
        <v>-1.8711887505046399E-12</v>
      </c>
    </row>
    <row r="204" spans="1:8" x14ac:dyDescent="0.25">
      <c r="A204" s="22" t="s">
        <v>723</v>
      </c>
      <c r="B204" s="22" t="s">
        <v>724</v>
      </c>
      <c r="C204" s="22" t="s">
        <v>143</v>
      </c>
      <c r="D204" s="22" t="s">
        <v>144</v>
      </c>
      <c r="E204" s="22">
        <v>-2.1647807163288402E-2</v>
      </c>
      <c r="F204" s="22" t="s">
        <v>8</v>
      </c>
      <c r="G204" s="22">
        <v>0</v>
      </c>
      <c r="H204" s="24">
        <f t="shared" si="4"/>
        <v>-2.1647807163288402E-2</v>
      </c>
    </row>
    <row r="205" spans="1:8" x14ac:dyDescent="0.25">
      <c r="A205" s="22" t="s">
        <v>725</v>
      </c>
      <c r="B205" s="22" t="s">
        <v>726</v>
      </c>
      <c r="C205" s="22" t="s">
        <v>139</v>
      </c>
      <c r="D205" s="22" t="s">
        <v>486</v>
      </c>
      <c r="E205" s="28">
        <v>-1.32685671273386E-9</v>
      </c>
      <c r="F205" s="22" t="s">
        <v>7</v>
      </c>
      <c r="G205" s="22">
        <v>0</v>
      </c>
      <c r="H205" s="24">
        <f t="shared" si="4"/>
        <v>0</v>
      </c>
    </row>
    <row r="206" spans="1:8" x14ac:dyDescent="0.25">
      <c r="A206" s="22" t="s">
        <v>727</v>
      </c>
      <c r="B206" s="22" t="s">
        <v>728</v>
      </c>
      <c r="C206" s="22" t="s">
        <v>14</v>
      </c>
      <c r="D206" s="22" t="s">
        <v>54</v>
      </c>
      <c r="E206" s="28">
        <v>-6.0882216849463606E-8</v>
      </c>
      <c r="F206" s="22" t="s">
        <v>8</v>
      </c>
      <c r="G206" s="22">
        <v>0</v>
      </c>
      <c r="H206" s="24">
        <f t="shared" si="4"/>
        <v>-6.0882216849463606E-8</v>
      </c>
    </row>
    <row r="207" spans="1:8" x14ac:dyDescent="0.25">
      <c r="A207" s="22" t="s">
        <v>729</v>
      </c>
      <c r="B207" s="22" t="s">
        <v>730</v>
      </c>
      <c r="C207" s="22" t="s">
        <v>14</v>
      </c>
      <c r="D207" s="22" t="s">
        <v>51</v>
      </c>
      <c r="E207" s="28">
        <v>-2.6204580138159E-6</v>
      </c>
      <c r="F207" s="22" t="s">
        <v>8</v>
      </c>
      <c r="G207" s="22">
        <v>0</v>
      </c>
      <c r="H207" s="24">
        <f t="shared" si="4"/>
        <v>-2.6204580138159E-6</v>
      </c>
    </row>
    <row r="208" spans="1:8" x14ac:dyDescent="0.25">
      <c r="A208" s="22" t="s">
        <v>731</v>
      </c>
      <c r="B208" s="22" t="s">
        <v>732</v>
      </c>
      <c r="C208" s="22" t="s">
        <v>17</v>
      </c>
      <c r="D208" s="22" t="s">
        <v>2</v>
      </c>
      <c r="E208" s="22">
        <v>-2.7844601310357902E-3</v>
      </c>
      <c r="F208" s="22" t="s">
        <v>8</v>
      </c>
      <c r="G208" s="22">
        <v>0</v>
      </c>
      <c r="H208" s="24">
        <f t="shared" si="4"/>
        <v>-2.7844601310357902E-3</v>
      </c>
    </row>
    <row r="209" spans="1:8" x14ac:dyDescent="0.25">
      <c r="A209" s="22" t="s">
        <v>733</v>
      </c>
      <c r="B209" s="22" t="s">
        <v>734</v>
      </c>
      <c r="C209" s="22" t="s">
        <v>14</v>
      </c>
      <c r="D209" s="22" t="s">
        <v>54</v>
      </c>
      <c r="E209" s="28">
        <v>-7.1287922783451706E-11</v>
      </c>
      <c r="F209" s="22" t="s">
        <v>8</v>
      </c>
      <c r="G209" s="22">
        <v>0</v>
      </c>
      <c r="H209" s="24">
        <f t="shared" si="4"/>
        <v>-7.1287922783451706E-11</v>
      </c>
    </row>
    <row r="210" spans="1:8" x14ac:dyDescent="0.25">
      <c r="A210" s="22" t="s">
        <v>735</v>
      </c>
      <c r="B210" s="22" t="s">
        <v>736</v>
      </c>
      <c r="C210" s="22" t="s">
        <v>17</v>
      </c>
      <c r="D210" s="22" t="s">
        <v>4</v>
      </c>
      <c r="E210" s="28">
        <v>-1.49974130707693E-8</v>
      </c>
      <c r="F210" s="22" t="s">
        <v>8</v>
      </c>
      <c r="G210" s="22">
        <v>0</v>
      </c>
      <c r="H210" s="24">
        <f t="shared" si="4"/>
        <v>-1.49974130707693E-8</v>
      </c>
    </row>
    <row r="211" spans="1:8" x14ac:dyDescent="0.25">
      <c r="A211" s="22" t="s">
        <v>737</v>
      </c>
      <c r="B211" s="22" t="s">
        <v>738</v>
      </c>
      <c r="C211" s="22" t="s">
        <v>14</v>
      </c>
      <c r="D211" s="22" t="s">
        <v>54</v>
      </c>
      <c r="E211" s="28">
        <v>-1.3421615644980901E-13</v>
      </c>
      <c r="F211" s="22" t="s">
        <v>8</v>
      </c>
      <c r="G211" s="22">
        <v>0</v>
      </c>
      <c r="H211" s="24">
        <f t="shared" si="4"/>
        <v>-1.3421615644980901E-13</v>
      </c>
    </row>
    <row r="212" spans="1:8" x14ac:dyDescent="0.25">
      <c r="A212" s="22" t="s">
        <v>739</v>
      </c>
      <c r="B212" s="22" t="s">
        <v>740</v>
      </c>
      <c r="C212" s="22" t="s">
        <v>14</v>
      </c>
      <c r="D212" s="22" t="s">
        <v>188</v>
      </c>
      <c r="E212" s="22">
        <v>-1.1069603149973801E-3</v>
      </c>
      <c r="F212" s="22" t="s">
        <v>8</v>
      </c>
      <c r="G212" s="22">
        <v>0</v>
      </c>
      <c r="H212" s="24">
        <f t="shared" si="4"/>
        <v>-1.1069603149973801E-3</v>
      </c>
    </row>
    <row r="213" spans="1:8" x14ac:dyDescent="0.25">
      <c r="A213" s="22" t="s">
        <v>261</v>
      </c>
      <c r="B213" s="22" t="s">
        <v>262</v>
      </c>
      <c r="C213" s="22" t="s">
        <v>263</v>
      </c>
      <c r="D213" s="22" t="s">
        <v>264</v>
      </c>
      <c r="E213" s="22">
        <v>-3.66975094687701E-4</v>
      </c>
      <c r="F213" s="22" t="s">
        <v>86</v>
      </c>
      <c r="G213" s="22">
        <v>404.4</v>
      </c>
      <c r="H213" s="24">
        <f t="shared" si="4"/>
        <v>-0.14840472829170628</v>
      </c>
    </row>
    <row r="214" spans="1:8" x14ac:dyDescent="0.25">
      <c r="A214" s="22" t="s">
        <v>741</v>
      </c>
      <c r="B214" s="22" t="s">
        <v>742</v>
      </c>
      <c r="C214" s="22" t="s">
        <v>139</v>
      </c>
      <c r="D214" s="22" t="s">
        <v>165</v>
      </c>
      <c r="E214" s="22">
        <v>-0.757356430052191</v>
      </c>
      <c r="F214" s="22" t="s">
        <v>636</v>
      </c>
      <c r="G214" s="22">
        <v>0</v>
      </c>
      <c r="H214" s="24">
        <f t="shared" si="4"/>
        <v>0</v>
      </c>
    </row>
    <row r="215" spans="1:8" x14ac:dyDescent="0.25">
      <c r="A215" s="22" t="s">
        <v>245</v>
      </c>
      <c r="B215" s="22" t="s">
        <v>246</v>
      </c>
      <c r="C215" s="22" t="s">
        <v>143</v>
      </c>
      <c r="D215" s="22" t="s">
        <v>144</v>
      </c>
      <c r="E215" s="28">
        <v>-1.0239869361832401E-5</v>
      </c>
      <c r="F215" s="22" t="s">
        <v>8</v>
      </c>
      <c r="G215" s="22">
        <v>0</v>
      </c>
      <c r="H215" s="24">
        <f t="shared" si="4"/>
        <v>-1.0239869361832401E-5</v>
      </c>
    </row>
    <row r="216" spans="1:8" x14ac:dyDescent="0.25">
      <c r="A216" s="22" t="s">
        <v>743</v>
      </c>
      <c r="B216" s="22" t="s">
        <v>631</v>
      </c>
      <c r="C216" s="22" t="s">
        <v>263</v>
      </c>
      <c r="D216" s="22" t="s">
        <v>279</v>
      </c>
      <c r="E216" s="22">
        <v>-3.77686497399659E-3</v>
      </c>
      <c r="F216" s="22" t="s">
        <v>86</v>
      </c>
      <c r="G216" s="22">
        <v>588.79999999999995</v>
      </c>
      <c r="H216" s="24">
        <f t="shared" si="4"/>
        <v>-2.2238180966891918</v>
      </c>
    </row>
    <row r="217" spans="1:8" x14ac:dyDescent="0.25">
      <c r="A217" s="22" t="s">
        <v>744</v>
      </c>
      <c r="B217" s="22" t="s">
        <v>745</v>
      </c>
      <c r="C217" s="22" t="s">
        <v>14</v>
      </c>
      <c r="D217" s="22" t="s">
        <v>54</v>
      </c>
      <c r="E217" s="22">
        <v>-2.48394348354816E-3</v>
      </c>
      <c r="F217" s="22" t="s">
        <v>8</v>
      </c>
      <c r="G217" s="22">
        <v>0</v>
      </c>
      <c r="H217" s="24">
        <f t="shared" si="4"/>
        <v>-2.48394348354816E-3</v>
      </c>
    </row>
    <row r="218" spans="1:8" x14ac:dyDescent="0.25">
      <c r="A218" s="22" t="s">
        <v>746</v>
      </c>
      <c r="B218" s="22" t="s">
        <v>747</v>
      </c>
      <c r="C218" s="22" t="s">
        <v>24</v>
      </c>
      <c r="D218" s="22" t="s">
        <v>3</v>
      </c>
      <c r="E218" s="22">
        <v>-3.3754716868689499E-3</v>
      </c>
      <c r="F218" s="22" t="s">
        <v>8</v>
      </c>
      <c r="G218" s="22">
        <v>0</v>
      </c>
      <c r="H218" s="24">
        <f t="shared" si="4"/>
        <v>-3.3754716868689499E-3</v>
      </c>
    </row>
    <row r="219" spans="1:8" x14ac:dyDescent="0.25">
      <c r="A219" s="22" t="s">
        <v>748</v>
      </c>
      <c r="B219" s="22" t="s">
        <v>272</v>
      </c>
      <c r="C219" s="22" t="s">
        <v>24</v>
      </c>
      <c r="D219" s="22" t="s">
        <v>208</v>
      </c>
      <c r="E219" s="22">
        <v>-0.88765486384045</v>
      </c>
      <c r="F219" s="22" t="s">
        <v>8</v>
      </c>
      <c r="G219" s="22">
        <v>0</v>
      </c>
      <c r="H219" s="24">
        <f t="shared" si="4"/>
        <v>-0.88765486384045</v>
      </c>
    </row>
    <row r="220" spans="1:8" x14ac:dyDescent="0.25">
      <c r="A220" s="22" t="s">
        <v>749</v>
      </c>
      <c r="B220" s="22" t="s">
        <v>531</v>
      </c>
      <c r="C220" s="22" t="s">
        <v>24</v>
      </c>
      <c r="D220" s="22" t="s">
        <v>208</v>
      </c>
      <c r="E220" s="22">
        <v>-1.4123370842368101E-3</v>
      </c>
      <c r="F220" s="22" t="s">
        <v>8</v>
      </c>
      <c r="G220" s="22">
        <v>0</v>
      </c>
      <c r="H220" s="24">
        <f t="shared" si="4"/>
        <v>-1.4123370842368101E-3</v>
      </c>
    </row>
    <row r="221" spans="1:8" x14ac:dyDescent="0.25">
      <c r="A221" s="22" t="s">
        <v>750</v>
      </c>
      <c r="B221" s="22" t="s">
        <v>638</v>
      </c>
      <c r="C221" s="22" t="s">
        <v>14</v>
      </c>
      <c r="D221" s="22" t="s">
        <v>1</v>
      </c>
      <c r="E221" s="28">
        <v>-4.00462244163892E-8</v>
      </c>
      <c r="F221" s="22" t="s">
        <v>8</v>
      </c>
      <c r="G221" s="22">
        <v>0</v>
      </c>
      <c r="H221" s="24">
        <f t="shared" si="4"/>
        <v>-4.00462244163892E-8</v>
      </c>
    </row>
    <row r="222" spans="1:8" x14ac:dyDescent="0.25">
      <c r="A222" s="22" t="s">
        <v>103</v>
      </c>
      <c r="B222" s="22" t="s">
        <v>92</v>
      </c>
      <c r="C222" s="22" t="s">
        <v>17</v>
      </c>
      <c r="D222" s="22" t="s">
        <v>4</v>
      </c>
      <c r="E222" s="22">
        <v>-2.8453278079715498</v>
      </c>
      <c r="F222" s="22" t="s">
        <v>8</v>
      </c>
      <c r="G222" s="22">
        <v>0</v>
      </c>
      <c r="H222" s="24">
        <f t="shared" si="4"/>
        <v>-2.8453278079715498</v>
      </c>
    </row>
    <row r="223" spans="1:8" x14ac:dyDescent="0.25">
      <c r="A223" s="22" t="s">
        <v>751</v>
      </c>
      <c r="B223" s="22" t="s">
        <v>752</v>
      </c>
      <c r="C223" s="22" t="s">
        <v>14</v>
      </c>
      <c r="D223" s="22" t="s">
        <v>54</v>
      </c>
      <c r="E223" s="28">
        <v>-9.8478897575967294E-7</v>
      </c>
      <c r="F223" s="22" t="s">
        <v>8</v>
      </c>
      <c r="G223" s="22">
        <v>0</v>
      </c>
      <c r="H223" s="24">
        <f t="shared" si="4"/>
        <v>-9.8478897575967294E-7</v>
      </c>
    </row>
    <row r="224" spans="1:8" x14ac:dyDescent="0.25">
      <c r="A224" s="22" t="s">
        <v>104</v>
      </c>
      <c r="B224" s="22" t="s">
        <v>93</v>
      </c>
      <c r="C224" s="22" t="s">
        <v>14</v>
      </c>
      <c r="D224" s="22" t="s">
        <v>1</v>
      </c>
      <c r="E224" s="22">
        <v>-1.3201915907266001E-3</v>
      </c>
      <c r="F224" s="22" t="s">
        <v>8</v>
      </c>
      <c r="G224" s="22">
        <v>0</v>
      </c>
      <c r="H224" s="24">
        <f t="shared" si="4"/>
        <v>-1.3201915907266001E-3</v>
      </c>
    </row>
    <row r="225" spans="1:8" x14ac:dyDescent="0.25">
      <c r="A225" s="22" t="s">
        <v>168</v>
      </c>
      <c r="B225" s="22" t="s">
        <v>169</v>
      </c>
      <c r="C225" s="22" t="s">
        <v>14</v>
      </c>
      <c r="D225" s="22" t="s">
        <v>1</v>
      </c>
      <c r="E225" s="22">
        <v>-0.43748737625417</v>
      </c>
      <c r="F225" s="22" t="s">
        <v>8</v>
      </c>
      <c r="G225" s="22">
        <v>0</v>
      </c>
      <c r="H225" s="24">
        <f t="shared" si="4"/>
        <v>-0.43748737625417</v>
      </c>
    </row>
    <row r="226" spans="1:8" x14ac:dyDescent="0.25">
      <c r="A226" s="22" t="s">
        <v>753</v>
      </c>
      <c r="B226" s="22" t="s">
        <v>754</v>
      </c>
      <c r="C226" s="22" t="s">
        <v>14</v>
      </c>
      <c r="D226" s="22" t="s">
        <v>193</v>
      </c>
      <c r="E226" s="28">
        <v>-3.1063177919179801E-6</v>
      </c>
      <c r="F226" s="22" t="s">
        <v>8</v>
      </c>
      <c r="G226" s="22">
        <v>0</v>
      </c>
      <c r="H226" s="24">
        <f t="shared" si="4"/>
        <v>-3.1063177919179801E-6</v>
      </c>
    </row>
    <row r="227" spans="1:8" x14ac:dyDescent="0.25">
      <c r="A227" s="22" t="s">
        <v>755</v>
      </c>
      <c r="B227" s="22" t="s">
        <v>464</v>
      </c>
      <c r="C227" s="22" t="s">
        <v>14</v>
      </c>
      <c r="D227" s="22" t="s">
        <v>193</v>
      </c>
      <c r="E227" s="28">
        <v>-1.2449500443704799E-6</v>
      </c>
      <c r="F227" s="22" t="s">
        <v>8</v>
      </c>
      <c r="G227" s="22">
        <v>0</v>
      </c>
      <c r="H227" s="24">
        <f t="shared" si="4"/>
        <v>-1.2449500443704799E-6</v>
      </c>
    </row>
    <row r="228" spans="1:8" x14ac:dyDescent="0.25">
      <c r="A228" s="22" t="s">
        <v>756</v>
      </c>
      <c r="B228" s="22" t="s">
        <v>619</v>
      </c>
      <c r="C228" s="22" t="s">
        <v>14</v>
      </c>
      <c r="D228" s="22" t="s">
        <v>54</v>
      </c>
      <c r="E228" s="28">
        <v>-2.8625465153379499E-5</v>
      </c>
      <c r="F228" s="22" t="s">
        <v>8</v>
      </c>
      <c r="G228" s="22">
        <v>0</v>
      </c>
      <c r="H228" s="24">
        <f t="shared" si="4"/>
        <v>-2.8625465153379499E-5</v>
      </c>
    </row>
    <row r="229" spans="1:8" x14ac:dyDescent="0.25">
      <c r="A229" s="22" t="s">
        <v>757</v>
      </c>
      <c r="B229" s="22" t="s">
        <v>577</v>
      </c>
      <c r="C229" s="22" t="s">
        <v>24</v>
      </c>
      <c r="D229" s="22" t="s">
        <v>120</v>
      </c>
      <c r="E229" s="22">
        <v>-2.1145176453552998E-3</v>
      </c>
      <c r="F229" s="22" t="s">
        <v>86</v>
      </c>
      <c r="G229" s="22">
        <v>2190</v>
      </c>
      <c r="H229" s="24">
        <f t="shared" si="4"/>
        <v>-4.6307936433281069</v>
      </c>
    </row>
    <row r="230" spans="1:8" x14ac:dyDescent="0.25">
      <c r="A230" s="22" t="s">
        <v>758</v>
      </c>
      <c r="B230" s="22" t="s">
        <v>759</v>
      </c>
      <c r="C230" s="22" t="s">
        <v>14</v>
      </c>
      <c r="D230" s="22" t="s">
        <v>54</v>
      </c>
      <c r="E230" s="28">
        <v>-3.1699529229353703E-5</v>
      </c>
      <c r="F230" s="22" t="s">
        <v>8</v>
      </c>
      <c r="G230" s="22">
        <v>0</v>
      </c>
      <c r="H230" s="24">
        <f t="shared" si="4"/>
        <v>-3.1699529229353703E-5</v>
      </c>
    </row>
    <row r="231" spans="1:8" x14ac:dyDescent="0.25">
      <c r="A231" s="22" t="s">
        <v>760</v>
      </c>
      <c r="B231" s="22" t="s">
        <v>272</v>
      </c>
      <c r="C231" s="22" t="s">
        <v>24</v>
      </c>
      <c r="D231" s="22" t="s">
        <v>208</v>
      </c>
      <c r="E231" s="22">
        <v>-4.9606844178969801E-2</v>
      </c>
      <c r="F231" s="22" t="s">
        <v>8</v>
      </c>
      <c r="G231" s="22">
        <v>0</v>
      </c>
      <c r="H231" s="24">
        <f t="shared" si="4"/>
        <v>-4.9606844178969801E-2</v>
      </c>
    </row>
    <row r="232" spans="1:8" x14ac:dyDescent="0.25">
      <c r="A232" s="22" t="s">
        <v>761</v>
      </c>
      <c r="B232" s="22" t="s">
        <v>762</v>
      </c>
      <c r="C232" s="22" t="s">
        <v>139</v>
      </c>
      <c r="D232" s="22" t="s">
        <v>486</v>
      </c>
      <c r="E232" s="28">
        <v>-6.9157000659929302E-12</v>
      </c>
      <c r="F232" s="22" t="s">
        <v>7</v>
      </c>
      <c r="G232" s="22">
        <v>0</v>
      </c>
      <c r="H232" s="24">
        <f t="shared" si="4"/>
        <v>0</v>
      </c>
    </row>
    <row r="233" spans="1:8" x14ac:dyDescent="0.25">
      <c r="A233" s="22" t="s">
        <v>217</v>
      </c>
      <c r="B233" s="22" t="s">
        <v>210</v>
      </c>
      <c r="C233" s="22" t="s">
        <v>14</v>
      </c>
      <c r="D233" s="22" t="s">
        <v>193</v>
      </c>
      <c r="E233" s="28">
        <v>-1.1041798258126001E-5</v>
      </c>
      <c r="F233" s="22" t="s">
        <v>8</v>
      </c>
      <c r="G233" s="22">
        <v>0</v>
      </c>
      <c r="H233" s="24">
        <f t="shared" si="4"/>
        <v>-1.1041798258126001E-5</v>
      </c>
    </row>
    <row r="234" spans="1:8" x14ac:dyDescent="0.25">
      <c r="A234" s="22" t="s">
        <v>763</v>
      </c>
      <c r="B234" s="22" t="s">
        <v>764</v>
      </c>
      <c r="C234" s="22" t="s">
        <v>24</v>
      </c>
      <c r="D234" s="22" t="s">
        <v>3</v>
      </c>
      <c r="E234" s="22">
        <v>-1.8989293816962E-3</v>
      </c>
      <c r="F234" s="22" t="s">
        <v>8</v>
      </c>
      <c r="G234" s="22">
        <v>0</v>
      </c>
      <c r="H234" s="24">
        <f t="shared" si="4"/>
        <v>-1.8989293816962E-3</v>
      </c>
    </row>
    <row r="235" spans="1:8" x14ac:dyDescent="0.25">
      <c r="A235" s="22" t="s">
        <v>181</v>
      </c>
      <c r="B235" s="22" t="s">
        <v>182</v>
      </c>
      <c r="C235" s="22" t="s">
        <v>17</v>
      </c>
      <c r="D235" s="22" t="s">
        <v>4</v>
      </c>
      <c r="E235" s="22">
        <v>-3.6193593661232198E-3</v>
      </c>
      <c r="F235" s="22" t="s">
        <v>8</v>
      </c>
      <c r="G235" s="22">
        <v>0</v>
      </c>
      <c r="H235" s="24">
        <f t="shared" si="4"/>
        <v>-3.6193593661232198E-3</v>
      </c>
    </row>
    <row r="236" spans="1:8" x14ac:dyDescent="0.25">
      <c r="A236" s="22" t="s">
        <v>765</v>
      </c>
      <c r="B236" s="22" t="s">
        <v>745</v>
      </c>
      <c r="C236" s="22" t="s">
        <v>14</v>
      </c>
      <c r="D236" s="22" t="s">
        <v>54</v>
      </c>
      <c r="E236" s="22">
        <v>-9.2396957129136596E-3</v>
      </c>
      <c r="F236" s="22" t="s">
        <v>8</v>
      </c>
      <c r="G236" s="22">
        <v>0</v>
      </c>
      <c r="H236" s="24">
        <f t="shared" si="4"/>
        <v>-9.2396957129136596E-3</v>
      </c>
    </row>
    <row r="237" spans="1:8" x14ac:dyDescent="0.25">
      <c r="A237" s="22" t="s">
        <v>766</v>
      </c>
      <c r="B237" s="22" t="s">
        <v>767</v>
      </c>
      <c r="C237" s="22" t="s">
        <v>14</v>
      </c>
      <c r="D237" s="22" t="s">
        <v>54</v>
      </c>
      <c r="E237" s="28">
        <v>-1.4041883291331801E-20</v>
      </c>
      <c r="F237" s="22" t="s">
        <v>8</v>
      </c>
      <c r="G237" s="22">
        <v>0</v>
      </c>
      <c r="H237" s="24">
        <f t="shared" si="4"/>
        <v>-1.4041883291331801E-20</v>
      </c>
    </row>
    <row r="238" spans="1:8" x14ac:dyDescent="0.25">
      <c r="A238" s="22" t="s">
        <v>768</v>
      </c>
      <c r="B238" s="22" t="s">
        <v>769</v>
      </c>
      <c r="C238" s="22" t="s">
        <v>24</v>
      </c>
      <c r="D238" s="22" t="s">
        <v>6</v>
      </c>
      <c r="E238" s="22">
        <v>-3.17596162348144E-4</v>
      </c>
      <c r="F238" s="22" t="s">
        <v>8</v>
      </c>
      <c r="G238" s="22">
        <v>0</v>
      </c>
      <c r="H238" s="24">
        <f t="shared" si="4"/>
        <v>-3.17596162348144E-4</v>
      </c>
    </row>
    <row r="239" spans="1:8" x14ac:dyDescent="0.25">
      <c r="A239" s="22" t="s">
        <v>770</v>
      </c>
      <c r="B239" s="22" t="s">
        <v>771</v>
      </c>
      <c r="C239" s="22" t="s">
        <v>139</v>
      </c>
      <c r="D239" s="22" t="s">
        <v>165</v>
      </c>
      <c r="E239" s="28">
        <v>-5.66701812142745E-5</v>
      </c>
      <c r="F239" s="22" t="s">
        <v>174</v>
      </c>
      <c r="G239" s="22">
        <v>0</v>
      </c>
      <c r="H239" s="24">
        <f t="shared" si="4"/>
        <v>0</v>
      </c>
    </row>
    <row r="240" spans="1:8" x14ac:dyDescent="0.25">
      <c r="A240" s="22" t="s">
        <v>105</v>
      </c>
      <c r="B240" s="22" t="s">
        <v>94</v>
      </c>
      <c r="C240" s="22" t="s">
        <v>17</v>
      </c>
      <c r="D240" s="22" t="s">
        <v>2</v>
      </c>
      <c r="E240" s="22">
        <v>-5.84938517494337E-4</v>
      </c>
      <c r="F240" s="22" t="s">
        <v>8</v>
      </c>
      <c r="G240" s="22">
        <v>0</v>
      </c>
      <c r="H240" s="24">
        <f t="shared" si="4"/>
        <v>-5.84938517494337E-4</v>
      </c>
    </row>
    <row r="241" spans="1:8" x14ac:dyDescent="0.25">
      <c r="A241" s="22" t="s">
        <v>772</v>
      </c>
      <c r="B241" s="22" t="s">
        <v>773</v>
      </c>
      <c r="C241" s="22" t="s">
        <v>14</v>
      </c>
      <c r="D241" s="22" t="s">
        <v>54</v>
      </c>
      <c r="E241" s="28">
        <v>-8.5917744291376896E-7</v>
      </c>
      <c r="F241" s="22" t="s">
        <v>8</v>
      </c>
      <c r="G241" s="22">
        <v>0</v>
      </c>
      <c r="H241" s="24">
        <f t="shared" si="4"/>
        <v>-8.5917744291376896E-7</v>
      </c>
    </row>
    <row r="242" spans="1:8" x14ac:dyDescent="0.25">
      <c r="A242" s="22" t="s">
        <v>774</v>
      </c>
      <c r="B242" s="22" t="s">
        <v>413</v>
      </c>
      <c r="C242" s="22" t="s">
        <v>14</v>
      </c>
      <c r="D242" s="22" t="s">
        <v>1</v>
      </c>
      <c r="E242" s="28">
        <v>-4.6228972989526804E-6</v>
      </c>
      <c r="F242" s="22" t="s">
        <v>8</v>
      </c>
      <c r="G242" s="22">
        <v>0</v>
      </c>
      <c r="H242" s="24">
        <f t="shared" si="4"/>
        <v>-4.6228972989526804E-6</v>
      </c>
    </row>
    <row r="243" spans="1:8" x14ac:dyDescent="0.25">
      <c r="A243" s="22" t="s">
        <v>775</v>
      </c>
      <c r="B243" s="22" t="s">
        <v>776</v>
      </c>
      <c r="C243" s="22" t="s">
        <v>14</v>
      </c>
      <c r="D243" s="22" t="s">
        <v>115</v>
      </c>
      <c r="E243" s="22">
        <v>-7.1856213635863697E-2</v>
      </c>
      <c r="F243" s="22" t="s">
        <v>8</v>
      </c>
      <c r="G243" s="22">
        <v>0</v>
      </c>
      <c r="H243" s="24">
        <f t="shared" si="4"/>
        <v>-7.1856213635863697E-2</v>
      </c>
    </row>
    <row r="244" spans="1:8" x14ac:dyDescent="0.25">
      <c r="A244" s="22" t="s">
        <v>777</v>
      </c>
      <c r="B244" s="22" t="s">
        <v>778</v>
      </c>
      <c r="C244" s="22" t="s">
        <v>14</v>
      </c>
      <c r="D244" s="22" t="s">
        <v>115</v>
      </c>
      <c r="E244" s="28">
        <v>-1.9958712803756001E-6</v>
      </c>
      <c r="F244" s="22" t="s">
        <v>8</v>
      </c>
      <c r="G244" s="22">
        <v>0</v>
      </c>
      <c r="H244" s="24">
        <f t="shared" si="4"/>
        <v>-1.9958712803756001E-6</v>
      </c>
    </row>
    <row r="245" spans="1:8" x14ac:dyDescent="0.25">
      <c r="A245" s="22" t="s">
        <v>779</v>
      </c>
      <c r="B245" s="22" t="s">
        <v>780</v>
      </c>
      <c r="C245" s="22" t="s">
        <v>17</v>
      </c>
      <c r="D245" s="22" t="s">
        <v>4</v>
      </c>
      <c r="E245" s="22">
        <v>-0.760730658439153</v>
      </c>
      <c r="F245" s="22" t="s">
        <v>8</v>
      </c>
      <c r="G245" s="22">
        <v>0</v>
      </c>
      <c r="H245" s="24">
        <f t="shared" si="4"/>
        <v>-0.760730658439153</v>
      </c>
    </row>
    <row r="246" spans="1:8" x14ac:dyDescent="0.25">
      <c r="A246" s="22" t="s">
        <v>781</v>
      </c>
      <c r="B246" s="22" t="s">
        <v>782</v>
      </c>
      <c r="C246" s="22" t="s">
        <v>14</v>
      </c>
      <c r="D246" s="22" t="s">
        <v>1</v>
      </c>
      <c r="E246" s="28">
        <v>-4.73533235823408E-9</v>
      </c>
      <c r="F246" s="22" t="s">
        <v>8</v>
      </c>
      <c r="G246" s="22">
        <v>0</v>
      </c>
      <c r="H246" s="24">
        <f t="shared" si="4"/>
        <v>-4.73533235823408E-9</v>
      </c>
    </row>
    <row r="247" spans="1:8" x14ac:dyDescent="0.25">
      <c r="A247" s="22" t="s">
        <v>783</v>
      </c>
      <c r="B247" s="22" t="s">
        <v>784</v>
      </c>
      <c r="C247" s="22" t="s">
        <v>143</v>
      </c>
      <c r="D247" s="22" t="s">
        <v>144</v>
      </c>
      <c r="E247" s="28">
        <v>-1.8981919958406899E-8</v>
      </c>
      <c r="F247" s="22" t="s">
        <v>8</v>
      </c>
      <c r="G247" s="22">
        <v>0</v>
      </c>
      <c r="H247" s="24">
        <f t="shared" si="4"/>
        <v>-1.8981919958406899E-8</v>
      </c>
    </row>
    <row r="248" spans="1:8" x14ac:dyDescent="0.25">
      <c r="A248" s="22" t="s">
        <v>785</v>
      </c>
      <c r="B248" s="22" t="s">
        <v>786</v>
      </c>
      <c r="C248" s="22" t="s">
        <v>139</v>
      </c>
      <c r="D248" s="22" t="s">
        <v>165</v>
      </c>
      <c r="E248" s="28">
        <v>-3.2603923108046402E-8</v>
      </c>
      <c r="F248" s="22" t="s">
        <v>174</v>
      </c>
      <c r="G248" s="22">
        <v>0</v>
      </c>
      <c r="H248" s="24">
        <f t="shared" si="4"/>
        <v>0</v>
      </c>
    </row>
    <row r="249" spans="1:8" x14ac:dyDescent="0.25">
      <c r="A249" s="22" t="s">
        <v>787</v>
      </c>
      <c r="B249" s="22" t="s">
        <v>788</v>
      </c>
      <c r="C249" s="22" t="s">
        <v>14</v>
      </c>
      <c r="D249" s="22" t="s">
        <v>54</v>
      </c>
      <c r="E249" s="28">
        <v>-2.4002520466825699E-5</v>
      </c>
      <c r="F249" s="22" t="s">
        <v>8</v>
      </c>
      <c r="G249" s="22">
        <v>0</v>
      </c>
      <c r="H249" s="24">
        <f t="shared" si="4"/>
        <v>-2.4002520466825699E-5</v>
      </c>
    </row>
    <row r="250" spans="1:8" x14ac:dyDescent="0.25">
      <c r="A250" s="22" t="s">
        <v>133</v>
      </c>
      <c r="B250" s="22" t="s">
        <v>134</v>
      </c>
      <c r="C250" s="22" t="s">
        <v>14</v>
      </c>
      <c r="D250" s="22" t="s">
        <v>1</v>
      </c>
      <c r="E250" s="22">
        <v>-2.05003248034589E-4</v>
      </c>
      <c r="F250" s="22" t="s">
        <v>8</v>
      </c>
      <c r="G250" s="22">
        <v>0</v>
      </c>
      <c r="H250" s="24">
        <f t="shared" si="4"/>
        <v>-2.05003248034589E-4</v>
      </c>
    </row>
    <row r="251" spans="1:8" x14ac:dyDescent="0.25">
      <c r="A251" s="22" t="s">
        <v>106</v>
      </c>
      <c r="B251" s="22" t="s">
        <v>95</v>
      </c>
      <c r="C251" s="22" t="s">
        <v>14</v>
      </c>
      <c r="D251" s="22" t="s">
        <v>1</v>
      </c>
      <c r="E251" s="28">
        <v>-1.05555142135325E-6</v>
      </c>
      <c r="F251" s="22" t="s">
        <v>8</v>
      </c>
      <c r="G251" s="22">
        <v>0</v>
      </c>
      <c r="H251" s="24">
        <f t="shared" si="4"/>
        <v>-1.05555142135325E-6</v>
      </c>
    </row>
    <row r="252" spans="1:8" x14ac:dyDescent="0.25">
      <c r="A252" s="22" t="s">
        <v>789</v>
      </c>
      <c r="B252" s="22" t="s">
        <v>441</v>
      </c>
      <c r="C252" s="22" t="s">
        <v>14</v>
      </c>
      <c r="D252" s="22" t="s">
        <v>115</v>
      </c>
      <c r="E252" s="28">
        <v>-5.95854427690415E-6</v>
      </c>
      <c r="F252" s="22" t="s">
        <v>8</v>
      </c>
      <c r="G252" s="22">
        <v>0</v>
      </c>
      <c r="H252" s="24">
        <f t="shared" si="4"/>
        <v>-5.95854427690415E-6</v>
      </c>
    </row>
    <row r="253" spans="1:8" x14ac:dyDescent="0.25">
      <c r="A253" s="22" t="s">
        <v>305</v>
      </c>
      <c r="B253" s="22" t="s">
        <v>306</v>
      </c>
      <c r="C253" s="22" t="s">
        <v>263</v>
      </c>
      <c r="D253" s="22" t="s">
        <v>264</v>
      </c>
      <c r="E253" s="28">
        <v>-3.9141846632816203E-6</v>
      </c>
      <c r="F253" s="22" t="s">
        <v>86</v>
      </c>
      <c r="G253" s="22">
        <v>403.64</v>
      </c>
      <c r="H253" s="24">
        <f t="shared" si="4"/>
        <v>-1.5799214974869932E-3</v>
      </c>
    </row>
    <row r="254" spans="1:8" x14ac:dyDescent="0.25">
      <c r="A254" s="22" t="s">
        <v>790</v>
      </c>
      <c r="B254" s="22" t="s">
        <v>791</v>
      </c>
      <c r="C254" s="22" t="s">
        <v>14</v>
      </c>
      <c r="D254" s="22" t="s">
        <v>188</v>
      </c>
      <c r="E254" s="22">
        <v>-1.6758015090535401E-4</v>
      </c>
      <c r="F254" s="22" t="s">
        <v>8</v>
      </c>
      <c r="G254" s="22">
        <v>0</v>
      </c>
      <c r="H254" s="24">
        <f t="shared" si="4"/>
        <v>-1.6758015090535401E-4</v>
      </c>
    </row>
    <row r="255" spans="1:8" x14ac:dyDescent="0.25">
      <c r="A255" s="22" t="s">
        <v>792</v>
      </c>
      <c r="B255" s="22" t="s">
        <v>793</v>
      </c>
      <c r="C255" s="22" t="s">
        <v>14</v>
      </c>
      <c r="D255" s="22" t="s">
        <v>54</v>
      </c>
      <c r="E255" s="28">
        <v>-5.7581247756322201E-6</v>
      </c>
      <c r="F255" s="22" t="s">
        <v>8</v>
      </c>
      <c r="G255" s="22">
        <v>0</v>
      </c>
      <c r="H255" s="24">
        <f t="shared" si="4"/>
        <v>-5.7581247756322201E-6</v>
      </c>
    </row>
    <row r="256" spans="1:8" x14ac:dyDescent="0.25">
      <c r="A256" s="22" t="s">
        <v>794</v>
      </c>
      <c r="B256" s="22" t="s">
        <v>795</v>
      </c>
      <c r="C256" s="22" t="s">
        <v>14</v>
      </c>
      <c r="D256" s="22" t="s">
        <v>54</v>
      </c>
      <c r="E256" s="28">
        <v>-1.5847766021267901E-12</v>
      </c>
      <c r="F256" s="22" t="s">
        <v>8</v>
      </c>
      <c r="G256" s="22">
        <v>0</v>
      </c>
      <c r="H256" s="24">
        <f t="shared" si="4"/>
        <v>-1.5847766021267901E-12</v>
      </c>
    </row>
    <row r="257" spans="1:8" x14ac:dyDescent="0.25">
      <c r="A257" s="22" t="s">
        <v>796</v>
      </c>
      <c r="B257" s="22" t="s">
        <v>797</v>
      </c>
      <c r="C257" s="22" t="s">
        <v>263</v>
      </c>
      <c r="D257" s="22" t="s">
        <v>279</v>
      </c>
      <c r="E257" s="22">
        <v>-1.6475875908299701E-3</v>
      </c>
      <c r="F257" s="22" t="s">
        <v>8</v>
      </c>
      <c r="G257" s="22">
        <v>0</v>
      </c>
      <c r="H257" s="24">
        <f t="shared" si="4"/>
        <v>-1.6475875908299701E-3</v>
      </c>
    </row>
    <row r="258" spans="1:8" x14ac:dyDescent="0.25">
      <c r="A258" s="22" t="s">
        <v>798</v>
      </c>
      <c r="B258" s="22" t="s">
        <v>421</v>
      </c>
      <c r="C258" s="22" t="s">
        <v>24</v>
      </c>
      <c r="D258" s="22" t="s">
        <v>120</v>
      </c>
      <c r="E258" s="22">
        <v>-8.1804787190831608E-3</v>
      </c>
      <c r="F258" s="22" t="s">
        <v>86</v>
      </c>
      <c r="G258" s="22">
        <v>2190</v>
      </c>
      <c r="H258" s="24">
        <f t="shared" si="4"/>
        <v>-17.915248394792123</v>
      </c>
    </row>
    <row r="259" spans="1:8" x14ac:dyDescent="0.25">
      <c r="A259" s="22" t="s">
        <v>799</v>
      </c>
      <c r="B259" s="22" t="s">
        <v>800</v>
      </c>
      <c r="C259" s="22" t="s">
        <v>263</v>
      </c>
      <c r="D259" s="22" t="s">
        <v>279</v>
      </c>
      <c r="E259" s="28">
        <v>-1.35569705098782E-8</v>
      </c>
      <c r="F259" s="22" t="s">
        <v>86</v>
      </c>
      <c r="G259" s="22">
        <v>404.8</v>
      </c>
      <c r="H259" s="24">
        <f t="shared" ref="H259:H322" si="5">1*(IF(F259=$I$8,E259,(E259*G259)))</f>
        <v>-5.4878616623986955E-6</v>
      </c>
    </row>
    <row r="260" spans="1:8" x14ac:dyDescent="0.25">
      <c r="A260" s="22" t="s">
        <v>801</v>
      </c>
      <c r="B260" s="22" t="s">
        <v>531</v>
      </c>
      <c r="C260" s="22" t="s">
        <v>24</v>
      </c>
      <c r="D260" s="22" t="s">
        <v>208</v>
      </c>
      <c r="E260" s="22">
        <v>-3.6754986652884701E-2</v>
      </c>
      <c r="F260" s="22" t="s">
        <v>8</v>
      </c>
      <c r="G260" s="22">
        <v>0</v>
      </c>
      <c r="H260" s="24">
        <f t="shared" si="5"/>
        <v>-3.6754986652884701E-2</v>
      </c>
    </row>
    <row r="261" spans="1:8" x14ac:dyDescent="0.25">
      <c r="A261" s="22" t="s">
        <v>802</v>
      </c>
      <c r="B261" s="22" t="s">
        <v>540</v>
      </c>
      <c r="C261" s="22" t="s">
        <v>263</v>
      </c>
      <c r="D261" s="22" t="s">
        <v>279</v>
      </c>
      <c r="E261" s="22">
        <v>-1.64417890277525E-3</v>
      </c>
      <c r="F261" s="22" t="s">
        <v>86</v>
      </c>
      <c r="G261" s="22">
        <v>450</v>
      </c>
      <c r="H261" s="24">
        <f t="shared" si="5"/>
        <v>-0.73988050624886248</v>
      </c>
    </row>
    <row r="262" spans="1:8" x14ac:dyDescent="0.25">
      <c r="A262" s="22" t="s">
        <v>107</v>
      </c>
      <c r="B262" s="22" t="s">
        <v>96</v>
      </c>
      <c r="C262" s="22" t="s">
        <v>24</v>
      </c>
      <c r="D262" s="22" t="s">
        <v>3</v>
      </c>
      <c r="E262" s="22">
        <v>-8.3098109529993899E-2</v>
      </c>
      <c r="F262" s="22" t="s">
        <v>8</v>
      </c>
      <c r="G262" s="22">
        <v>0</v>
      </c>
      <c r="H262" s="24">
        <f t="shared" si="5"/>
        <v>-8.3098109529993899E-2</v>
      </c>
    </row>
    <row r="263" spans="1:8" x14ac:dyDescent="0.25">
      <c r="A263" s="22" t="s">
        <v>803</v>
      </c>
      <c r="B263" s="22" t="s">
        <v>480</v>
      </c>
      <c r="C263" s="22" t="s">
        <v>14</v>
      </c>
      <c r="D263" s="22" t="s">
        <v>54</v>
      </c>
      <c r="E263" s="28">
        <v>-2.54299107518639E-12</v>
      </c>
      <c r="F263" s="22" t="s">
        <v>8</v>
      </c>
      <c r="G263" s="22">
        <v>0</v>
      </c>
      <c r="H263" s="24">
        <f t="shared" si="5"/>
        <v>-2.54299107518639E-12</v>
      </c>
    </row>
    <row r="264" spans="1:8" x14ac:dyDescent="0.25">
      <c r="A264" s="22" t="s">
        <v>804</v>
      </c>
      <c r="B264" s="22" t="s">
        <v>492</v>
      </c>
      <c r="C264" s="22" t="s">
        <v>14</v>
      </c>
      <c r="D264" s="22" t="s">
        <v>54</v>
      </c>
      <c r="E264" s="28">
        <v>-3.0270377119077201E-5</v>
      </c>
      <c r="F264" s="22" t="s">
        <v>8</v>
      </c>
      <c r="G264" s="22">
        <v>0</v>
      </c>
      <c r="H264" s="24">
        <f t="shared" si="5"/>
        <v>-3.0270377119077201E-5</v>
      </c>
    </row>
    <row r="265" spans="1:8" x14ac:dyDescent="0.25">
      <c r="A265" s="22" t="s">
        <v>805</v>
      </c>
      <c r="B265" s="22" t="s">
        <v>806</v>
      </c>
      <c r="C265" s="22" t="s">
        <v>14</v>
      </c>
      <c r="D265" s="22" t="s">
        <v>1</v>
      </c>
      <c r="E265" s="28">
        <v>-1.6015891451809101E-6</v>
      </c>
      <c r="F265" s="22" t="s">
        <v>8</v>
      </c>
      <c r="G265" s="22">
        <v>0</v>
      </c>
      <c r="H265" s="24">
        <f t="shared" si="5"/>
        <v>-1.6015891451809101E-6</v>
      </c>
    </row>
    <row r="266" spans="1:8" x14ac:dyDescent="0.25">
      <c r="A266" s="22" t="s">
        <v>807</v>
      </c>
      <c r="B266" s="22" t="s">
        <v>808</v>
      </c>
      <c r="C266" s="22" t="s">
        <v>14</v>
      </c>
      <c r="D266" s="22" t="s">
        <v>54</v>
      </c>
      <c r="E266" s="28">
        <v>-4.8680843338297799E-12</v>
      </c>
      <c r="F266" s="22" t="s">
        <v>8</v>
      </c>
      <c r="G266" s="22">
        <v>0</v>
      </c>
      <c r="H266" s="24">
        <f t="shared" si="5"/>
        <v>-4.8680843338297799E-12</v>
      </c>
    </row>
    <row r="267" spans="1:8" x14ac:dyDescent="0.25">
      <c r="A267" s="22" t="s">
        <v>809</v>
      </c>
      <c r="B267" s="22" t="s">
        <v>720</v>
      </c>
      <c r="C267" s="22" t="s">
        <v>14</v>
      </c>
      <c r="D267" s="22" t="s">
        <v>193</v>
      </c>
      <c r="E267" s="28">
        <v>-3.6655516300178703E-10</v>
      </c>
      <c r="F267" s="22" t="s">
        <v>8</v>
      </c>
      <c r="G267" s="22">
        <v>0</v>
      </c>
      <c r="H267" s="24">
        <f t="shared" si="5"/>
        <v>-3.6655516300178703E-10</v>
      </c>
    </row>
    <row r="268" spans="1:8" x14ac:dyDescent="0.25">
      <c r="A268" s="22" t="s">
        <v>810</v>
      </c>
      <c r="B268" s="22" t="s">
        <v>533</v>
      </c>
      <c r="C268" s="22" t="s">
        <v>14</v>
      </c>
      <c r="D268" s="22" t="s">
        <v>54</v>
      </c>
      <c r="E268" s="22">
        <v>-4.3285856753871301E-4</v>
      </c>
      <c r="F268" s="22" t="s">
        <v>8</v>
      </c>
      <c r="G268" s="22">
        <v>0</v>
      </c>
      <c r="H268" s="24">
        <f t="shared" si="5"/>
        <v>-4.3285856753871301E-4</v>
      </c>
    </row>
    <row r="269" spans="1:8" x14ac:dyDescent="0.25">
      <c r="A269" s="22" t="s">
        <v>108</v>
      </c>
      <c r="B269" s="22" t="s">
        <v>94</v>
      </c>
      <c r="C269" s="22" t="s">
        <v>17</v>
      </c>
      <c r="D269" s="22" t="s">
        <v>2</v>
      </c>
      <c r="E269" s="22">
        <v>-1.21078025904616E-4</v>
      </c>
      <c r="F269" s="22" t="s">
        <v>8</v>
      </c>
      <c r="G269" s="22">
        <v>0</v>
      </c>
      <c r="H269" s="24">
        <f t="shared" si="5"/>
        <v>-1.21078025904616E-4</v>
      </c>
    </row>
    <row r="270" spans="1:8" x14ac:dyDescent="0.25">
      <c r="A270" s="22" t="s">
        <v>811</v>
      </c>
      <c r="B270" s="22" t="s">
        <v>795</v>
      </c>
      <c r="C270" s="22" t="s">
        <v>14</v>
      </c>
      <c r="D270" s="22" t="s">
        <v>54</v>
      </c>
      <c r="E270" s="28">
        <v>-1.1885824515950901E-11</v>
      </c>
      <c r="F270" s="22" t="s">
        <v>8</v>
      </c>
      <c r="G270" s="22">
        <v>0</v>
      </c>
      <c r="H270" s="24">
        <f t="shared" si="5"/>
        <v>-1.1885824515950901E-11</v>
      </c>
    </row>
    <row r="271" spans="1:8" x14ac:dyDescent="0.25">
      <c r="A271" s="22" t="s">
        <v>29</v>
      </c>
      <c r="B271" s="22" t="s">
        <v>30</v>
      </c>
      <c r="C271" s="22" t="s">
        <v>24</v>
      </c>
      <c r="D271" s="22" t="s">
        <v>6</v>
      </c>
      <c r="E271" s="28">
        <v>-5.5356429101898501E-5</v>
      </c>
      <c r="F271" s="22" t="s">
        <v>8</v>
      </c>
      <c r="G271" s="22">
        <v>0</v>
      </c>
      <c r="H271" s="24">
        <f t="shared" si="5"/>
        <v>-5.5356429101898501E-5</v>
      </c>
    </row>
    <row r="272" spans="1:8" x14ac:dyDescent="0.25">
      <c r="A272" s="22" t="s">
        <v>236</v>
      </c>
      <c r="B272" s="22" t="s">
        <v>237</v>
      </c>
      <c r="C272" s="22" t="s">
        <v>14</v>
      </c>
      <c r="D272" s="22" t="s">
        <v>54</v>
      </c>
      <c r="E272" s="22">
        <v>-2.7246709456115402E-4</v>
      </c>
      <c r="F272" s="22" t="s">
        <v>8</v>
      </c>
      <c r="G272" s="22">
        <v>0</v>
      </c>
      <c r="H272" s="24">
        <f t="shared" si="5"/>
        <v>-2.7246709456115402E-4</v>
      </c>
    </row>
    <row r="273" spans="1:8" x14ac:dyDescent="0.25">
      <c r="A273" s="22" t="s">
        <v>812</v>
      </c>
      <c r="B273" s="22" t="s">
        <v>472</v>
      </c>
      <c r="C273" s="22" t="s">
        <v>14</v>
      </c>
      <c r="D273" s="22" t="s">
        <v>54</v>
      </c>
      <c r="E273" s="28">
        <v>-8.5465827547030302E-8</v>
      </c>
      <c r="F273" s="22" t="s">
        <v>8</v>
      </c>
      <c r="G273" s="22">
        <v>0</v>
      </c>
      <c r="H273" s="24">
        <f t="shared" si="5"/>
        <v>-8.5465827547030302E-8</v>
      </c>
    </row>
    <row r="274" spans="1:8" x14ac:dyDescent="0.25">
      <c r="A274" s="22" t="s">
        <v>1100</v>
      </c>
      <c r="B274" s="22" t="s">
        <v>1094</v>
      </c>
      <c r="C274" s="22" t="s">
        <v>139</v>
      </c>
      <c r="D274" s="22" t="s">
        <v>140</v>
      </c>
      <c r="E274" s="28">
        <v>-1.6313817574803E-20</v>
      </c>
      <c r="F274" s="22" t="s">
        <v>8</v>
      </c>
      <c r="G274" s="22">
        <v>0</v>
      </c>
      <c r="H274" s="24">
        <f t="shared" si="5"/>
        <v>-1.6313817574803E-20</v>
      </c>
    </row>
    <row r="275" spans="1:8" x14ac:dyDescent="0.25">
      <c r="A275" s="22" t="s">
        <v>813</v>
      </c>
      <c r="B275" s="22" t="s">
        <v>814</v>
      </c>
      <c r="C275" s="22" t="s">
        <v>17</v>
      </c>
      <c r="D275" s="22" t="s">
        <v>2</v>
      </c>
      <c r="E275" s="28">
        <v>-3.6642134061683798E-10</v>
      </c>
      <c r="F275" s="22" t="s">
        <v>8</v>
      </c>
      <c r="G275" s="22">
        <v>0</v>
      </c>
      <c r="H275" s="24">
        <f t="shared" si="5"/>
        <v>-3.6642134061683798E-10</v>
      </c>
    </row>
    <row r="276" spans="1:8" x14ac:dyDescent="0.25">
      <c r="A276" s="22" t="s">
        <v>815</v>
      </c>
      <c r="B276" s="22" t="s">
        <v>816</v>
      </c>
      <c r="C276" s="22" t="s">
        <v>24</v>
      </c>
      <c r="D276" s="22" t="s">
        <v>208</v>
      </c>
      <c r="E276" s="28">
        <v>-2.47466686724719E-20</v>
      </c>
      <c r="F276" s="22" t="s">
        <v>8</v>
      </c>
      <c r="G276" s="22">
        <v>0</v>
      </c>
      <c r="H276" s="24">
        <f t="shared" si="5"/>
        <v>-2.47466686724719E-20</v>
      </c>
    </row>
    <row r="277" spans="1:8" x14ac:dyDescent="0.25">
      <c r="A277" s="22" t="s">
        <v>817</v>
      </c>
      <c r="B277" s="22" t="s">
        <v>699</v>
      </c>
      <c r="C277" s="22" t="s">
        <v>14</v>
      </c>
      <c r="D277" s="22" t="s">
        <v>54</v>
      </c>
      <c r="E277" s="28">
        <v>-2.33154162317834E-7</v>
      </c>
      <c r="F277" s="22" t="s">
        <v>8</v>
      </c>
      <c r="G277" s="22">
        <v>0</v>
      </c>
      <c r="H277" s="24">
        <f t="shared" si="5"/>
        <v>-2.33154162317834E-7</v>
      </c>
    </row>
    <row r="278" spans="1:8" x14ac:dyDescent="0.25">
      <c r="A278" s="22" t="s">
        <v>152</v>
      </c>
      <c r="B278" s="22" t="s">
        <v>153</v>
      </c>
      <c r="C278" s="22" t="s">
        <v>143</v>
      </c>
      <c r="D278" s="22" t="s">
        <v>144</v>
      </c>
      <c r="E278" s="22">
        <v>-0.117812519379831</v>
      </c>
      <c r="F278" s="22" t="s">
        <v>8</v>
      </c>
      <c r="G278" s="22">
        <v>0</v>
      </c>
      <c r="H278" s="24">
        <f t="shared" si="5"/>
        <v>-0.117812519379831</v>
      </c>
    </row>
    <row r="279" spans="1:8" x14ac:dyDescent="0.25">
      <c r="A279" s="22" t="s">
        <v>238</v>
      </c>
      <c r="B279" s="22" t="s">
        <v>239</v>
      </c>
      <c r="C279" s="22" t="s">
        <v>17</v>
      </c>
      <c r="D279" s="22" t="s">
        <v>2</v>
      </c>
      <c r="E279" s="28">
        <v>-4.3839843749999699E-7</v>
      </c>
      <c r="F279" s="22" t="s">
        <v>8</v>
      </c>
      <c r="G279" s="22">
        <v>0</v>
      </c>
      <c r="H279" s="24">
        <f t="shared" si="5"/>
        <v>-4.3839843749999699E-7</v>
      </c>
    </row>
    <row r="280" spans="1:8" x14ac:dyDescent="0.25">
      <c r="A280" s="22" t="s">
        <v>818</v>
      </c>
      <c r="B280" s="22" t="s">
        <v>819</v>
      </c>
      <c r="C280" s="22" t="s">
        <v>14</v>
      </c>
      <c r="D280" s="22" t="s">
        <v>188</v>
      </c>
      <c r="E280" s="28">
        <v>-9.7623604821978808E-7</v>
      </c>
      <c r="F280" s="22" t="s">
        <v>8</v>
      </c>
      <c r="G280" s="22">
        <v>0</v>
      </c>
      <c r="H280" s="24">
        <f t="shared" si="5"/>
        <v>-9.7623604821978808E-7</v>
      </c>
    </row>
    <row r="281" spans="1:8" x14ac:dyDescent="0.25">
      <c r="A281" s="22" t="s">
        <v>820</v>
      </c>
      <c r="B281" s="22" t="s">
        <v>759</v>
      </c>
      <c r="C281" s="22" t="s">
        <v>14</v>
      </c>
      <c r="D281" s="22" t="s">
        <v>54</v>
      </c>
      <c r="E281" s="28">
        <v>-1.23401469858919E-5</v>
      </c>
      <c r="F281" s="22" t="s">
        <v>8</v>
      </c>
      <c r="G281" s="22">
        <v>0</v>
      </c>
      <c r="H281" s="24">
        <f t="shared" si="5"/>
        <v>-1.23401469858919E-5</v>
      </c>
    </row>
    <row r="282" spans="1:8" x14ac:dyDescent="0.25">
      <c r="A282" s="22" t="s">
        <v>821</v>
      </c>
      <c r="B282" s="22" t="s">
        <v>822</v>
      </c>
      <c r="C282" s="22" t="s">
        <v>14</v>
      </c>
      <c r="D282" s="22" t="s">
        <v>51</v>
      </c>
      <c r="E282" s="28">
        <v>-3.7329313043116801E-6</v>
      </c>
      <c r="F282" s="22" t="s">
        <v>8</v>
      </c>
      <c r="G282" s="22">
        <v>0</v>
      </c>
      <c r="H282" s="24">
        <f t="shared" si="5"/>
        <v>-3.7329313043116801E-6</v>
      </c>
    </row>
    <row r="283" spans="1:8" x14ac:dyDescent="0.25">
      <c r="A283" s="22" t="s">
        <v>823</v>
      </c>
      <c r="B283" s="22" t="s">
        <v>824</v>
      </c>
      <c r="C283" s="22" t="s">
        <v>14</v>
      </c>
      <c r="D283" s="22" t="s">
        <v>54</v>
      </c>
      <c r="E283" s="28">
        <v>-4.1018390836999902E-5</v>
      </c>
      <c r="F283" s="22" t="s">
        <v>8</v>
      </c>
      <c r="G283" s="22">
        <v>0</v>
      </c>
      <c r="H283" s="24">
        <f t="shared" si="5"/>
        <v>-4.1018390836999902E-5</v>
      </c>
    </row>
    <row r="284" spans="1:8" x14ac:dyDescent="0.25">
      <c r="A284" s="22" t="s">
        <v>191</v>
      </c>
      <c r="B284" s="22" t="s">
        <v>192</v>
      </c>
      <c r="C284" s="22" t="s">
        <v>14</v>
      </c>
      <c r="D284" s="22" t="s">
        <v>193</v>
      </c>
      <c r="E284" s="22">
        <v>-2.00827198583555E-4</v>
      </c>
      <c r="F284" s="22" t="s">
        <v>8</v>
      </c>
      <c r="G284" s="22">
        <v>0</v>
      </c>
      <c r="H284" s="24">
        <f t="shared" si="5"/>
        <v>-2.00827198583555E-4</v>
      </c>
    </row>
    <row r="285" spans="1:8" x14ac:dyDescent="0.25">
      <c r="A285" s="22" t="s">
        <v>194</v>
      </c>
      <c r="B285" s="22" t="s">
        <v>195</v>
      </c>
      <c r="C285" s="22" t="s">
        <v>17</v>
      </c>
      <c r="D285" s="22" t="s">
        <v>2</v>
      </c>
      <c r="E285" s="28">
        <v>-2.5202430793383901E-7</v>
      </c>
      <c r="F285" s="22" t="s">
        <v>8</v>
      </c>
      <c r="G285" s="22">
        <v>0</v>
      </c>
      <c r="H285" s="24">
        <f t="shared" si="5"/>
        <v>-2.5202430793383901E-7</v>
      </c>
    </row>
    <row r="286" spans="1:8" x14ac:dyDescent="0.25">
      <c r="A286" s="22" t="s">
        <v>825</v>
      </c>
      <c r="B286" s="22" t="s">
        <v>826</v>
      </c>
      <c r="C286" s="22" t="s">
        <v>143</v>
      </c>
      <c r="D286" s="22" t="s">
        <v>144</v>
      </c>
      <c r="E286" s="28">
        <v>-3.05898346180273E-5</v>
      </c>
      <c r="F286" s="22" t="s">
        <v>8</v>
      </c>
      <c r="G286" s="22">
        <v>0</v>
      </c>
      <c r="H286" s="24">
        <f t="shared" si="5"/>
        <v>-3.05898346180273E-5</v>
      </c>
    </row>
    <row r="287" spans="1:8" x14ac:dyDescent="0.25">
      <c r="A287" s="22" t="s">
        <v>827</v>
      </c>
      <c r="B287" s="22" t="s">
        <v>828</v>
      </c>
      <c r="C287" s="22" t="s">
        <v>14</v>
      </c>
      <c r="D287" s="22" t="s">
        <v>54</v>
      </c>
      <c r="E287" s="28">
        <v>-1.1917573423086399E-10</v>
      </c>
      <c r="F287" s="22" t="s">
        <v>8</v>
      </c>
      <c r="G287" s="22">
        <v>0</v>
      </c>
      <c r="H287" s="24">
        <f t="shared" si="5"/>
        <v>-1.1917573423086399E-10</v>
      </c>
    </row>
    <row r="288" spans="1:8" x14ac:dyDescent="0.25">
      <c r="A288" s="22" t="s">
        <v>829</v>
      </c>
      <c r="B288" s="22" t="s">
        <v>830</v>
      </c>
      <c r="C288" s="22" t="s">
        <v>17</v>
      </c>
      <c r="D288" s="22" t="s">
        <v>2</v>
      </c>
      <c r="E288" s="22">
        <v>-1.3752364674401499E-3</v>
      </c>
      <c r="F288" s="22" t="s">
        <v>8</v>
      </c>
      <c r="G288" s="22">
        <v>0</v>
      </c>
      <c r="H288" s="24">
        <f t="shared" si="5"/>
        <v>-1.3752364674401499E-3</v>
      </c>
    </row>
    <row r="289" spans="1:8" x14ac:dyDescent="0.25">
      <c r="A289" s="22" t="s">
        <v>831</v>
      </c>
      <c r="B289" s="22" t="s">
        <v>531</v>
      </c>
      <c r="C289" s="22" t="s">
        <v>24</v>
      </c>
      <c r="D289" s="22" t="s">
        <v>208</v>
      </c>
      <c r="E289" s="22">
        <v>-2.1623195895118401E-2</v>
      </c>
      <c r="F289" s="22" t="s">
        <v>8</v>
      </c>
      <c r="G289" s="22">
        <v>0</v>
      </c>
      <c r="H289" s="24">
        <f t="shared" si="5"/>
        <v>-2.1623195895118401E-2</v>
      </c>
    </row>
    <row r="290" spans="1:8" x14ac:dyDescent="0.25">
      <c r="A290" s="22" t="s">
        <v>834</v>
      </c>
      <c r="B290" s="22" t="s">
        <v>546</v>
      </c>
      <c r="C290" s="22" t="s">
        <v>125</v>
      </c>
      <c r="D290" s="22" t="s">
        <v>126</v>
      </c>
      <c r="E290" s="22">
        <v>-4.31562261454724E-4</v>
      </c>
      <c r="F290" s="22" t="s">
        <v>8</v>
      </c>
      <c r="G290" s="22">
        <v>0</v>
      </c>
      <c r="H290" s="24">
        <f t="shared" si="5"/>
        <v>-4.31562261454724E-4</v>
      </c>
    </row>
    <row r="291" spans="1:8" x14ac:dyDescent="0.25">
      <c r="A291" s="22" t="s">
        <v>836</v>
      </c>
      <c r="B291" s="22" t="s">
        <v>837</v>
      </c>
      <c r="C291" s="22" t="s">
        <v>14</v>
      </c>
      <c r="D291" s="22" t="s">
        <v>54</v>
      </c>
      <c r="E291" s="22">
        <v>-8.3435719432934902E-2</v>
      </c>
      <c r="F291" s="22" t="s">
        <v>8</v>
      </c>
      <c r="G291" s="22">
        <v>0</v>
      </c>
      <c r="H291" s="24">
        <f t="shared" si="5"/>
        <v>-8.3435719432934902E-2</v>
      </c>
    </row>
    <row r="292" spans="1:8" x14ac:dyDescent="0.25">
      <c r="A292" s="22" t="s">
        <v>838</v>
      </c>
      <c r="B292" s="22" t="s">
        <v>542</v>
      </c>
      <c r="C292" s="22" t="s">
        <v>14</v>
      </c>
      <c r="D292" s="22" t="s">
        <v>54</v>
      </c>
      <c r="E292" s="28">
        <v>-1.6715236762792099E-5</v>
      </c>
      <c r="F292" s="22" t="s">
        <v>8</v>
      </c>
      <c r="G292" s="22">
        <v>0</v>
      </c>
      <c r="H292" s="24">
        <f t="shared" si="5"/>
        <v>-1.6715236762792099E-5</v>
      </c>
    </row>
    <row r="293" spans="1:8" x14ac:dyDescent="0.25">
      <c r="A293" s="22" t="s">
        <v>839</v>
      </c>
      <c r="B293" s="22" t="s">
        <v>840</v>
      </c>
      <c r="C293" s="22" t="s">
        <v>143</v>
      </c>
      <c r="D293" s="22" t="s">
        <v>144</v>
      </c>
      <c r="E293" s="28">
        <v>-1.09289952179026E-8</v>
      </c>
      <c r="F293" s="22" t="s">
        <v>8</v>
      </c>
      <c r="G293" s="22">
        <v>0</v>
      </c>
      <c r="H293" s="24">
        <f t="shared" si="5"/>
        <v>-1.09289952179026E-8</v>
      </c>
    </row>
    <row r="294" spans="1:8" x14ac:dyDescent="0.25">
      <c r="A294" s="22" t="s">
        <v>74</v>
      </c>
      <c r="B294" s="22" t="s">
        <v>61</v>
      </c>
      <c r="C294" s="22" t="s">
        <v>17</v>
      </c>
      <c r="D294" s="22" t="s">
        <v>2</v>
      </c>
      <c r="E294" s="28">
        <v>-4.72836744959635E-10</v>
      </c>
      <c r="F294" s="22" t="s">
        <v>8</v>
      </c>
      <c r="G294" s="22">
        <v>0</v>
      </c>
      <c r="H294" s="24">
        <f t="shared" si="5"/>
        <v>-4.72836744959635E-10</v>
      </c>
    </row>
    <row r="295" spans="1:8" x14ac:dyDescent="0.25">
      <c r="A295" s="22" t="s">
        <v>841</v>
      </c>
      <c r="B295" s="22" t="s">
        <v>800</v>
      </c>
      <c r="C295" s="22" t="s">
        <v>263</v>
      </c>
      <c r="D295" s="22" t="s">
        <v>279</v>
      </c>
      <c r="E295" s="28">
        <v>-1.88182033456691E-6</v>
      </c>
      <c r="F295" s="22" t="s">
        <v>86</v>
      </c>
      <c r="G295" s="22">
        <v>404.8</v>
      </c>
      <c r="H295" s="24">
        <f t="shared" si="5"/>
        <v>-7.6176087143268523E-4</v>
      </c>
    </row>
    <row r="296" spans="1:8" x14ac:dyDescent="0.25">
      <c r="A296" s="22" t="s">
        <v>109</v>
      </c>
      <c r="B296" s="22" t="s">
        <v>97</v>
      </c>
      <c r="C296" s="22" t="s">
        <v>17</v>
      </c>
      <c r="D296" s="22" t="s">
        <v>2</v>
      </c>
      <c r="E296" s="22">
        <v>-1.9131054828114601E-3</v>
      </c>
      <c r="F296" s="22" t="s">
        <v>8</v>
      </c>
      <c r="G296" s="22">
        <v>0</v>
      </c>
      <c r="H296" s="24">
        <f t="shared" si="5"/>
        <v>-1.9131054828114601E-3</v>
      </c>
    </row>
    <row r="297" spans="1:8" x14ac:dyDescent="0.25">
      <c r="A297" s="22" t="s">
        <v>842</v>
      </c>
      <c r="B297" s="22" t="s">
        <v>272</v>
      </c>
      <c r="C297" s="22" t="s">
        <v>24</v>
      </c>
      <c r="D297" s="22" t="s">
        <v>208</v>
      </c>
      <c r="E297" s="22">
        <v>-2.8623012567952601E-2</v>
      </c>
      <c r="F297" s="22" t="s">
        <v>8</v>
      </c>
      <c r="G297" s="22">
        <v>0</v>
      </c>
      <c r="H297" s="24">
        <f t="shared" si="5"/>
        <v>-2.8623012567952601E-2</v>
      </c>
    </row>
    <row r="298" spans="1:8" x14ac:dyDescent="0.25">
      <c r="A298" s="22" t="s">
        <v>135</v>
      </c>
      <c r="B298" s="22" t="s">
        <v>136</v>
      </c>
      <c r="C298" s="22" t="s">
        <v>17</v>
      </c>
      <c r="D298" s="22" t="s">
        <v>4</v>
      </c>
      <c r="E298" s="22">
        <v>-1.80644975513971E-2</v>
      </c>
      <c r="F298" s="22" t="s">
        <v>8</v>
      </c>
      <c r="G298" s="22">
        <v>0</v>
      </c>
      <c r="H298" s="24">
        <f t="shared" si="5"/>
        <v>-1.80644975513971E-2</v>
      </c>
    </row>
    <row r="299" spans="1:8" x14ac:dyDescent="0.25">
      <c r="A299" s="22" t="s">
        <v>843</v>
      </c>
      <c r="B299" s="22" t="s">
        <v>844</v>
      </c>
      <c r="C299" s="22" t="s">
        <v>24</v>
      </c>
      <c r="D299" s="22" t="s">
        <v>3</v>
      </c>
      <c r="E299" s="28">
        <v>-5.4147039303558204E-6</v>
      </c>
      <c r="F299" s="22" t="s">
        <v>8</v>
      </c>
      <c r="G299" s="22">
        <v>0</v>
      </c>
      <c r="H299" s="24">
        <f t="shared" si="5"/>
        <v>-5.4147039303558204E-6</v>
      </c>
    </row>
    <row r="300" spans="1:8" x14ac:dyDescent="0.25">
      <c r="A300" s="22" t="s">
        <v>845</v>
      </c>
      <c r="B300" s="22" t="s">
        <v>846</v>
      </c>
      <c r="C300" s="22" t="s">
        <v>14</v>
      </c>
      <c r="D300" s="22" t="s">
        <v>54</v>
      </c>
      <c r="E300" s="28">
        <v>-2.0350031559866899E-5</v>
      </c>
      <c r="F300" s="22" t="s">
        <v>8</v>
      </c>
      <c r="G300" s="22">
        <v>0</v>
      </c>
      <c r="H300" s="24">
        <f t="shared" si="5"/>
        <v>-2.0350031559866899E-5</v>
      </c>
    </row>
    <row r="301" spans="1:8" x14ac:dyDescent="0.25">
      <c r="A301" s="22" t="s">
        <v>218</v>
      </c>
      <c r="B301" s="22" t="s">
        <v>210</v>
      </c>
      <c r="C301" s="22" t="s">
        <v>14</v>
      </c>
      <c r="D301" s="22" t="s">
        <v>193</v>
      </c>
      <c r="E301" s="28">
        <v>-9.7860432442454995E-6</v>
      </c>
      <c r="F301" s="22" t="s">
        <v>8</v>
      </c>
      <c r="G301" s="22">
        <v>0</v>
      </c>
      <c r="H301" s="24">
        <f t="shared" si="5"/>
        <v>-9.7860432442454995E-6</v>
      </c>
    </row>
    <row r="302" spans="1:8" x14ac:dyDescent="0.25">
      <c r="A302" s="22" t="s">
        <v>219</v>
      </c>
      <c r="B302" s="22" t="s">
        <v>210</v>
      </c>
      <c r="C302" s="22" t="s">
        <v>14</v>
      </c>
      <c r="D302" s="22" t="s">
        <v>193</v>
      </c>
      <c r="E302" s="28">
        <v>-1.45286548644224E-6</v>
      </c>
      <c r="F302" s="22" t="s">
        <v>8</v>
      </c>
      <c r="G302" s="22">
        <v>0</v>
      </c>
      <c r="H302" s="24">
        <f t="shared" si="5"/>
        <v>-1.45286548644224E-6</v>
      </c>
    </row>
    <row r="303" spans="1:8" x14ac:dyDescent="0.25">
      <c r="A303" s="22" t="s">
        <v>847</v>
      </c>
      <c r="B303" s="22" t="s">
        <v>848</v>
      </c>
      <c r="C303" s="22" t="s">
        <v>139</v>
      </c>
      <c r="D303" s="22" t="s">
        <v>140</v>
      </c>
      <c r="E303" s="28">
        <v>-9.3867358242489301E-6</v>
      </c>
      <c r="F303" s="22" t="s">
        <v>8</v>
      </c>
      <c r="G303" s="22">
        <v>0</v>
      </c>
      <c r="H303" s="24">
        <f t="shared" si="5"/>
        <v>-9.3867358242489301E-6</v>
      </c>
    </row>
    <row r="304" spans="1:8" x14ac:dyDescent="0.25">
      <c r="A304" s="22" t="s">
        <v>170</v>
      </c>
      <c r="B304" s="22" t="s">
        <v>171</v>
      </c>
      <c r="C304" s="22" t="s">
        <v>139</v>
      </c>
      <c r="D304" s="22" t="s">
        <v>165</v>
      </c>
      <c r="E304" s="28">
        <v>-4.94235865673273E-5</v>
      </c>
      <c r="F304" s="22" t="s">
        <v>174</v>
      </c>
      <c r="G304" s="22">
        <v>0</v>
      </c>
      <c r="H304" s="24">
        <f t="shared" si="5"/>
        <v>0</v>
      </c>
    </row>
    <row r="305" spans="1:8" x14ac:dyDescent="0.25">
      <c r="A305" s="22" t="s">
        <v>851</v>
      </c>
      <c r="B305" s="22" t="s">
        <v>852</v>
      </c>
      <c r="C305" s="22" t="s">
        <v>14</v>
      </c>
      <c r="D305" s="22" t="s">
        <v>54</v>
      </c>
      <c r="E305" s="28">
        <v>-8.4055476314502394E-15</v>
      </c>
      <c r="F305" s="22" t="s">
        <v>8</v>
      </c>
      <c r="G305" s="22">
        <v>0</v>
      </c>
      <c r="H305" s="24">
        <f t="shared" si="5"/>
        <v>-8.4055476314502394E-15</v>
      </c>
    </row>
    <row r="306" spans="1:8" x14ac:dyDescent="0.25">
      <c r="A306" s="22" t="s">
        <v>853</v>
      </c>
      <c r="B306" s="22" t="s">
        <v>854</v>
      </c>
      <c r="C306" s="22" t="s">
        <v>14</v>
      </c>
      <c r="D306" s="22" t="s">
        <v>115</v>
      </c>
      <c r="E306" s="22">
        <v>-2.1938155327722399E-2</v>
      </c>
      <c r="F306" s="22" t="s">
        <v>8</v>
      </c>
      <c r="G306" s="22">
        <v>0</v>
      </c>
      <c r="H306" s="24">
        <f t="shared" si="5"/>
        <v>-2.1938155327722399E-2</v>
      </c>
    </row>
    <row r="307" spans="1:8" x14ac:dyDescent="0.25">
      <c r="A307" s="22" t="s">
        <v>855</v>
      </c>
      <c r="B307" s="22" t="s">
        <v>856</v>
      </c>
      <c r="C307" s="22" t="s">
        <v>17</v>
      </c>
      <c r="D307" s="22" t="s">
        <v>4</v>
      </c>
      <c r="E307" s="22">
        <v>-0.106489794754159</v>
      </c>
      <c r="F307" s="22" t="s">
        <v>8</v>
      </c>
      <c r="G307" s="22">
        <v>0</v>
      </c>
      <c r="H307" s="24">
        <f t="shared" si="5"/>
        <v>-0.106489794754159</v>
      </c>
    </row>
    <row r="308" spans="1:8" x14ac:dyDescent="0.25">
      <c r="A308" s="22" t="s">
        <v>240</v>
      </c>
      <c r="B308" s="22" t="s">
        <v>241</v>
      </c>
      <c r="C308" s="22" t="s">
        <v>14</v>
      </c>
      <c r="D308" s="22" t="s">
        <v>1</v>
      </c>
      <c r="E308" s="28">
        <v>-9.1290435267843702E-6</v>
      </c>
      <c r="F308" s="22" t="s">
        <v>8</v>
      </c>
      <c r="G308" s="22">
        <v>0</v>
      </c>
      <c r="H308" s="24">
        <f t="shared" si="5"/>
        <v>-9.1290435267843702E-6</v>
      </c>
    </row>
    <row r="309" spans="1:8" x14ac:dyDescent="0.25">
      <c r="A309" s="22" t="s">
        <v>857</v>
      </c>
      <c r="B309" s="22" t="s">
        <v>730</v>
      </c>
      <c r="C309" s="22" t="s">
        <v>14</v>
      </c>
      <c r="D309" s="22" t="s">
        <v>51</v>
      </c>
      <c r="E309" s="28">
        <v>-5.3060956430423901E-6</v>
      </c>
      <c r="F309" s="22" t="s">
        <v>8</v>
      </c>
      <c r="G309" s="22">
        <v>0</v>
      </c>
      <c r="H309" s="24">
        <f t="shared" si="5"/>
        <v>-5.3060956430423901E-6</v>
      </c>
    </row>
    <row r="310" spans="1:8" x14ac:dyDescent="0.25">
      <c r="A310" s="22" t="s">
        <v>858</v>
      </c>
      <c r="B310" s="22" t="s">
        <v>859</v>
      </c>
      <c r="C310" s="22" t="s">
        <v>14</v>
      </c>
      <c r="D310" s="22" t="s">
        <v>115</v>
      </c>
      <c r="E310" s="28">
        <v>-7.2234783344046496E-6</v>
      </c>
      <c r="F310" s="22" t="s">
        <v>8</v>
      </c>
      <c r="G310" s="22">
        <v>0</v>
      </c>
      <c r="H310" s="24">
        <f t="shared" si="5"/>
        <v>-7.2234783344046496E-6</v>
      </c>
    </row>
    <row r="311" spans="1:8" x14ac:dyDescent="0.25">
      <c r="A311" s="22" t="s">
        <v>860</v>
      </c>
      <c r="B311" s="22" t="s">
        <v>734</v>
      </c>
      <c r="C311" s="22" t="s">
        <v>14</v>
      </c>
      <c r="D311" s="22" t="s">
        <v>54</v>
      </c>
      <c r="E311" s="28">
        <v>-1.5017068475726199E-11</v>
      </c>
      <c r="F311" s="22" t="s">
        <v>8</v>
      </c>
      <c r="G311" s="22">
        <v>0</v>
      </c>
      <c r="H311" s="24">
        <f t="shared" si="5"/>
        <v>-1.5017068475726199E-11</v>
      </c>
    </row>
    <row r="312" spans="1:8" x14ac:dyDescent="0.25">
      <c r="A312" s="22" t="s">
        <v>861</v>
      </c>
      <c r="B312" s="22" t="s">
        <v>767</v>
      </c>
      <c r="C312" s="22" t="s">
        <v>14</v>
      </c>
      <c r="D312" s="22" t="s">
        <v>54</v>
      </c>
      <c r="E312" s="28">
        <v>-3.35842977694355E-21</v>
      </c>
      <c r="F312" s="22" t="s">
        <v>8</v>
      </c>
      <c r="G312" s="22">
        <v>0</v>
      </c>
      <c r="H312" s="24">
        <f t="shared" si="5"/>
        <v>-3.35842977694355E-21</v>
      </c>
    </row>
    <row r="313" spans="1:8" x14ac:dyDescent="0.25">
      <c r="A313" s="22" t="s">
        <v>196</v>
      </c>
      <c r="B313" s="22" t="s">
        <v>197</v>
      </c>
      <c r="C313" s="22" t="s">
        <v>14</v>
      </c>
      <c r="D313" s="22" t="s">
        <v>1</v>
      </c>
      <c r="E313" s="22">
        <v>-1.0963897870623801E-2</v>
      </c>
      <c r="F313" s="22" t="s">
        <v>8</v>
      </c>
      <c r="G313" s="22">
        <v>0</v>
      </c>
      <c r="H313" s="24">
        <f t="shared" si="5"/>
        <v>-1.0963897870623801E-2</v>
      </c>
    </row>
    <row r="314" spans="1:8" x14ac:dyDescent="0.25">
      <c r="A314" s="22" t="s">
        <v>1135</v>
      </c>
      <c r="B314" s="22" t="s">
        <v>1134</v>
      </c>
      <c r="C314" s="22" t="s">
        <v>14</v>
      </c>
      <c r="D314" s="22" t="s">
        <v>1</v>
      </c>
      <c r="E314" s="28">
        <v>-6.2782345053491995E-20</v>
      </c>
      <c r="F314" s="22" t="s">
        <v>8</v>
      </c>
      <c r="G314" s="22">
        <v>0</v>
      </c>
      <c r="H314" s="24">
        <f t="shared" si="5"/>
        <v>-6.2782345053491995E-20</v>
      </c>
    </row>
    <row r="315" spans="1:8" x14ac:dyDescent="0.25">
      <c r="A315" s="22" t="s">
        <v>862</v>
      </c>
      <c r="B315" s="22" t="s">
        <v>863</v>
      </c>
      <c r="C315" s="22" t="s">
        <v>139</v>
      </c>
      <c r="D315" s="22" t="s">
        <v>165</v>
      </c>
      <c r="E315" s="28">
        <v>-1.1774458702587101E-8</v>
      </c>
      <c r="F315" s="22" t="s">
        <v>174</v>
      </c>
      <c r="G315" s="22">
        <v>0</v>
      </c>
      <c r="H315" s="24">
        <f t="shared" si="5"/>
        <v>0</v>
      </c>
    </row>
    <row r="316" spans="1:8" x14ac:dyDescent="0.25">
      <c r="A316" s="22" t="s">
        <v>864</v>
      </c>
      <c r="B316" s="22" t="s">
        <v>552</v>
      </c>
      <c r="C316" s="22" t="s">
        <v>14</v>
      </c>
      <c r="D316" s="22" t="s">
        <v>54</v>
      </c>
      <c r="E316" s="22">
        <v>-1.55427512672212E-4</v>
      </c>
      <c r="F316" s="22" t="s">
        <v>8</v>
      </c>
      <c r="G316" s="22">
        <v>0</v>
      </c>
      <c r="H316" s="24">
        <f t="shared" si="5"/>
        <v>-1.55427512672212E-4</v>
      </c>
    </row>
    <row r="317" spans="1:8" x14ac:dyDescent="0.25">
      <c r="A317" s="22" t="s">
        <v>865</v>
      </c>
      <c r="B317" s="22" t="s">
        <v>866</v>
      </c>
      <c r="C317" s="22" t="s">
        <v>24</v>
      </c>
      <c r="D317" s="22" t="s">
        <v>98</v>
      </c>
      <c r="E317" s="22">
        <v>-1.4600278402890601E-4</v>
      </c>
      <c r="F317" s="22" t="s">
        <v>8</v>
      </c>
      <c r="G317" s="22">
        <v>0</v>
      </c>
      <c r="H317" s="24">
        <f t="shared" si="5"/>
        <v>-1.4600278402890601E-4</v>
      </c>
    </row>
    <row r="318" spans="1:8" x14ac:dyDescent="0.25">
      <c r="A318" s="22" t="s">
        <v>867</v>
      </c>
      <c r="B318" s="22" t="s">
        <v>868</v>
      </c>
      <c r="C318" s="22" t="s">
        <v>14</v>
      </c>
      <c r="D318" s="22" t="s">
        <v>1</v>
      </c>
      <c r="E318" s="28">
        <v>-2.06822624003989E-8</v>
      </c>
      <c r="F318" s="22" t="s">
        <v>8</v>
      </c>
      <c r="G318" s="22">
        <v>0</v>
      </c>
      <c r="H318" s="24">
        <f t="shared" si="5"/>
        <v>-2.06822624003989E-8</v>
      </c>
    </row>
    <row r="319" spans="1:8" x14ac:dyDescent="0.25">
      <c r="A319" s="22" t="s">
        <v>870</v>
      </c>
      <c r="B319" s="22" t="s">
        <v>871</v>
      </c>
      <c r="C319" s="22" t="s">
        <v>143</v>
      </c>
      <c r="D319" s="22" t="s">
        <v>144</v>
      </c>
      <c r="E319" s="28">
        <v>-3.5457275133831402E-7</v>
      </c>
      <c r="F319" s="22" t="s">
        <v>8</v>
      </c>
      <c r="G319" s="22">
        <v>0</v>
      </c>
      <c r="H319" s="24">
        <f t="shared" si="5"/>
        <v>-3.5457275133831402E-7</v>
      </c>
    </row>
    <row r="320" spans="1:8" x14ac:dyDescent="0.25">
      <c r="A320" s="22" t="s">
        <v>872</v>
      </c>
      <c r="B320" s="22" t="s">
        <v>873</v>
      </c>
      <c r="C320" s="22" t="s">
        <v>139</v>
      </c>
      <c r="D320" s="22" t="s">
        <v>486</v>
      </c>
      <c r="E320" s="28">
        <v>-1.9938561327311199E-7</v>
      </c>
      <c r="F320" s="22" t="s">
        <v>7</v>
      </c>
      <c r="G320" s="22">
        <v>0</v>
      </c>
      <c r="H320" s="24">
        <f t="shared" si="5"/>
        <v>0</v>
      </c>
    </row>
    <row r="321" spans="1:8" x14ac:dyDescent="0.25">
      <c r="A321" s="22" t="s">
        <v>1127</v>
      </c>
      <c r="B321" s="22" t="s">
        <v>1128</v>
      </c>
      <c r="C321" s="22" t="s">
        <v>143</v>
      </c>
      <c r="D321" s="22" t="s">
        <v>144</v>
      </c>
      <c r="E321" s="28">
        <v>-2.26186319294415E-16</v>
      </c>
      <c r="F321" s="22" t="s">
        <v>636</v>
      </c>
      <c r="G321" s="22">
        <v>5.7000000000000002E-2</v>
      </c>
      <c r="H321" s="24">
        <f t="shared" si="5"/>
        <v>-1.2892620199781656E-17</v>
      </c>
    </row>
    <row r="322" spans="1:8" x14ac:dyDescent="0.25">
      <c r="A322" s="22" t="s">
        <v>874</v>
      </c>
      <c r="B322" s="22" t="s">
        <v>875</v>
      </c>
      <c r="C322" s="22" t="s">
        <v>14</v>
      </c>
      <c r="D322" s="22" t="s">
        <v>54</v>
      </c>
      <c r="E322" s="28">
        <v>-6.5745730491940605E-10</v>
      </c>
      <c r="F322" s="22" t="s">
        <v>8</v>
      </c>
      <c r="G322" s="22">
        <v>0</v>
      </c>
      <c r="H322" s="24">
        <f t="shared" si="5"/>
        <v>-6.5745730491940605E-10</v>
      </c>
    </row>
    <row r="323" spans="1:8" x14ac:dyDescent="0.25">
      <c r="A323" s="22" t="s">
        <v>876</v>
      </c>
      <c r="B323" s="22" t="s">
        <v>877</v>
      </c>
      <c r="C323" s="22" t="s">
        <v>14</v>
      </c>
      <c r="D323" s="22" t="s">
        <v>54</v>
      </c>
      <c r="E323" s="28">
        <v>-1.96906598214012E-6</v>
      </c>
      <c r="F323" s="22" t="s">
        <v>8</v>
      </c>
      <c r="G323" s="22">
        <v>0</v>
      </c>
      <c r="H323" s="24">
        <f t="shared" ref="H323:H386" si="6">1*(IF(F323=$I$8,E323,(E323*G323)))</f>
        <v>-1.96906598214012E-6</v>
      </c>
    </row>
    <row r="324" spans="1:8" x14ac:dyDescent="0.25">
      <c r="A324" s="22" t="s">
        <v>878</v>
      </c>
      <c r="B324" s="22" t="s">
        <v>879</v>
      </c>
      <c r="C324" s="22" t="s">
        <v>24</v>
      </c>
      <c r="D324" s="22" t="s">
        <v>120</v>
      </c>
      <c r="E324" s="22">
        <v>-8.4577040730109694</v>
      </c>
      <c r="F324" s="22" t="s">
        <v>8</v>
      </c>
      <c r="G324" s="22">
        <v>0</v>
      </c>
      <c r="H324" s="24">
        <f t="shared" si="6"/>
        <v>-8.4577040730109694</v>
      </c>
    </row>
    <row r="325" spans="1:8" x14ac:dyDescent="0.25">
      <c r="A325" s="22" t="s">
        <v>880</v>
      </c>
      <c r="B325" s="22" t="s">
        <v>554</v>
      </c>
      <c r="C325" s="22" t="s">
        <v>14</v>
      </c>
      <c r="D325" s="22" t="s">
        <v>54</v>
      </c>
      <c r="E325" s="28">
        <v>-6.3835975894530796E-5</v>
      </c>
      <c r="F325" s="22" t="s">
        <v>8</v>
      </c>
      <c r="G325" s="22">
        <v>0</v>
      </c>
      <c r="H325" s="24">
        <f t="shared" si="6"/>
        <v>-6.3835975894530796E-5</v>
      </c>
    </row>
    <row r="326" spans="1:8" x14ac:dyDescent="0.25">
      <c r="A326" s="22" t="s">
        <v>881</v>
      </c>
      <c r="B326" s="22" t="s">
        <v>427</v>
      </c>
      <c r="C326" s="22" t="s">
        <v>24</v>
      </c>
      <c r="D326" s="22" t="s">
        <v>208</v>
      </c>
      <c r="E326" s="22">
        <v>-1.65313900377585</v>
      </c>
      <c r="F326" s="22" t="s">
        <v>8</v>
      </c>
      <c r="G326" s="22">
        <v>0</v>
      </c>
      <c r="H326" s="24">
        <f t="shared" si="6"/>
        <v>-1.65313900377585</v>
      </c>
    </row>
    <row r="327" spans="1:8" x14ac:dyDescent="0.25">
      <c r="A327" s="22" t="s">
        <v>882</v>
      </c>
      <c r="B327" s="22" t="s">
        <v>883</v>
      </c>
      <c r="C327" s="22" t="s">
        <v>17</v>
      </c>
      <c r="D327" s="22" t="s">
        <v>4</v>
      </c>
      <c r="E327" s="28">
        <v>-6.9660683960524495E-5</v>
      </c>
      <c r="F327" s="22" t="s">
        <v>8</v>
      </c>
      <c r="G327" s="22">
        <v>0</v>
      </c>
      <c r="H327" s="24">
        <f t="shared" si="6"/>
        <v>-6.9660683960524495E-5</v>
      </c>
    </row>
    <row r="328" spans="1:8" x14ac:dyDescent="0.25">
      <c r="A328" s="22" t="s">
        <v>884</v>
      </c>
      <c r="B328" s="22" t="s">
        <v>720</v>
      </c>
      <c r="C328" s="22" t="s">
        <v>14</v>
      </c>
      <c r="D328" s="22" t="s">
        <v>193</v>
      </c>
      <c r="E328" s="28">
        <v>-2.8983130468901601E-9</v>
      </c>
      <c r="F328" s="22" t="s">
        <v>8</v>
      </c>
      <c r="G328" s="22">
        <v>0</v>
      </c>
      <c r="H328" s="24">
        <f t="shared" si="6"/>
        <v>-2.8983130468901601E-9</v>
      </c>
    </row>
    <row r="329" spans="1:8" x14ac:dyDescent="0.25">
      <c r="A329" s="22" t="s">
        <v>885</v>
      </c>
      <c r="B329" s="22" t="s">
        <v>531</v>
      </c>
      <c r="C329" s="22" t="s">
        <v>24</v>
      </c>
      <c r="D329" s="22" t="s">
        <v>208</v>
      </c>
      <c r="E329" s="22">
        <v>-1.8767347764243299E-3</v>
      </c>
      <c r="F329" s="22" t="s">
        <v>8</v>
      </c>
      <c r="G329" s="22">
        <v>0</v>
      </c>
      <c r="H329" s="24">
        <f t="shared" si="6"/>
        <v>-1.8767347764243299E-3</v>
      </c>
    </row>
    <row r="330" spans="1:8" x14ac:dyDescent="0.25">
      <c r="A330" s="22" t="s">
        <v>141</v>
      </c>
      <c r="B330" s="22" t="s">
        <v>142</v>
      </c>
      <c r="C330" s="22" t="s">
        <v>143</v>
      </c>
      <c r="D330" s="22" t="s">
        <v>144</v>
      </c>
      <c r="E330" s="22">
        <v>-1.49195331290944E-4</v>
      </c>
      <c r="F330" s="22" t="s">
        <v>8</v>
      </c>
      <c r="G330" s="22">
        <v>0</v>
      </c>
      <c r="H330" s="24">
        <f t="shared" si="6"/>
        <v>-1.49195331290944E-4</v>
      </c>
    </row>
    <row r="331" spans="1:8" x14ac:dyDescent="0.25">
      <c r="A331" s="22" t="s">
        <v>265</v>
      </c>
      <c r="B331" s="22" t="s">
        <v>262</v>
      </c>
      <c r="C331" s="22" t="s">
        <v>263</v>
      </c>
      <c r="D331" s="22" t="s">
        <v>264</v>
      </c>
      <c r="E331" s="22">
        <v>-1.70276832368624E-4</v>
      </c>
      <c r="F331" s="22" t="s">
        <v>86</v>
      </c>
      <c r="G331" s="22">
        <v>404.4</v>
      </c>
      <c r="H331" s="24">
        <f t="shared" si="6"/>
        <v>-6.8859951009871537E-2</v>
      </c>
    </row>
    <row r="332" spans="1:8" x14ac:dyDescent="0.25">
      <c r="A332" s="22" t="s">
        <v>886</v>
      </c>
      <c r="B332" s="22" t="s">
        <v>687</v>
      </c>
      <c r="C332" s="22" t="s">
        <v>14</v>
      </c>
      <c r="D332" s="22" t="s">
        <v>188</v>
      </c>
      <c r="E332" s="28">
        <v>-1.6824525941882399E-6</v>
      </c>
      <c r="F332" s="22" t="s">
        <v>8</v>
      </c>
      <c r="G332" s="22">
        <v>0</v>
      </c>
      <c r="H332" s="24">
        <f t="shared" si="6"/>
        <v>-1.6824525941882399E-6</v>
      </c>
    </row>
    <row r="333" spans="1:8" x14ac:dyDescent="0.25">
      <c r="A333" s="22" t="s">
        <v>887</v>
      </c>
      <c r="B333" s="22" t="s">
        <v>427</v>
      </c>
      <c r="C333" s="22" t="s">
        <v>24</v>
      </c>
      <c r="D333" s="22" t="s">
        <v>208</v>
      </c>
      <c r="E333" s="22">
        <v>-1.0082901108108701E-2</v>
      </c>
      <c r="F333" s="22" t="s">
        <v>8</v>
      </c>
      <c r="G333" s="22">
        <v>0</v>
      </c>
      <c r="H333" s="24">
        <f t="shared" si="6"/>
        <v>-1.0082901108108701E-2</v>
      </c>
    </row>
    <row r="334" spans="1:8" x14ac:dyDescent="0.25">
      <c r="A334" s="22" t="s">
        <v>888</v>
      </c>
      <c r="B334" s="22" t="s">
        <v>889</v>
      </c>
      <c r="C334" s="22" t="s">
        <v>14</v>
      </c>
      <c r="D334" s="22" t="s">
        <v>1</v>
      </c>
      <c r="E334" s="28">
        <v>-8.19789741282787E-8</v>
      </c>
      <c r="F334" s="22" t="s">
        <v>8</v>
      </c>
      <c r="G334" s="22">
        <v>0</v>
      </c>
      <c r="H334" s="24">
        <f t="shared" si="6"/>
        <v>-8.19789741282787E-8</v>
      </c>
    </row>
    <row r="335" spans="1:8" x14ac:dyDescent="0.25">
      <c r="A335" s="22" t="s">
        <v>890</v>
      </c>
      <c r="B335" s="22" t="s">
        <v>437</v>
      </c>
      <c r="C335" s="22" t="s">
        <v>14</v>
      </c>
      <c r="D335" s="22" t="s">
        <v>54</v>
      </c>
      <c r="E335" s="28">
        <v>-1.7875632830799899E-6</v>
      </c>
      <c r="F335" s="22" t="s">
        <v>8</v>
      </c>
      <c r="G335" s="22">
        <v>0</v>
      </c>
      <c r="H335" s="24">
        <f t="shared" si="6"/>
        <v>-1.7875632830799899E-6</v>
      </c>
    </row>
    <row r="336" spans="1:8" x14ac:dyDescent="0.25">
      <c r="A336" s="22" t="s">
        <v>891</v>
      </c>
      <c r="B336" s="22" t="s">
        <v>892</v>
      </c>
      <c r="C336" s="22" t="s">
        <v>14</v>
      </c>
      <c r="D336" s="22" t="s">
        <v>115</v>
      </c>
      <c r="E336" s="22">
        <v>-1.35474243526384E-2</v>
      </c>
      <c r="F336" s="22" t="s">
        <v>8</v>
      </c>
      <c r="G336" s="22">
        <v>0</v>
      </c>
      <c r="H336" s="24">
        <f t="shared" si="6"/>
        <v>-1.35474243526384E-2</v>
      </c>
    </row>
    <row r="337" spans="1:8" x14ac:dyDescent="0.25">
      <c r="A337" s="22" t="s">
        <v>893</v>
      </c>
      <c r="B337" s="22" t="s">
        <v>877</v>
      </c>
      <c r="C337" s="22" t="s">
        <v>14</v>
      </c>
      <c r="D337" s="22" t="s">
        <v>54</v>
      </c>
      <c r="E337" s="28">
        <v>-3.9384708954300603E-6</v>
      </c>
      <c r="F337" s="22" t="s">
        <v>8</v>
      </c>
      <c r="G337" s="22">
        <v>0</v>
      </c>
      <c r="H337" s="24">
        <f t="shared" si="6"/>
        <v>-3.9384708954300603E-6</v>
      </c>
    </row>
    <row r="338" spans="1:8" x14ac:dyDescent="0.25">
      <c r="A338" s="22" t="s">
        <v>894</v>
      </c>
      <c r="B338" s="22" t="s">
        <v>663</v>
      </c>
      <c r="C338" s="22" t="s">
        <v>24</v>
      </c>
      <c r="D338" s="22" t="s">
        <v>120</v>
      </c>
      <c r="E338" s="28">
        <v>-1.5480938738214001E-5</v>
      </c>
      <c r="F338" s="22" t="s">
        <v>86</v>
      </c>
      <c r="G338" s="22">
        <v>2080</v>
      </c>
      <c r="H338" s="24">
        <f t="shared" si="6"/>
        <v>-3.2200352575485119E-2</v>
      </c>
    </row>
    <row r="339" spans="1:8" x14ac:dyDescent="0.25">
      <c r="A339" s="22" t="s">
        <v>895</v>
      </c>
      <c r="B339" s="22" t="s">
        <v>210</v>
      </c>
      <c r="C339" s="22" t="s">
        <v>14</v>
      </c>
      <c r="D339" s="22" t="s">
        <v>193</v>
      </c>
      <c r="E339" s="28">
        <v>-8.5188810424796497E-7</v>
      </c>
      <c r="F339" s="22" t="s">
        <v>8</v>
      </c>
      <c r="G339" s="22">
        <v>0</v>
      </c>
      <c r="H339" s="24">
        <f t="shared" si="6"/>
        <v>-8.5188810424796497E-7</v>
      </c>
    </row>
    <row r="340" spans="1:8" x14ac:dyDescent="0.25">
      <c r="A340" s="22" t="s">
        <v>154</v>
      </c>
      <c r="B340" s="22" t="s">
        <v>155</v>
      </c>
      <c r="C340" s="22" t="s">
        <v>17</v>
      </c>
      <c r="D340" s="22" t="s">
        <v>4</v>
      </c>
      <c r="E340" s="22">
        <v>-0.60855982638476103</v>
      </c>
      <c r="F340" s="22" t="s">
        <v>8</v>
      </c>
      <c r="G340" s="22">
        <v>0</v>
      </c>
      <c r="H340" s="24">
        <f t="shared" si="6"/>
        <v>-0.60855982638476103</v>
      </c>
    </row>
    <row r="341" spans="1:8" x14ac:dyDescent="0.25">
      <c r="A341" s="22" t="s">
        <v>1101</v>
      </c>
      <c r="B341" s="22" t="s">
        <v>1092</v>
      </c>
      <c r="C341" s="22" t="s">
        <v>24</v>
      </c>
      <c r="D341" s="22" t="s">
        <v>208</v>
      </c>
      <c r="E341" s="28">
        <v>-1.5923809780155001E-8</v>
      </c>
      <c r="F341" s="22" t="s">
        <v>8</v>
      </c>
      <c r="G341" s="22">
        <v>0</v>
      </c>
      <c r="H341" s="24">
        <f t="shared" si="6"/>
        <v>-1.5923809780155001E-8</v>
      </c>
    </row>
    <row r="342" spans="1:8" x14ac:dyDescent="0.25">
      <c r="A342" s="22" t="s">
        <v>129</v>
      </c>
      <c r="B342" s="22" t="s">
        <v>119</v>
      </c>
      <c r="C342" s="22" t="s">
        <v>24</v>
      </c>
      <c r="D342" s="22" t="s">
        <v>120</v>
      </c>
      <c r="E342" s="28">
        <v>-2.5413998227081497E-7</v>
      </c>
      <c r="F342" s="22" t="s">
        <v>8</v>
      </c>
      <c r="G342" s="22">
        <v>0</v>
      </c>
      <c r="H342" s="24">
        <f t="shared" si="6"/>
        <v>-2.5413998227081497E-7</v>
      </c>
    </row>
    <row r="343" spans="1:8" x14ac:dyDescent="0.25">
      <c r="A343" s="22" t="s">
        <v>31</v>
      </c>
      <c r="B343" s="22" t="s">
        <v>32</v>
      </c>
      <c r="C343" s="22" t="s">
        <v>14</v>
      </c>
      <c r="D343" s="22" t="s">
        <v>1</v>
      </c>
      <c r="E343" s="22">
        <v>-1.24932371470435E-2</v>
      </c>
      <c r="F343" s="22" t="s">
        <v>8</v>
      </c>
      <c r="G343" s="22">
        <v>0</v>
      </c>
      <c r="H343" s="24">
        <f t="shared" si="6"/>
        <v>-1.24932371470435E-2</v>
      </c>
    </row>
    <row r="344" spans="1:8" x14ac:dyDescent="0.25">
      <c r="A344" s="22" t="s">
        <v>896</v>
      </c>
      <c r="B344" s="22" t="s">
        <v>577</v>
      </c>
      <c r="C344" s="22" t="s">
        <v>24</v>
      </c>
      <c r="D344" s="22" t="s">
        <v>120</v>
      </c>
      <c r="E344" s="22">
        <v>-3.9812894784891596E-3</v>
      </c>
      <c r="F344" s="22" t="s">
        <v>86</v>
      </c>
      <c r="G344" s="22">
        <v>2190</v>
      </c>
      <c r="H344" s="24">
        <f t="shared" si="6"/>
        <v>-8.7190239578912596</v>
      </c>
    </row>
    <row r="345" spans="1:8" x14ac:dyDescent="0.25">
      <c r="A345" s="22" t="s">
        <v>897</v>
      </c>
      <c r="B345" s="22" t="s">
        <v>898</v>
      </c>
      <c r="C345" s="22" t="s">
        <v>139</v>
      </c>
      <c r="D345" s="22" t="s">
        <v>165</v>
      </c>
      <c r="E345" s="28">
        <v>-6.2840692863048E-7</v>
      </c>
      <c r="F345" s="22" t="s">
        <v>8</v>
      </c>
      <c r="G345" s="22">
        <v>0</v>
      </c>
      <c r="H345" s="24">
        <f t="shared" si="6"/>
        <v>-6.2840692863048E-7</v>
      </c>
    </row>
    <row r="346" spans="1:8" x14ac:dyDescent="0.25">
      <c r="A346" s="22" t="s">
        <v>899</v>
      </c>
      <c r="B346" s="22" t="s">
        <v>900</v>
      </c>
      <c r="C346" s="22" t="s">
        <v>143</v>
      </c>
      <c r="D346" s="22" t="s">
        <v>144</v>
      </c>
      <c r="E346" s="22">
        <v>-3.6681081593121702E-2</v>
      </c>
      <c r="F346" s="22" t="s">
        <v>8</v>
      </c>
      <c r="G346" s="22">
        <v>0</v>
      </c>
      <c r="H346" s="24">
        <f t="shared" si="6"/>
        <v>-3.6681081593121702E-2</v>
      </c>
    </row>
    <row r="347" spans="1:8" x14ac:dyDescent="0.25">
      <c r="A347" s="22" t="s">
        <v>901</v>
      </c>
      <c r="B347" s="22" t="s">
        <v>648</v>
      </c>
      <c r="C347" s="22" t="s">
        <v>14</v>
      </c>
      <c r="D347" s="22" t="s">
        <v>188</v>
      </c>
      <c r="E347" s="28">
        <v>-4.8796600145606299E-19</v>
      </c>
      <c r="F347" s="22" t="s">
        <v>8</v>
      </c>
      <c r="G347" s="22">
        <v>0</v>
      </c>
      <c r="H347" s="24">
        <f t="shared" si="6"/>
        <v>-4.8796600145606299E-19</v>
      </c>
    </row>
    <row r="348" spans="1:8" x14ac:dyDescent="0.25">
      <c r="A348" s="22" t="s">
        <v>902</v>
      </c>
      <c r="B348" s="22" t="s">
        <v>903</v>
      </c>
      <c r="C348" s="22" t="s">
        <v>143</v>
      </c>
      <c r="D348" s="22" t="s">
        <v>144</v>
      </c>
      <c r="E348" s="22">
        <v>-5.2407669596454104E-4</v>
      </c>
      <c r="F348" s="22" t="s">
        <v>8</v>
      </c>
      <c r="G348" s="22">
        <v>0</v>
      </c>
      <c r="H348" s="24">
        <f t="shared" si="6"/>
        <v>-5.2407669596454104E-4</v>
      </c>
    </row>
    <row r="349" spans="1:8" x14ac:dyDescent="0.25">
      <c r="A349" s="22" t="s">
        <v>198</v>
      </c>
      <c r="B349" s="22" t="s">
        <v>199</v>
      </c>
      <c r="C349" s="22" t="s">
        <v>17</v>
      </c>
      <c r="D349" s="22" t="s">
        <v>2</v>
      </c>
      <c r="E349" s="28">
        <v>-8.9758801268612201E-5</v>
      </c>
      <c r="F349" s="22" t="s">
        <v>8</v>
      </c>
      <c r="G349" s="22">
        <v>0</v>
      </c>
      <c r="H349" s="24">
        <f t="shared" si="6"/>
        <v>-8.9758801268612201E-5</v>
      </c>
    </row>
    <row r="350" spans="1:8" x14ac:dyDescent="0.25">
      <c r="A350" s="22" t="s">
        <v>904</v>
      </c>
      <c r="B350" s="22" t="s">
        <v>754</v>
      </c>
      <c r="C350" s="22" t="s">
        <v>14</v>
      </c>
      <c r="D350" s="22" t="s">
        <v>193</v>
      </c>
      <c r="E350" s="28">
        <v>-6.3591039881339605E-7</v>
      </c>
      <c r="F350" s="22" t="s">
        <v>8</v>
      </c>
      <c r="G350" s="22">
        <v>0</v>
      </c>
      <c r="H350" s="24">
        <f t="shared" si="6"/>
        <v>-6.3591039881339605E-7</v>
      </c>
    </row>
    <row r="351" spans="1:8" x14ac:dyDescent="0.25">
      <c r="A351" s="22" t="s">
        <v>905</v>
      </c>
      <c r="B351" s="22" t="s">
        <v>788</v>
      </c>
      <c r="C351" s="22" t="s">
        <v>14</v>
      </c>
      <c r="D351" s="22" t="s">
        <v>54</v>
      </c>
      <c r="E351" s="28">
        <v>-6.3607721479416401E-5</v>
      </c>
      <c r="F351" s="22" t="s">
        <v>8</v>
      </c>
      <c r="G351" s="22">
        <v>0</v>
      </c>
      <c r="H351" s="24">
        <f t="shared" si="6"/>
        <v>-6.3607721479416401E-5</v>
      </c>
    </row>
    <row r="352" spans="1:8" x14ac:dyDescent="0.25">
      <c r="A352" s="22" t="s">
        <v>906</v>
      </c>
      <c r="B352" s="22" t="s">
        <v>907</v>
      </c>
      <c r="C352" s="22" t="s">
        <v>14</v>
      </c>
      <c r="D352" s="22" t="s">
        <v>54</v>
      </c>
      <c r="E352" s="28">
        <v>-5.5190022793753105E-7</v>
      </c>
      <c r="F352" s="22" t="s">
        <v>8</v>
      </c>
      <c r="G352" s="22">
        <v>0</v>
      </c>
      <c r="H352" s="24">
        <f t="shared" si="6"/>
        <v>-5.5190022793753105E-7</v>
      </c>
    </row>
    <row r="353" spans="1:8" x14ac:dyDescent="0.25">
      <c r="A353" s="22" t="s">
        <v>247</v>
      </c>
      <c r="B353" s="22" t="s">
        <v>248</v>
      </c>
      <c r="C353" s="22" t="s">
        <v>17</v>
      </c>
      <c r="D353" s="22" t="s">
        <v>2</v>
      </c>
      <c r="E353" s="28">
        <v>-2.1448141811501102E-6</v>
      </c>
      <c r="F353" s="22" t="s">
        <v>8</v>
      </c>
      <c r="G353" s="22">
        <v>0</v>
      </c>
      <c r="H353" s="24">
        <f t="shared" si="6"/>
        <v>-2.1448141811501102E-6</v>
      </c>
    </row>
    <row r="354" spans="1:8" x14ac:dyDescent="0.25">
      <c r="A354" s="22" t="s">
        <v>33</v>
      </c>
      <c r="B354" s="22" t="s">
        <v>23</v>
      </c>
      <c r="C354" s="22" t="s">
        <v>24</v>
      </c>
      <c r="D354" s="22" t="s">
        <v>3</v>
      </c>
      <c r="E354" s="22">
        <v>-0.15215790722639999</v>
      </c>
      <c r="F354" s="22" t="s">
        <v>8</v>
      </c>
      <c r="G354" s="22">
        <v>0</v>
      </c>
      <c r="H354" s="24">
        <f t="shared" si="6"/>
        <v>-0.15215790722639999</v>
      </c>
    </row>
    <row r="355" spans="1:8" x14ac:dyDescent="0.25">
      <c r="A355" s="22" t="s">
        <v>77</v>
      </c>
      <c r="B355" s="22" t="s">
        <v>78</v>
      </c>
      <c r="C355" s="22" t="s">
        <v>14</v>
      </c>
      <c r="D355" s="22" t="s">
        <v>54</v>
      </c>
      <c r="E355" s="22">
        <v>-7.9742203905981798E-4</v>
      </c>
      <c r="F355" s="22" t="s">
        <v>8</v>
      </c>
      <c r="G355" s="22">
        <v>0</v>
      </c>
      <c r="H355" s="24">
        <f t="shared" si="6"/>
        <v>-7.9742203905981798E-4</v>
      </c>
    </row>
    <row r="356" spans="1:8" x14ac:dyDescent="0.25">
      <c r="A356" s="22" t="s">
        <v>908</v>
      </c>
      <c r="B356" s="22" t="s">
        <v>693</v>
      </c>
      <c r="C356" s="22" t="s">
        <v>14</v>
      </c>
      <c r="D356" s="22" t="s">
        <v>1</v>
      </c>
      <c r="E356" s="28">
        <v>-1.4248497670869899E-9</v>
      </c>
      <c r="F356" s="22" t="s">
        <v>8</v>
      </c>
      <c r="G356" s="22">
        <v>0</v>
      </c>
      <c r="H356" s="24">
        <f t="shared" si="6"/>
        <v>-1.4248497670869899E-9</v>
      </c>
    </row>
    <row r="357" spans="1:8" x14ac:dyDescent="0.25">
      <c r="A357" s="22" t="s">
        <v>307</v>
      </c>
      <c r="B357" s="22" t="s">
        <v>308</v>
      </c>
      <c r="C357" s="22" t="s">
        <v>263</v>
      </c>
      <c r="D357" s="22" t="s">
        <v>264</v>
      </c>
      <c r="E357" s="28">
        <v>-3.9141846632816203E-6</v>
      </c>
      <c r="F357" s="22" t="s">
        <v>86</v>
      </c>
      <c r="G357" s="22">
        <v>399.46</v>
      </c>
      <c r="H357" s="24">
        <f t="shared" si="6"/>
        <v>-1.563560205594476E-3</v>
      </c>
    </row>
    <row r="358" spans="1:8" x14ac:dyDescent="0.25">
      <c r="A358" s="22" t="s">
        <v>220</v>
      </c>
      <c r="B358" s="22" t="s">
        <v>210</v>
      </c>
      <c r="C358" s="22" t="s">
        <v>14</v>
      </c>
      <c r="D358" s="22" t="s">
        <v>193</v>
      </c>
      <c r="E358" s="28">
        <v>-1.73116325766539E-6</v>
      </c>
      <c r="F358" s="22" t="s">
        <v>8</v>
      </c>
      <c r="G358" s="22">
        <v>0</v>
      </c>
      <c r="H358" s="24">
        <f t="shared" si="6"/>
        <v>-1.73116325766539E-6</v>
      </c>
    </row>
    <row r="359" spans="1:8" x14ac:dyDescent="0.25">
      <c r="A359" s="22" t="s">
        <v>909</v>
      </c>
      <c r="B359" s="22" t="s">
        <v>272</v>
      </c>
      <c r="C359" s="22" t="s">
        <v>24</v>
      </c>
      <c r="D359" s="22" t="s">
        <v>208</v>
      </c>
      <c r="E359" s="22">
        <v>-2.5238314002919502</v>
      </c>
      <c r="F359" s="22" t="s">
        <v>8</v>
      </c>
      <c r="G359" s="22">
        <v>0</v>
      </c>
      <c r="H359" s="24">
        <f t="shared" si="6"/>
        <v>-2.5238314002919502</v>
      </c>
    </row>
    <row r="360" spans="1:8" x14ac:dyDescent="0.25">
      <c r="A360" s="22" t="s">
        <v>910</v>
      </c>
      <c r="B360" s="22" t="s">
        <v>464</v>
      </c>
      <c r="C360" s="22" t="s">
        <v>14</v>
      </c>
      <c r="D360" s="22" t="s">
        <v>193</v>
      </c>
      <c r="E360" s="28">
        <v>-4.5739786504464498E-7</v>
      </c>
      <c r="F360" s="22" t="s">
        <v>8</v>
      </c>
      <c r="G360" s="22">
        <v>0</v>
      </c>
      <c r="H360" s="24">
        <f t="shared" si="6"/>
        <v>-4.5739786504464498E-7</v>
      </c>
    </row>
    <row r="361" spans="1:8" x14ac:dyDescent="0.25">
      <c r="A361" s="22" t="s">
        <v>911</v>
      </c>
      <c r="B361" s="22" t="s">
        <v>912</v>
      </c>
      <c r="C361" s="22" t="s">
        <v>143</v>
      </c>
      <c r="D361" s="22" t="s">
        <v>144</v>
      </c>
      <c r="E361" s="22">
        <v>-5.8571807086716297E-2</v>
      </c>
      <c r="F361" s="22" t="s">
        <v>8</v>
      </c>
      <c r="G361" s="22">
        <v>0</v>
      </c>
      <c r="H361" s="24">
        <f t="shared" si="6"/>
        <v>-5.8571807086716297E-2</v>
      </c>
    </row>
    <row r="362" spans="1:8" x14ac:dyDescent="0.25">
      <c r="A362" s="22" t="s">
        <v>913</v>
      </c>
      <c r="B362" s="22" t="s">
        <v>914</v>
      </c>
      <c r="C362" s="22" t="s">
        <v>14</v>
      </c>
      <c r="D362" s="22" t="s">
        <v>54</v>
      </c>
      <c r="E362" s="28">
        <v>-4.7231103206389999E-6</v>
      </c>
      <c r="F362" s="22" t="s">
        <v>8</v>
      </c>
      <c r="G362" s="22">
        <v>0</v>
      </c>
      <c r="H362" s="24">
        <f t="shared" si="6"/>
        <v>-4.7231103206389999E-6</v>
      </c>
    </row>
    <row r="363" spans="1:8" x14ac:dyDescent="0.25">
      <c r="A363" s="22" t="s">
        <v>915</v>
      </c>
      <c r="B363" s="22" t="s">
        <v>916</v>
      </c>
      <c r="C363" s="22" t="s">
        <v>14</v>
      </c>
      <c r="D363" s="22" t="s">
        <v>54</v>
      </c>
      <c r="E363" s="28">
        <v>-4.32288640282355E-7</v>
      </c>
      <c r="F363" s="22" t="s">
        <v>8</v>
      </c>
      <c r="G363" s="22">
        <v>0</v>
      </c>
      <c r="H363" s="24">
        <f t="shared" si="6"/>
        <v>-4.32288640282355E-7</v>
      </c>
    </row>
    <row r="364" spans="1:8" x14ac:dyDescent="0.25">
      <c r="A364" s="22" t="s">
        <v>145</v>
      </c>
      <c r="B364" s="22" t="s">
        <v>146</v>
      </c>
      <c r="C364" s="22" t="s">
        <v>17</v>
      </c>
      <c r="D364" s="22" t="s">
        <v>5</v>
      </c>
      <c r="E364" s="28">
        <v>-1.3415610339291299E-12</v>
      </c>
      <c r="F364" s="22" t="s">
        <v>8</v>
      </c>
      <c r="G364" s="22">
        <v>0</v>
      </c>
      <c r="H364" s="24">
        <f t="shared" si="6"/>
        <v>-1.3415610339291299E-12</v>
      </c>
    </row>
    <row r="365" spans="1:8" x14ac:dyDescent="0.25">
      <c r="A365" s="22" t="s">
        <v>917</v>
      </c>
      <c r="B365" s="22" t="s">
        <v>819</v>
      </c>
      <c r="C365" s="22" t="s">
        <v>14</v>
      </c>
      <c r="D365" s="22" t="s">
        <v>188</v>
      </c>
      <c r="E365" s="28">
        <v>-6.2770072164518596E-8</v>
      </c>
      <c r="F365" s="22" t="s">
        <v>8</v>
      </c>
      <c r="G365" s="22">
        <v>0</v>
      </c>
      <c r="H365" s="24">
        <f t="shared" si="6"/>
        <v>-6.2770072164518596E-8</v>
      </c>
    </row>
    <row r="366" spans="1:8" x14ac:dyDescent="0.25">
      <c r="A366" s="22" t="s">
        <v>352</v>
      </c>
      <c r="B366" s="22" t="s">
        <v>353</v>
      </c>
      <c r="C366" s="22" t="s">
        <v>24</v>
      </c>
      <c r="D366" s="22" t="s">
        <v>6</v>
      </c>
      <c r="E366" s="22">
        <v>-1.33424256422673E-3</v>
      </c>
      <c r="F366" s="22" t="s">
        <v>8</v>
      </c>
      <c r="G366" s="22">
        <v>0</v>
      </c>
      <c r="H366" s="24">
        <f t="shared" si="6"/>
        <v>-1.33424256422673E-3</v>
      </c>
    </row>
    <row r="367" spans="1:8" x14ac:dyDescent="0.25">
      <c r="A367" s="22" t="s">
        <v>918</v>
      </c>
      <c r="B367" s="22" t="s">
        <v>919</v>
      </c>
      <c r="C367" s="22" t="s">
        <v>17</v>
      </c>
      <c r="D367" s="22" t="s">
        <v>2</v>
      </c>
      <c r="E367" s="28">
        <v>-2.9475637831748102E-6</v>
      </c>
      <c r="F367" s="22" t="s">
        <v>8</v>
      </c>
      <c r="G367" s="22">
        <v>0</v>
      </c>
      <c r="H367" s="24">
        <f t="shared" si="6"/>
        <v>-2.9475637831748102E-6</v>
      </c>
    </row>
    <row r="368" spans="1:8" x14ac:dyDescent="0.25">
      <c r="A368" s="22" t="s">
        <v>920</v>
      </c>
      <c r="B368" s="22" t="s">
        <v>921</v>
      </c>
      <c r="C368" s="22" t="s">
        <v>24</v>
      </c>
      <c r="D368" s="22" t="s">
        <v>6</v>
      </c>
      <c r="E368" s="22">
        <v>-5.1949113459962796E-4</v>
      </c>
      <c r="F368" s="22" t="s">
        <v>8</v>
      </c>
      <c r="G368" s="22">
        <v>0</v>
      </c>
      <c r="H368" s="24">
        <f t="shared" si="6"/>
        <v>-5.1949113459962796E-4</v>
      </c>
    </row>
    <row r="369" spans="1:8" x14ac:dyDescent="0.25">
      <c r="A369" s="22" t="s">
        <v>922</v>
      </c>
      <c r="B369" s="22" t="s">
        <v>923</v>
      </c>
      <c r="C369" s="22" t="s">
        <v>143</v>
      </c>
      <c r="D369" s="22" t="s">
        <v>144</v>
      </c>
      <c r="E369" s="22">
        <v>-1.19728912813132E-2</v>
      </c>
      <c r="F369" s="22" t="s">
        <v>8</v>
      </c>
      <c r="G369" s="22">
        <v>0</v>
      </c>
      <c r="H369" s="24">
        <f t="shared" si="6"/>
        <v>-1.19728912813132E-2</v>
      </c>
    </row>
    <row r="370" spans="1:8" x14ac:dyDescent="0.25">
      <c r="A370" s="22" t="s">
        <v>924</v>
      </c>
      <c r="B370" s="22" t="s">
        <v>925</v>
      </c>
      <c r="C370" s="22" t="s">
        <v>14</v>
      </c>
      <c r="D370" s="22" t="s">
        <v>54</v>
      </c>
      <c r="E370" s="28">
        <v>-1.5927498843103999E-9</v>
      </c>
      <c r="F370" s="22" t="s">
        <v>8</v>
      </c>
      <c r="G370" s="22">
        <v>0</v>
      </c>
      <c r="H370" s="24">
        <f t="shared" si="6"/>
        <v>-1.5927498843103999E-9</v>
      </c>
    </row>
    <row r="371" spans="1:8" x14ac:dyDescent="0.25">
      <c r="A371" s="22" t="s">
        <v>926</v>
      </c>
      <c r="B371" s="22" t="s">
        <v>927</v>
      </c>
      <c r="C371" s="22" t="s">
        <v>17</v>
      </c>
      <c r="D371" s="22" t="s">
        <v>4</v>
      </c>
      <c r="E371" s="22">
        <v>-0.521389321796077</v>
      </c>
      <c r="F371" s="22" t="s">
        <v>8</v>
      </c>
      <c r="G371" s="22">
        <v>0</v>
      </c>
      <c r="H371" s="24">
        <f t="shared" si="6"/>
        <v>-0.521389321796077</v>
      </c>
    </row>
    <row r="372" spans="1:8" x14ac:dyDescent="0.25">
      <c r="A372" s="22" t="s">
        <v>928</v>
      </c>
      <c r="B372" s="22" t="s">
        <v>929</v>
      </c>
      <c r="C372" s="22" t="s">
        <v>24</v>
      </c>
      <c r="D372" s="22" t="s">
        <v>6</v>
      </c>
      <c r="E372" s="22">
        <v>-2.18983053725105</v>
      </c>
      <c r="F372" s="22" t="s">
        <v>8</v>
      </c>
      <c r="G372" s="22">
        <v>0</v>
      </c>
      <c r="H372" s="24">
        <f t="shared" si="6"/>
        <v>-2.18983053725105</v>
      </c>
    </row>
    <row r="373" spans="1:8" x14ac:dyDescent="0.25">
      <c r="A373" s="22" t="s">
        <v>79</v>
      </c>
      <c r="B373" s="22" t="s">
        <v>61</v>
      </c>
      <c r="C373" s="22" t="s">
        <v>17</v>
      </c>
      <c r="D373" s="22" t="s">
        <v>2</v>
      </c>
      <c r="E373" s="28">
        <v>-8.1431819872326097E-10</v>
      </c>
      <c r="F373" s="22" t="s">
        <v>8</v>
      </c>
      <c r="G373" s="22">
        <v>0</v>
      </c>
      <c r="H373" s="24">
        <f t="shared" si="6"/>
        <v>-8.1431819872326097E-10</v>
      </c>
    </row>
    <row r="374" spans="1:8" x14ac:dyDescent="0.25">
      <c r="A374" s="22" t="s">
        <v>930</v>
      </c>
      <c r="B374" s="22" t="s">
        <v>612</v>
      </c>
      <c r="C374" s="22" t="s">
        <v>14</v>
      </c>
      <c r="D374" s="22" t="s">
        <v>54</v>
      </c>
      <c r="E374" s="28">
        <v>-1.09134179832869E-5</v>
      </c>
      <c r="F374" s="22" t="s">
        <v>8</v>
      </c>
      <c r="G374" s="22">
        <v>0</v>
      </c>
      <c r="H374" s="24">
        <f t="shared" si="6"/>
        <v>-1.09134179832869E-5</v>
      </c>
    </row>
    <row r="375" spans="1:8" x14ac:dyDescent="0.25">
      <c r="A375" s="22" t="s">
        <v>931</v>
      </c>
      <c r="B375" s="22" t="s">
        <v>619</v>
      </c>
      <c r="C375" s="22" t="s">
        <v>14</v>
      </c>
      <c r="D375" s="22" t="s">
        <v>54</v>
      </c>
      <c r="E375" s="28">
        <v>-3.6949174134296201E-6</v>
      </c>
      <c r="F375" s="22" t="s">
        <v>8</v>
      </c>
      <c r="G375" s="22">
        <v>0</v>
      </c>
      <c r="H375" s="24">
        <f t="shared" si="6"/>
        <v>-3.6949174134296201E-6</v>
      </c>
    </row>
    <row r="376" spans="1:8" x14ac:dyDescent="0.25">
      <c r="A376" s="22" t="s">
        <v>932</v>
      </c>
      <c r="B376" s="22" t="s">
        <v>933</v>
      </c>
      <c r="C376" s="22" t="s">
        <v>14</v>
      </c>
      <c r="D376" s="22" t="s">
        <v>54</v>
      </c>
      <c r="E376" s="28">
        <v>-1.32163511634851E-7</v>
      </c>
      <c r="F376" s="22" t="s">
        <v>8</v>
      </c>
      <c r="G376" s="22">
        <v>0</v>
      </c>
      <c r="H376" s="24">
        <f t="shared" si="6"/>
        <v>-1.32163511634851E-7</v>
      </c>
    </row>
    <row r="377" spans="1:8" x14ac:dyDescent="0.25">
      <c r="A377" s="22" t="s">
        <v>934</v>
      </c>
      <c r="B377" s="22" t="s">
        <v>531</v>
      </c>
      <c r="C377" s="22" t="s">
        <v>24</v>
      </c>
      <c r="D377" s="22" t="s">
        <v>208</v>
      </c>
      <c r="E377" s="22">
        <v>-0.20961825564158601</v>
      </c>
      <c r="F377" s="22" t="s">
        <v>8</v>
      </c>
      <c r="G377" s="22">
        <v>0</v>
      </c>
      <c r="H377" s="24">
        <f t="shared" si="6"/>
        <v>-0.20961825564158601</v>
      </c>
    </row>
    <row r="378" spans="1:8" x14ac:dyDescent="0.25">
      <c r="A378" s="22" t="s">
        <v>935</v>
      </c>
      <c r="B378" s="22" t="s">
        <v>936</v>
      </c>
      <c r="C378" s="22" t="s">
        <v>14</v>
      </c>
      <c r="D378" s="22" t="s">
        <v>1</v>
      </c>
      <c r="E378" s="28">
        <v>-8.5944646640899597E-7</v>
      </c>
      <c r="F378" s="22" t="s">
        <v>8</v>
      </c>
      <c r="G378" s="22">
        <v>0</v>
      </c>
      <c r="H378" s="24">
        <f t="shared" si="6"/>
        <v>-8.5944646640899597E-7</v>
      </c>
    </row>
    <row r="379" spans="1:8" x14ac:dyDescent="0.25">
      <c r="A379" s="22" t="s">
        <v>937</v>
      </c>
      <c r="B379" s="22" t="s">
        <v>816</v>
      </c>
      <c r="C379" s="22" t="s">
        <v>24</v>
      </c>
      <c r="D379" s="22" t="s">
        <v>208</v>
      </c>
      <c r="E379" s="28">
        <v>-2.9153751254305901E-18</v>
      </c>
      <c r="F379" s="22" t="s">
        <v>8</v>
      </c>
      <c r="G379" s="22">
        <v>0</v>
      </c>
      <c r="H379" s="24">
        <f t="shared" si="6"/>
        <v>-2.9153751254305901E-18</v>
      </c>
    </row>
    <row r="380" spans="1:8" x14ac:dyDescent="0.25">
      <c r="A380" s="22" t="s">
        <v>130</v>
      </c>
      <c r="B380" s="22" t="s">
        <v>119</v>
      </c>
      <c r="C380" s="22" t="s">
        <v>24</v>
      </c>
      <c r="D380" s="22" t="s">
        <v>120</v>
      </c>
      <c r="E380" s="28">
        <v>-1.15110462557957E-7</v>
      </c>
      <c r="F380" s="22" t="s">
        <v>8</v>
      </c>
      <c r="G380" s="22">
        <v>0</v>
      </c>
      <c r="H380" s="24">
        <f t="shared" si="6"/>
        <v>-1.15110462557957E-7</v>
      </c>
    </row>
    <row r="381" spans="1:8" x14ac:dyDescent="0.25">
      <c r="A381" s="22" t="s">
        <v>938</v>
      </c>
      <c r="B381" s="22" t="s">
        <v>939</v>
      </c>
      <c r="C381" s="22" t="s">
        <v>139</v>
      </c>
      <c r="D381" s="22" t="s">
        <v>165</v>
      </c>
      <c r="E381" s="22">
        <v>-0.182791974859004</v>
      </c>
      <c r="F381" s="22" t="s">
        <v>174</v>
      </c>
      <c r="G381" s="22">
        <v>0</v>
      </c>
      <c r="H381" s="24">
        <f t="shared" si="6"/>
        <v>0</v>
      </c>
    </row>
    <row r="382" spans="1:8" x14ac:dyDescent="0.25">
      <c r="A382" s="22" t="s">
        <v>172</v>
      </c>
      <c r="B382" s="22" t="s">
        <v>167</v>
      </c>
      <c r="C382" s="22" t="s">
        <v>14</v>
      </c>
      <c r="D382" s="22" t="s">
        <v>1</v>
      </c>
      <c r="E382" s="28">
        <v>-2.9201976453420799E-5</v>
      </c>
      <c r="F382" s="22" t="s">
        <v>8</v>
      </c>
      <c r="G382" s="22">
        <v>0</v>
      </c>
      <c r="H382" s="24">
        <f t="shared" si="6"/>
        <v>-2.9201976453420799E-5</v>
      </c>
    </row>
    <row r="383" spans="1:8" x14ac:dyDescent="0.25">
      <c r="A383" s="22" t="s">
        <v>940</v>
      </c>
      <c r="B383" s="22" t="s">
        <v>941</v>
      </c>
      <c r="C383" s="22" t="s">
        <v>17</v>
      </c>
      <c r="D383" s="22" t="s">
        <v>2</v>
      </c>
      <c r="E383" s="28">
        <v>-8.6663914008112001E-5</v>
      </c>
      <c r="F383" s="22" t="s">
        <v>8</v>
      </c>
      <c r="G383" s="22">
        <v>0</v>
      </c>
      <c r="H383" s="24">
        <f t="shared" si="6"/>
        <v>-8.6663914008112001E-5</v>
      </c>
    </row>
    <row r="384" spans="1:8" x14ac:dyDescent="0.25">
      <c r="A384" s="22" t="s">
        <v>942</v>
      </c>
      <c r="B384" s="22" t="s">
        <v>943</v>
      </c>
      <c r="C384" s="22" t="s">
        <v>143</v>
      </c>
      <c r="D384" s="22" t="s">
        <v>144</v>
      </c>
      <c r="E384" s="22">
        <v>-1.6859646594783999E-3</v>
      </c>
      <c r="F384" s="22" t="s">
        <v>8</v>
      </c>
      <c r="G384" s="22">
        <v>0</v>
      </c>
      <c r="H384" s="24">
        <f t="shared" si="6"/>
        <v>-1.6859646594783999E-3</v>
      </c>
    </row>
    <row r="385" spans="1:8" x14ac:dyDescent="0.25">
      <c r="A385" s="22" t="s">
        <v>944</v>
      </c>
      <c r="B385" s="22" t="s">
        <v>458</v>
      </c>
      <c r="C385" s="22" t="s">
        <v>263</v>
      </c>
      <c r="D385" s="22" t="s">
        <v>279</v>
      </c>
      <c r="E385" s="28">
        <v>-1.19540839673726E-8</v>
      </c>
      <c r="F385" s="22" t="s">
        <v>86</v>
      </c>
      <c r="G385" s="22">
        <v>614.4</v>
      </c>
      <c r="H385" s="24">
        <f t="shared" si="6"/>
        <v>-7.3445891895537245E-6</v>
      </c>
    </row>
    <row r="386" spans="1:8" x14ac:dyDescent="0.25">
      <c r="A386" s="22" t="s">
        <v>945</v>
      </c>
      <c r="B386" s="22" t="s">
        <v>443</v>
      </c>
      <c r="C386" s="22" t="s">
        <v>14</v>
      </c>
      <c r="D386" s="22" t="s">
        <v>193</v>
      </c>
      <c r="E386" s="28">
        <v>-2.51820975785378E-5</v>
      </c>
      <c r="F386" s="22" t="s">
        <v>8</v>
      </c>
      <c r="G386" s="22">
        <v>0</v>
      </c>
      <c r="H386" s="24">
        <f t="shared" si="6"/>
        <v>-2.51820975785378E-5</v>
      </c>
    </row>
    <row r="387" spans="1:8" x14ac:dyDescent="0.25">
      <c r="A387" s="22" t="s">
        <v>946</v>
      </c>
      <c r="B387" s="22" t="s">
        <v>947</v>
      </c>
      <c r="C387" s="22" t="s">
        <v>14</v>
      </c>
      <c r="D387" s="22" t="s">
        <v>54</v>
      </c>
      <c r="E387" s="28">
        <v>-1.10865759040686E-7</v>
      </c>
      <c r="F387" s="22" t="s">
        <v>8</v>
      </c>
      <c r="G387" s="22">
        <v>0</v>
      </c>
      <c r="H387" s="24">
        <f t="shared" ref="H387:H450" si="7">1*(IF(F387=$I$8,E387,(E387*G387)))</f>
        <v>-1.10865759040686E-7</v>
      </c>
    </row>
    <row r="388" spans="1:8" x14ac:dyDescent="0.25">
      <c r="A388" s="22" t="s">
        <v>948</v>
      </c>
      <c r="B388" s="22" t="s">
        <v>949</v>
      </c>
      <c r="C388" s="22" t="s">
        <v>14</v>
      </c>
      <c r="D388" s="22" t="s">
        <v>950</v>
      </c>
      <c r="E388" s="22">
        <v>-2.06275867059028E-4</v>
      </c>
      <c r="F388" s="22" t="s">
        <v>8</v>
      </c>
      <c r="G388" s="22">
        <v>0</v>
      </c>
      <c r="H388" s="24">
        <f t="shared" si="7"/>
        <v>-2.06275867059028E-4</v>
      </c>
    </row>
    <row r="389" spans="1:8" x14ac:dyDescent="0.25">
      <c r="A389" s="22" t="s">
        <v>951</v>
      </c>
      <c r="B389" s="22" t="s">
        <v>952</v>
      </c>
      <c r="C389" s="22" t="s">
        <v>14</v>
      </c>
      <c r="D389" s="22" t="s">
        <v>54</v>
      </c>
      <c r="E389" s="28">
        <v>-4.2324741619929402E-8</v>
      </c>
      <c r="F389" s="22" t="s">
        <v>8</v>
      </c>
      <c r="G389" s="22">
        <v>0</v>
      </c>
      <c r="H389" s="24">
        <f t="shared" si="7"/>
        <v>-4.2324741619929402E-8</v>
      </c>
    </row>
    <row r="390" spans="1:8" x14ac:dyDescent="0.25">
      <c r="A390" s="22" t="s">
        <v>953</v>
      </c>
      <c r="B390" s="22" t="s">
        <v>954</v>
      </c>
      <c r="C390" s="22" t="s">
        <v>14</v>
      </c>
      <c r="D390" s="22" t="s">
        <v>54</v>
      </c>
      <c r="E390" s="28">
        <v>-3.1300110085397401E-18</v>
      </c>
      <c r="F390" s="22" t="s">
        <v>8</v>
      </c>
      <c r="G390" s="22">
        <v>0</v>
      </c>
      <c r="H390" s="24">
        <f t="shared" si="7"/>
        <v>-3.1300110085397401E-18</v>
      </c>
    </row>
    <row r="391" spans="1:8" x14ac:dyDescent="0.25">
      <c r="A391" s="22" t="s">
        <v>955</v>
      </c>
      <c r="B391" s="22" t="s">
        <v>531</v>
      </c>
      <c r="C391" s="22" t="s">
        <v>24</v>
      </c>
      <c r="D391" s="22" t="s">
        <v>208</v>
      </c>
      <c r="E391" s="22">
        <v>-1.0163432516177601E-2</v>
      </c>
      <c r="F391" s="22" t="s">
        <v>8</v>
      </c>
      <c r="G391" s="22">
        <v>0</v>
      </c>
      <c r="H391" s="24">
        <f t="shared" si="7"/>
        <v>-1.0163432516177601E-2</v>
      </c>
    </row>
    <row r="392" spans="1:8" x14ac:dyDescent="0.25">
      <c r="A392" s="22" t="s">
        <v>956</v>
      </c>
      <c r="B392" s="22" t="s">
        <v>957</v>
      </c>
      <c r="C392" s="22" t="s">
        <v>14</v>
      </c>
      <c r="D392" s="22" t="s">
        <v>1</v>
      </c>
      <c r="E392" s="28">
        <v>-6.3185151346084495E-5</v>
      </c>
      <c r="F392" s="22" t="s">
        <v>8</v>
      </c>
      <c r="G392" s="22">
        <v>0</v>
      </c>
      <c r="H392" s="24">
        <f t="shared" si="7"/>
        <v>-6.3185151346084495E-5</v>
      </c>
    </row>
    <row r="393" spans="1:8" x14ac:dyDescent="0.25">
      <c r="A393" s="22" t="s">
        <v>958</v>
      </c>
      <c r="B393" s="22" t="s">
        <v>959</v>
      </c>
      <c r="C393" s="22" t="s">
        <v>24</v>
      </c>
      <c r="D393" s="22" t="s">
        <v>120</v>
      </c>
      <c r="E393" s="28">
        <v>-5.0983665864130699E-6</v>
      </c>
      <c r="F393" s="22" t="s">
        <v>86</v>
      </c>
      <c r="G393" s="22">
        <v>2190</v>
      </c>
      <c r="H393" s="24">
        <f t="shared" si="7"/>
        <v>-1.1165422824244623E-2</v>
      </c>
    </row>
    <row r="394" spans="1:8" x14ac:dyDescent="0.25">
      <c r="A394" s="22" t="s">
        <v>960</v>
      </c>
      <c r="B394" s="22" t="s">
        <v>961</v>
      </c>
      <c r="C394" s="22" t="s">
        <v>14</v>
      </c>
      <c r="D394" s="22" t="s">
        <v>54</v>
      </c>
      <c r="E394" s="28">
        <v>-5.9843353695564301E-9</v>
      </c>
      <c r="F394" s="22" t="s">
        <v>8</v>
      </c>
      <c r="G394" s="22">
        <v>0</v>
      </c>
      <c r="H394" s="24">
        <f t="shared" si="7"/>
        <v>-5.9843353695564301E-9</v>
      </c>
    </row>
    <row r="395" spans="1:8" x14ac:dyDescent="0.25">
      <c r="A395" s="22" t="s">
        <v>962</v>
      </c>
      <c r="B395" s="22" t="s">
        <v>531</v>
      </c>
      <c r="C395" s="22" t="s">
        <v>24</v>
      </c>
      <c r="D395" s="22" t="s">
        <v>208</v>
      </c>
      <c r="E395" s="22">
        <v>-1.55116410657143E-2</v>
      </c>
      <c r="F395" s="22" t="s">
        <v>8</v>
      </c>
      <c r="G395" s="22">
        <v>0</v>
      </c>
      <c r="H395" s="24">
        <f t="shared" si="7"/>
        <v>-1.55116410657143E-2</v>
      </c>
    </row>
    <row r="396" spans="1:8" x14ac:dyDescent="0.25">
      <c r="A396" s="22" t="s">
        <v>277</v>
      </c>
      <c r="B396" s="22" t="s">
        <v>278</v>
      </c>
      <c r="C396" s="22" t="s">
        <v>17</v>
      </c>
      <c r="D396" s="22" t="s">
        <v>4</v>
      </c>
      <c r="E396" s="22">
        <v>-1.0640737551749999</v>
      </c>
      <c r="F396" s="22" t="s">
        <v>8</v>
      </c>
      <c r="G396" s="22">
        <v>0</v>
      </c>
      <c r="H396" s="24">
        <f t="shared" si="7"/>
        <v>-1.0640737551749999</v>
      </c>
    </row>
    <row r="397" spans="1:8" x14ac:dyDescent="0.25">
      <c r="A397" s="22" t="s">
        <v>963</v>
      </c>
      <c r="B397" s="22" t="s">
        <v>577</v>
      </c>
      <c r="C397" s="22" t="s">
        <v>24</v>
      </c>
      <c r="D397" s="22" t="s">
        <v>120</v>
      </c>
      <c r="E397" s="22">
        <v>-2.20329883197319E-4</v>
      </c>
      <c r="F397" s="22" t="s">
        <v>86</v>
      </c>
      <c r="G397" s="22">
        <v>2190</v>
      </c>
      <c r="H397" s="24">
        <f t="shared" si="7"/>
        <v>-0.48252244420212859</v>
      </c>
    </row>
    <row r="398" spans="1:8" x14ac:dyDescent="0.25">
      <c r="A398" s="22" t="s">
        <v>964</v>
      </c>
      <c r="B398" s="22" t="s">
        <v>571</v>
      </c>
      <c r="C398" s="22" t="s">
        <v>14</v>
      </c>
      <c r="D398" s="22" t="s">
        <v>54</v>
      </c>
      <c r="E398" s="28">
        <v>-7.9962861340648699E-5</v>
      </c>
      <c r="F398" s="22" t="s">
        <v>8</v>
      </c>
      <c r="G398" s="22">
        <v>0</v>
      </c>
      <c r="H398" s="24">
        <f t="shared" si="7"/>
        <v>-7.9962861340648699E-5</v>
      </c>
    </row>
    <row r="399" spans="1:8" x14ac:dyDescent="0.25">
      <c r="A399" s="22" t="s">
        <v>965</v>
      </c>
      <c r="B399" s="22" t="s">
        <v>583</v>
      </c>
      <c r="C399" s="22" t="s">
        <v>14</v>
      </c>
      <c r="D399" s="22" t="s">
        <v>54</v>
      </c>
      <c r="E399" s="28">
        <v>-2.3468960844384401E-20</v>
      </c>
      <c r="F399" s="22" t="s">
        <v>8</v>
      </c>
      <c r="G399" s="22">
        <v>0</v>
      </c>
      <c r="H399" s="24">
        <f t="shared" si="7"/>
        <v>-2.3468960844384401E-20</v>
      </c>
    </row>
    <row r="400" spans="1:8" x14ac:dyDescent="0.25">
      <c r="A400" s="22" t="s">
        <v>966</v>
      </c>
      <c r="B400" s="22" t="s">
        <v>967</v>
      </c>
      <c r="C400" s="22" t="s">
        <v>17</v>
      </c>
      <c r="D400" s="22" t="s">
        <v>4</v>
      </c>
      <c r="E400" s="22">
        <v>-0.264953437638829</v>
      </c>
      <c r="F400" s="22" t="s">
        <v>8</v>
      </c>
      <c r="G400" s="22">
        <v>0</v>
      </c>
      <c r="H400" s="24">
        <f t="shared" si="7"/>
        <v>-0.264953437638829</v>
      </c>
    </row>
    <row r="401" spans="1:8" x14ac:dyDescent="0.25">
      <c r="A401" s="22" t="s">
        <v>968</v>
      </c>
      <c r="B401" s="22" t="s">
        <v>969</v>
      </c>
      <c r="C401" s="22" t="s">
        <v>139</v>
      </c>
      <c r="D401" s="22" t="s">
        <v>165</v>
      </c>
      <c r="E401" s="22">
        <v>-3.2878427682845402E-3</v>
      </c>
      <c r="F401" s="22" t="s">
        <v>174</v>
      </c>
      <c r="G401" s="22">
        <v>0</v>
      </c>
      <c r="H401" s="24">
        <f t="shared" si="7"/>
        <v>0</v>
      </c>
    </row>
    <row r="402" spans="1:8" x14ac:dyDescent="0.25">
      <c r="A402" s="22" t="s">
        <v>970</v>
      </c>
      <c r="B402" s="22" t="s">
        <v>498</v>
      </c>
      <c r="C402" s="22" t="s">
        <v>14</v>
      </c>
      <c r="D402" s="22" t="s">
        <v>54</v>
      </c>
      <c r="E402" s="28">
        <v>-1.5217811067137399E-9</v>
      </c>
      <c r="F402" s="22" t="s">
        <v>8</v>
      </c>
      <c r="G402" s="22">
        <v>0</v>
      </c>
      <c r="H402" s="24">
        <f t="shared" si="7"/>
        <v>-1.5217811067137399E-9</v>
      </c>
    </row>
    <row r="403" spans="1:8" x14ac:dyDescent="0.25">
      <c r="A403" s="22" t="s">
        <v>971</v>
      </c>
      <c r="B403" s="22" t="s">
        <v>565</v>
      </c>
      <c r="C403" s="22" t="s">
        <v>14</v>
      </c>
      <c r="D403" s="22" t="s">
        <v>54</v>
      </c>
      <c r="E403" s="28">
        <v>-3.24401393405734E-6</v>
      </c>
      <c r="F403" s="22" t="s">
        <v>8</v>
      </c>
      <c r="G403" s="22">
        <v>0</v>
      </c>
      <c r="H403" s="24">
        <f t="shared" si="7"/>
        <v>-3.24401393405734E-6</v>
      </c>
    </row>
    <row r="404" spans="1:8" x14ac:dyDescent="0.25">
      <c r="A404" s="22" t="s">
        <v>221</v>
      </c>
      <c r="B404" s="22" t="s">
        <v>210</v>
      </c>
      <c r="C404" s="22" t="s">
        <v>14</v>
      </c>
      <c r="D404" s="22" t="s">
        <v>193</v>
      </c>
      <c r="E404" s="28">
        <v>-9.7780481467283308E-7</v>
      </c>
      <c r="F404" s="22" t="s">
        <v>8</v>
      </c>
      <c r="G404" s="22">
        <v>0</v>
      </c>
      <c r="H404" s="24">
        <f t="shared" si="7"/>
        <v>-9.7780481467283308E-7</v>
      </c>
    </row>
    <row r="405" spans="1:8" x14ac:dyDescent="0.25">
      <c r="A405" s="22" t="s">
        <v>972</v>
      </c>
      <c r="B405" s="22" t="s">
        <v>548</v>
      </c>
      <c r="C405" s="22" t="s">
        <v>24</v>
      </c>
      <c r="D405" s="22" t="s">
        <v>208</v>
      </c>
      <c r="E405" s="28">
        <v>-2.4286339999209902E-19</v>
      </c>
      <c r="F405" s="22" t="s">
        <v>8</v>
      </c>
      <c r="G405" s="22">
        <v>0</v>
      </c>
      <c r="H405" s="24">
        <f t="shared" si="7"/>
        <v>-2.4286339999209902E-19</v>
      </c>
    </row>
    <row r="406" spans="1:8" x14ac:dyDescent="0.25">
      <c r="A406" s="22" t="s">
        <v>222</v>
      </c>
      <c r="B406" s="22" t="s">
        <v>207</v>
      </c>
      <c r="C406" s="22" t="s">
        <v>24</v>
      </c>
      <c r="D406" s="22" t="s">
        <v>208</v>
      </c>
      <c r="E406" s="28">
        <v>-1.02590138819832E-6</v>
      </c>
      <c r="F406" s="22" t="s">
        <v>8</v>
      </c>
      <c r="G406" s="22">
        <v>0</v>
      </c>
      <c r="H406" s="24">
        <f t="shared" si="7"/>
        <v>-1.02590138819832E-6</v>
      </c>
    </row>
    <row r="407" spans="1:8" x14ac:dyDescent="0.25">
      <c r="A407" s="22" t="s">
        <v>973</v>
      </c>
      <c r="B407" s="22" t="s">
        <v>974</v>
      </c>
      <c r="C407" s="22" t="s">
        <v>14</v>
      </c>
      <c r="D407" s="22" t="s">
        <v>54</v>
      </c>
      <c r="E407" s="28">
        <v>-4.4720431457086698E-14</v>
      </c>
      <c r="F407" s="22" t="s">
        <v>8</v>
      </c>
      <c r="G407" s="22">
        <v>0</v>
      </c>
      <c r="H407" s="24">
        <f t="shared" si="7"/>
        <v>-4.4720431457086698E-14</v>
      </c>
    </row>
    <row r="408" spans="1:8" x14ac:dyDescent="0.25">
      <c r="A408" s="22" t="s">
        <v>975</v>
      </c>
      <c r="B408" s="22" t="s">
        <v>976</v>
      </c>
      <c r="C408" s="22" t="s">
        <v>14</v>
      </c>
      <c r="D408" s="22" t="s">
        <v>950</v>
      </c>
      <c r="E408" s="22">
        <v>-1.16357201363996E-4</v>
      </c>
      <c r="F408" s="22" t="s">
        <v>8</v>
      </c>
      <c r="G408" s="22">
        <v>0</v>
      </c>
      <c r="H408" s="24">
        <f t="shared" si="7"/>
        <v>-1.16357201363996E-4</v>
      </c>
    </row>
    <row r="409" spans="1:8" x14ac:dyDescent="0.25">
      <c r="A409" s="22" t="s">
        <v>82</v>
      </c>
      <c r="B409" s="22" t="s">
        <v>58</v>
      </c>
      <c r="C409" s="22" t="s">
        <v>14</v>
      </c>
      <c r="D409" s="22" t="s">
        <v>54</v>
      </c>
      <c r="E409" s="22">
        <v>-1.9933036222832801E-3</v>
      </c>
      <c r="F409" s="22" t="s">
        <v>8</v>
      </c>
      <c r="G409" s="22">
        <v>0</v>
      </c>
      <c r="H409" s="24">
        <f t="shared" si="7"/>
        <v>-1.9933036222832801E-3</v>
      </c>
    </row>
    <row r="410" spans="1:8" x14ac:dyDescent="0.25">
      <c r="A410" s="22" t="s">
        <v>183</v>
      </c>
      <c r="B410" s="22" t="s">
        <v>184</v>
      </c>
      <c r="C410" s="22" t="s">
        <v>14</v>
      </c>
      <c r="D410" s="22" t="s">
        <v>1</v>
      </c>
      <c r="E410" s="28">
        <v>-6.4956318569819605E-5</v>
      </c>
      <c r="F410" s="22" t="s">
        <v>8</v>
      </c>
      <c r="G410" s="22">
        <v>0</v>
      </c>
      <c r="H410" s="24">
        <f t="shared" si="7"/>
        <v>-6.4956318569819605E-5</v>
      </c>
    </row>
    <row r="411" spans="1:8" x14ac:dyDescent="0.25">
      <c r="A411" s="22" t="s">
        <v>977</v>
      </c>
      <c r="B411" s="22" t="s">
        <v>978</v>
      </c>
      <c r="C411" s="22" t="s">
        <v>17</v>
      </c>
      <c r="D411" s="22" t="s">
        <v>2</v>
      </c>
      <c r="E411" s="28">
        <v>-6.2014853058940297E-7</v>
      </c>
      <c r="F411" s="22" t="s">
        <v>8</v>
      </c>
      <c r="G411" s="22">
        <v>0</v>
      </c>
      <c r="H411" s="24">
        <f t="shared" si="7"/>
        <v>-6.2014853058940297E-7</v>
      </c>
    </row>
    <row r="412" spans="1:8" x14ac:dyDescent="0.25">
      <c r="A412" s="22" t="s">
        <v>979</v>
      </c>
      <c r="B412" s="22" t="s">
        <v>980</v>
      </c>
      <c r="C412" s="22" t="s">
        <v>24</v>
      </c>
      <c r="D412" s="22" t="s">
        <v>6</v>
      </c>
      <c r="E412" s="22">
        <v>-2.2460467940141199E-2</v>
      </c>
      <c r="F412" s="22" t="s">
        <v>8</v>
      </c>
      <c r="G412" s="22">
        <v>0</v>
      </c>
      <c r="H412" s="24">
        <f t="shared" si="7"/>
        <v>-2.2460467940141199E-2</v>
      </c>
    </row>
    <row r="413" spans="1:8" x14ac:dyDescent="0.25">
      <c r="A413" s="22" t="s">
        <v>981</v>
      </c>
      <c r="B413" s="22" t="s">
        <v>982</v>
      </c>
      <c r="C413" s="22" t="s">
        <v>139</v>
      </c>
      <c r="D413" s="22" t="s">
        <v>140</v>
      </c>
      <c r="E413" s="22">
        <v>-1.09062370568953E-4</v>
      </c>
      <c r="F413" s="22" t="s">
        <v>8</v>
      </c>
      <c r="G413" s="22">
        <v>0</v>
      </c>
      <c r="H413" s="24">
        <f t="shared" si="7"/>
        <v>-1.09062370568953E-4</v>
      </c>
    </row>
    <row r="414" spans="1:8" x14ac:dyDescent="0.25">
      <c r="A414" s="22" t="s">
        <v>110</v>
      </c>
      <c r="B414" s="22" t="s">
        <v>99</v>
      </c>
      <c r="C414" s="22" t="s">
        <v>14</v>
      </c>
      <c r="D414" s="22" t="s">
        <v>1</v>
      </c>
      <c r="E414" s="22">
        <v>-4.8920202090431297E-2</v>
      </c>
      <c r="F414" s="22" t="s">
        <v>8</v>
      </c>
      <c r="G414" s="22">
        <v>0</v>
      </c>
      <c r="H414" s="24">
        <f t="shared" si="7"/>
        <v>-4.8920202090431297E-2</v>
      </c>
    </row>
    <row r="415" spans="1:8" x14ac:dyDescent="0.25">
      <c r="A415" s="22" t="s">
        <v>983</v>
      </c>
      <c r="B415" s="22" t="s">
        <v>984</v>
      </c>
      <c r="C415" s="22" t="s">
        <v>263</v>
      </c>
      <c r="D415" s="22" t="s">
        <v>279</v>
      </c>
      <c r="E415" s="28">
        <v>-1.42009382279853E-5</v>
      </c>
      <c r="F415" s="22" t="s">
        <v>86</v>
      </c>
      <c r="G415" s="22">
        <v>450</v>
      </c>
      <c r="H415" s="24">
        <f t="shared" si="7"/>
        <v>-6.3904222025933845E-3</v>
      </c>
    </row>
    <row r="416" spans="1:8" x14ac:dyDescent="0.25">
      <c r="A416" s="22" t="s">
        <v>985</v>
      </c>
      <c r="B416" s="22" t="s">
        <v>782</v>
      </c>
      <c r="C416" s="22" t="s">
        <v>14</v>
      </c>
      <c r="D416" s="22" t="s">
        <v>1</v>
      </c>
      <c r="E416" s="28">
        <v>-2.3499679100265399E-10</v>
      </c>
      <c r="F416" s="22" t="s">
        <v>8</v>
      </c>
      <c r="G416" s="22">
        <v>0</v>
      </c>
      <c r="H416" s="24">
        <f t="shared" si="7"/>
        <v>-2.3499679100265399E-10</v>
      </c>
    </row>
    <row r="417" spans="1:8" x14ac:dyDescent="0.25">
      <c r="A417" s="22" t="s">
        <v>200</v>
      </c>
      <c r="B417" s="22" t="s">
        <v>187</v>
      </c>
      <c r="C417" s="22" t="s">
        <v>14</v>
      </c>
      <c r="D417" s="22" t="s">
        <v>188</v>
      </c>
      <c r="E417" s="22">
        <v>-5.8183904790958599E-3</v>
      </c>
      <c r="F417" s="22" t="s">
        <v>8</v>
      </c>
      <c r="G417" s="22">
        <v>0</v>
      </c>
      <c r="H417" s="24">
        <f t="shared" si="7"/>
        <v>-5.8183904790958599E-3</v>
      </c>
    </row>
    <row r="418" spans="1:8" x14ac:dyDescent="0.25">
      <c r="A418" s="22" t="s">
        <v>223</v>
      </c>
      <c r="B418" s="22" t="s">
        <v>224</v>
      </c>
      <c r="C418" s="22" t="s">
        <v>17</v>
      </c>
      <c r="D418" s="22" t="s">
        <v>4</v>
      </c>
      <c r="E418" s="22">
        <v>-4.4734419081331397E-2</v>
      </c>
      <c r="F418" s="22" t="s">
        <v>8</v>
      </c>
      <c r="G418" s="22">
        <v>0</v>
      </c>
      <c r="H418" s="24">
        <f t="shared" si="7"/>
        <v>-4.4734419081331397E-2</v>
      </c>
    </row>
    <row r="419" spans="1:8" x14ac:dyDescent="0.25">
      <c r="A419" s="22" t="s">
        <v>986</v>
      </c>
      <c r="B419" s="22" t="s">
        <v>987</v>
      </c>
      <c r="C419" s="22" t="s">
        <v>14</v>
      </c>
      <c r="D419" s="22" t="s">
        <v>54</v>
      </c>
      <c r="E419" s="28">
        <v>-6.9237709823177302E-5</v>
      </c>
      <c r="F419" s="22" t="s">
        <v>8</v>
      </c>
      <c r="G419" s="22">
        <v>0</v>
      </c>
      <c r="H419" s="24">
        <f t="shared" si="7"/>
        <v>-6.9237709823177302E-5</v>
      </c>
    </row>
    <row r="420" spans="1:8" x14ac:dyDescent="0.25">
      <c r="A420" s="22" t="s">
        <v>988</v>
      </c>
      <c r="B420" s="22" t="s">
        <v>989</v>
      </c>
      <c r="C420" s="22" t="s">
        <v>14</v>
      </c>
      <c r="D420" s="22" t="s">
        <v>54</v>
      </c>
      <c r="E420" s="28">
        <v>-1.19670115743763E-5</v>
      </c>
      <c r="F420" s="22" t="s">
        <v>8</v>
      </c>
      <c r="G420" s="22">
        <v>0</v>
      </c>
      <c r="H420" s="24">
        <f t="shared" si="7"/>
        <v>-1.19670115743763E-5</v>
      </c>
    </row>
    <row r="421" spans="1:8" x14ac:dyDescent="0.25">
      <c r="A421" s="22" t="s">
        <v>990</v>
      </c>
      <c r="B421" s="22" t="s">
        <v>991</v>
      </c>
      <c r="C421" s="22" t="s">
        <v>139</v>
      </c>
      <c r="D421" s="22" t="s">
        <v>165</v>
      </c>
      <c r="E421" s="28">
        <v>-1.0007917972530299E-16</v>
      </c>
      <c r="F421" s="22" t="s">
        <v>86</v>
      </c>
      <c r="G421" s="22">
        <v>0</v>
      </c>
      <c r="H421" s="24">
        <f t="shared" si="7"/>
        <v>0</v>
      </c>
    </row>
    <row r="422" spans="1:8" x14ac:dyDescent="0.25">
      <c r="A422" s="22" t="s">
        <v>992</v>
      </c>
      <c r="B422" s="22" t="s">
        <v>993</v>
      </c>
      <c r="C422" s="22" t="s">
        <v>24</v>
      </c>
      <c r="D422" s="22" t="s">
        <v>3</v>
      </c>
      <c r="E422" s="28">
        <v>-2.17349641940632E-15</v>
      </c>
      <c r="F422" s="22" t="s">
        <v>8</v>
      </c>
      <c r="G422" s="22">
        <v>0</v>
      </c>
      <c r="H422" s="24">
        <f t="shared" si="7"/>
        <v>-2.17349641940632E-15</v>
      </c>
    </row>
    <row r="423" spans="1:8" x14ac:dyDescent="0.25">
      <c r="A423" s="22" t="s">
        <v>994</v>
      </c>
      <c r="B423" s="22" t="s">
        <v>995</v>
      </c>
      <c r="C423" s="22" t="s">
        <v>24</v>
      </c>
      <c r="D423" s="22" t="s">
        <v>3</v>
      </c>
      <c r="E423" s="28">
        <v>-5.3115449086117496E-10</v>
      </c>
      <c r="F423" s="22" t="s">
        <v>8</v>
      </c>
      <c r="G423" s="22">
        <v>0</v>
      </c>
      <c r="H423" s="24">
        <f t="shared" si="7"/>
        <v>-5.3115449086117496E-10</v>
      </c>
    </row>
    <row r="424" spans="1:8" x14ac:dyDescent="0.25">
      <c r="A424" s="22" t="s">
        <v>996</v>
      </c>
      <c r="B424" s="22" t="s">
        <v>997</v>
      </c>
      <c r="C424" s="22" t="s">
        <v>14</v>
      </c>
      <c r="D424" s="22" t="s">
        <v>950</v>
      </c>
      <c r="E424" s="28">
        <v>-4.7465031125725295E-10</v>
      </c>
      <c r="F424" s="22" t="s">
        <v>8</v>
      </c>
      <c r="G424" s="22">
        <v>0</v>
      </c>
      <c r="H424" s="24">
        <f t="shared" si="7"/>
        <v>-4.7465031125725295E-10</v>
      </c>
    </row>
    <row r="425" spans="1:8" x14ac:dyDescent="0.25">
      <c r="A425" s="22" t="s">
        <v>998</v>
      </c>
      <c r="B425" s="22" t="s">
        <v>695</v>
      </c>
      <c r="C425" s="22" t="s">
        <v>263</v>
      </c>
      <c r="D425" s="22" t="s">
        <v>264</v>
      </c>
      <c r="E425" s="28">
        <v>-1.7929794856585E-7</v>
      </c>
      <c r="F425" s="22" t="s">
        <v>86</v>
      </c>
      <c r="G425" s="22">
        <v>709.09</v>
      </c>
      <c r="H425" s="24">
        <f t="shared" si="7"/>
        <v>-1.2713838234855858E-4</v>
      </c>
    </row>
    <row r="426" spans="1:8" x14ac:dyDescent="0.25">
      <c r="A426" s="22" t="s">
        <v>999</v>
      </c>
      <c r="B426" s="22" t="s">
        <v>1000</v>
      </c>
      <c r="C426" s="22" t="s">
        <v>24</v>
      </c>
      <c r="D426" s="22" t="s">
        <v>120</v>
      </c>
      <c r="E426" s="22">
        <v>-2.1399357228046899E-4</v>
      </c>
      <c r="F426" s="22" t="s">
        <v>86</v>
      </c>
      <c r="G426" s="22">
        <v>2205</v>
      </c>
      <c r="H426" s="24">
        <f t="shared" si="7"/>
        <v>-0.47185582687843414</v>
      </c>
    </row>
    <row r="427" spans="1:8" x14ac:dyDescent="0.25">
      <c r="A427" s="22" t="s">
        <v>1001</v>
      </c>
      <c r="B427" s="22" t="s">
        <v>793</v>
      </c>
      <c r="C427" s="22" t="s">
        <v>14</v>
      </c>
      <c r="D427" s="22" t="s">
        <v>54</v>
      </c>
      <c r="E427" s="28">
        <v>-2.2991273052412699E-5</v>
      </c>
      <c r="F427" s="22" t="s">
        <v>8</v>
      </c>
      <c r="G427" s="22">
        <v>0</v>
      </c>
      <c r="H427" s="24">
        <f t="shared" si="7"/>
        <v>-2.2991273052412699E-5</v>
      </c>
    </row>
    <row r="428" spans="1:8" x14ac:dyDescent="0.25">
      <c r="A428" s="22" t="s">
        <v>1002</v>
      </c>
      <c r="B428" s="22" t="s">
        <v>852</v>
      </c>
      <c r="C428" s="22" t="s">
        <v>14</v>
      </c>
      <c r="D428" s="22" t="s">
        <v>54</v>
      </c>
      <c r="E428" s="28">
        <v>-4.1511473092700498E-15</v>
      </c>
      <c r="F428" s="22" t="s">
        <v>8</v>
      </c>
      <c r="G428" s="22">
        <v>0</v>
      </c>
      <c r="H428" s="24">
        <f t="shared" si="7"/>
        <v>-4.1511473092700498E-15</v>
      </c>
    </row>
    <row r="429" spans="1:8" x14ac:dyDescent="0.25">
      <c r="A429" s="22" t="s">
        <v>1003</v>
      </c>
      <c r="B429" s="22" t="s">
        <v>1004</v>
      </c>
      <c r="C429" s="22" t="s">
        <v>139</v>
      </c>
      <c r="D429" s="22" t="s">
        <v>140</v>
      </c>
      <c r="E429" s="28">
        <v>-5.0049729195229099E-6</v>
      </c>
      <c r="F429" s="22" t="s">
        <v>8</v>
      </c>
      <c r="G429" s="22">
        <v>0</v>
      </c>
      <c r="H429" s="24">
        <f t="shared" si="7"/>
        <v>-5.0049729195229099E-6</v>
      </c>
    </row>
    <row r="430" spans="1:8" x14ac:dyDescent="0.25">
      <c r="A430" s="22" t="s">
        <v>1005</v>
      </c>
      <c r="B430" s="22" t="s">
        <v>1006</v>
      </c>
      <c r="C430" s="22" t="s">
        <v>14</v>
      </c>
      <c r="D430" s="22" t="s">
        <v>54</v>
      </c>
      <c r="E430" s="28">
        <v>-1.30863941589358E-14</v>
      </c>
      <c r="F430" s="22" t="s">
        <v>8</v>
      </c>
      <c r="G430" s="22">
        <v>0</v>
      </c>
      <c r="H430" s="24">
        <f t="shared" si="7"/>
        <v>-1.30863941589358E-14</v>
      </c>
    </row>
    <row r="431" spans="1:8" x14ac:dyDescent="0.25">
      <c r="A431" s="22" t="s">
        <v>1007</v>
      </c>
      <c r="B431" s="22" t="s">
        <v>1008</v>
      </c>
      <c r="C431" s="22" t="s">
        <v>17</v>
      </c>
      <c r="D431" s="22" t="s">
        <v>2</v>
      </c>
      <c r="E431" s="28">
        <v>-6.1169741991149806E-5</v>
      </c>
      <c r="F431" s="22" t="s">
        <v>8</v>
      </c>
      <c r="G431" s="22">
        <v>0</v>
      </c>
      <c r="H431" s="24">
        <f t="shared" si="7"/>
        <v>-6.1169741991149806E-5</v>
      </c>
    </row>
    <row r="432" spans="1:8" x14ac:dyDescent="0.25">
      <c r="A432" s="22" t="s">
        <v>1009</v>
      </c>
      <c r="B432" s="22" t="s">
        <v>272</v>
      </c>
      <c r="C432" s="22" t="s">
        <v>24</v>
      </c>
      <c r="D432" s="22" t="s">
        <v>208</v>
      </c>
      <c r="E432" s="22">
        <v>-0.25194663820770302</v>
      </c>
      <c r="F432" s="22" t="s">
        <v>8</v>
      </c>
      <c r="G432" s="22">
        <v>0</v>
      </c>
      <c r="H432" s="24">
        <f t="shared" si="7"/>
        <v>-0.25194663820770302</v>
      </c>
    </row>
    <row r="433" spans="1:8" x14ac:dyDescent="0.25">
      <c r="A433" s="22" t="s">
        <v>1010</v>
      </c>
      <c r="B433" s="22" t="s">
        <v>1011</v>
      </c>
      <c r="C433" s="22" t="s">
        <v>14</v>
      </c>
      <c r="D433" s="22" t="s">
        <v>1</v>
      </c>
      <c r="E433" s="28">
        <v>-1.3992376155786701E-5</v>
      </c>
      <c r="F433" s="22" t="s">
        <v>8</v>
      </c>
      <c r="G433" s="22">
        <v>0</v>
      </c>
      <c r="H433" s="24">
        <f t="shared" si="7"/>
        <v>-1.3992376155786701E-5</v>
      </c>
    </row>
    <row r="434" spans="1:8" x14ac:dyDescent="0.25">
      <c r="A434" s="22" t="s">
        <v>1012</v>
      </c>
      <c r="B434" s="22" t="s">
        <v>1013</v>
      </c>
      <c r="C434" s="22" t="s">
        <v>14</v>
      </c>
      <c r="D434" s="22" t="s">
        <v>1</v>
      </c>
      <c r="E434" s="28">
        <v>-1.09885358663021E-7</v>
      </c>
      <c r="F434" s="22" t="s">
        <v>8</v>
      </c>
      <c r="G434" s="22">
        <v>0</v>
      </c>
      <c r="H434" s="24">
        <f t="shared" si="7"/>
        <v>-1.09885358663021E-7</v>
      </c>
    </row>
    <row r="435" spans="1:8" x14ac:dyDescent="0.25">
      <c r="A435" s="22" t="s">
        <v>1014</v>
      </c>
      <c r="B435" s="22" t="s">
        <v>531</v>
      </c>
      <c r="C435" s="22" t="s">
        <v>24</v>
      </c>
      <c r="D435" s="22" t="s">
        <v>208</v>
      </c>
      <c r="E435" s="22">
        <v>-4.7984938673159401E-2</v>
      </c>
      <c r="F435" s="22" t="s">
        <v>8</v>
      </c>
      <c r="G435" s="22">
        <v>0</v>
      </c>
      <c r="H435" s="24">
        <f t="shared" si="7"/>
        <v>-4.7984938673159401E-2</v>
      </c>
    </row>
    <row r="436" spans="1:8" x14ac:dyDescent="0.25">
      <c r="A436" s="22" t="s">
        <v>1015</v>
      </c>
      <c r="B436" s="22" t="s">
        <v>1016</v>
      </c>
      <c r="C436" s="22" t="s">
        <v>24</v>
      </c>
      <c r="D436" s="22" t="s">
        <v>3</v>
      </c>
      <c r="E436" s="28">
        <v>-2.0487679424190201E-17</v>
      </c>
      <c r="F436" s="22" t="s">
        <v>8</v>
      </c>
      <c r="G436" s="22">
        <v>0</v>
      </c>
      <c r="H436" s="24">
        <f t="shared" si="7"/>
        <v>-2.0487679424190201E-17</v>
      </c>
    </row>
    <row r="437" spans="1:8" x14ac:dyDescent="0.25">
      <c r="A437" s="22" t="s">
        <v>1017</v>
      </c>
      <c r="B437" s="22" t="s">
        <v>1018</v>
      </c>
      <c r="C437" s="22" t="s">
        <v>17</v>
      </c>
      <c r="D437" s="22" t="s">
        <v>4</v>
      </c>
      <c r="E437" s="22">
        <v>-8.0153874863530799E-3</v>
      </c>
      <c r="F437" s="22" t="s">
        <v>8</v>
      </c>
      <c r="G437" s="22">
        <v>0</v>
      </c>
      <c r="H437" s="24">
        <f t="shared" si="7"/>
        <v>-8.0153874863530799E-3</v>
      </c>
    </row>
    <row r="438" spans="1:8" x14ac:dyDescent="0.25">
      <c r="A438" s="22" t="s">
        <v>1019</v>
      </c>
      <c r="B438" s="22" t="s">
        <v>1020</v>
      </c>
      <c r="C438" s="22" t="s">
        <v>14</v>
      </c>
      <c r="D438" s="22" t="s">
        <v>115</v>
      </c>
      <c r="E438" s="28">
        <v>-5.7236985977144399E-6</v>
      </c>
      <c r="F438" s="22" t="s">
        <v>8</v>
      </c>
      <c r="G438" s="22">
        <v>0</v>
      </c>
      <c r="H438" s="24">
        <f t="shared" si="7"/>
        <v>-5.7236985977144399E-6</v>
      </c>
    </row>
    <row r="439" spans="1:8" x14ac:dyDescent="0.25">
      <c r="A439" s="22" t="s">
        <v>1021</v>
      </c>
      <c r="B439" s="22" t="s">
        <v>1022</v>
      </c>
      <c r="C439" s="22" t="s">
        <v>14</v>
      </c>
      <c r="D439" s="22" t="s">
        <v>54</v>
      </c>
      <c r="E439" s="28">
        <v>-2.5168038192422301E-19</v>
      </c>
      <c r="F439" s="22" t="s">
        <v>8</v>
      </c>
      <c r="G439" s="22">
        <v>0</v>
      </c>
      <c r="H439" s="24">
        <f t="shared" si="7"/>
        <v>-2.5168038192422301E-19</v>
      </c>
    </row>
    <row r="440" spans="1:8" x14ac:dyDescent="0.25">
      <c r="A440" s="22" t="s">
        <v>1023</v>
      </c>
      <c r="B440" s="22" t="s">
        <v>868</v>
      </c>
      <c r="C440" s="22" t="s">
        <v>14</v>
      </c>
      <c r="D440" s="22" t="s">
        <v>1</v>
      </c>
      <c r="E440" s="28">
        <v>-4.21820056824995E-7</v>
      </c>
      <c r="F440" s="22" t="s">
        <v>8</v>
      </c>
      <c r="G440" s="22">
        <v>0</v>
      </c>
      <c r="H440" s="24">
        <f t="shared" si="7"/>
        <v>-4.21820056824995E-7</v>
      </c>
    </row>
    <row r="441" spans="1:8" x14ac:dyDescent="0.25">
      <c r="A441" s="22" t="s">
        <v>1024</v>
      </c>
      <c r="B441" s="22" t="s">
        <v>1025</v>
      </c>
      <c r="C441" s="22" t="s">
        <v>139</v>
      </c>
      <c r="D441" s="22" t="s">
        <v>486</v>
      </c>
      <c r="E441" s="28">
        <v>-3.1111995566918002E-9</v>
      </c>
      <c r="F441" s="22" t="s">
        <v>7</v>
      </c>
      <c r="G441" s="22">
        <v>0</v>
      </c>
      <c r="H441" s="24">
        <f t="shared" si="7"/>
        <v>0</v>
      </c>
    </row>
    <row r="442" spans="1:8" x14ac:dyDescent="0.25">
      <c r="A442" s="22" t="s">
        <v>185</v>
      </c>
      <c r="B442" s="22" t="s">
        <v>184</v>
      </c>
      <c r="C442" s="22" t="s">
        <v>14</v>
      </c>
      <c r="D442" s="22" t="s">
        <v>1</v>
      </c>
      <c r="E442" s="22">
        <v>-3.1720540284607202E-4</v>
      </c>
      <c r="F442" s="22" t="s">
        <v>8</v>
      </c>
      <c r="G442" s="22">
        <v>0</v>
      </c>
      <c r="H442" s="24">
        <f t="shared" si="7"/>
        <v>-3.1720540284607202E-4</v>
      </c>
    </row>
    <row r="443" spans="1:8" x14ac:dyDescent="0.25">
      <c r="A443" s="22" t="s">
        <v>1026</v>
      </c>
      <c r="B443" s="22" t="s">
        <v>1027</v>
      </c>
      <c r="C443" s="22" t="s">
        <v>263</v>
      </c>
      <c r="D443" s="22" t="s">
        <v>279</v>
      </c>
      <c r="E443" s="22">
        <v>-5.5941007225654097E-3</v>
      </c>
      <c r="F443" s="22" t="s">
        <v>8</v>
      </c>
      <c r="G443" s="22">
        <v>0</v>
      </c>
      <c r="H443" s="24">
        <f t="shared" si="7"/>
        <v>-5.5941007225654097E-3</v>
      </c>
    </row>
    <row r="444" spans="1:8" x14ac:dyDescent="0.25">
      <c r="A444" s="22" t="s">
        <v>1028</v>
      </c>
      <c r="B444" s="22" t="s">
        <v>272</v>
      </c>
      <c r="C444" s="22" t="s">
        <v>24</v>
      </c>
      <c r="D444" s="22" t="s">
        <v>208</v>
      </c>
      <c r="E444" s="22">
        <v>-0.99313616285253203</v>
      </c>
      <c r="F444" s="22" t="s">
        <v>8</v>
      </c>
      <c r="G444" s="22">
        <v>0</v>
      </c>
      <c r="H444" s="24">
        <f t="shared" si="7"/>
        <v>-0.99313616285253203</v>
      </c>
    </row>
    <row r="445" spans="1:8" x14ac:dyDescent="0.25">
      <c r="A445" s="22" t="s">
        <v>1029</v>
      </c>
      <c r="B445" s="22" t="s">
        <v>1011</v>
      </c>
      <c r="C445" s="22" t="s">
        <v>14</v>
      </c>
      <c r="D445" s="22" t="s">
        <v>1</v>
      </c>
      <c r="E445" s="28">
        <v>-2.9475465512949002E-6</v>
      </c>
      <c r="F445" s="22" t="s">
        <v>8</v>
      </c>
      <c r="G445" s="22">
        <v>0</v>
      </c>
      <c r="H445" s="24">
        <f t="shared" si="7"/>
        <v>-2.9475465512949002E-6</v>
      </c>
    </row>
    <row r="446" spans="1:8" x14ac:dyDescent="0.25">
      <c r="A446" s="22" t="s">
        <v>201</v>
      </c>
      <c r="B446" s="22" t="s">
        <v>192</v>
      </c>
      <c r="C446" s="22" t="s">
        <v>14</v>
      </c>
      <c r="D446" s="22" t="s">
        <v>193</v>
      </c>
      <c r="E446" s="22">
        <v>-1.1344241481801201E-3</v>
      </c>
      <c r="F446" s="22" t="s">
        <v>8</v>
      </c>
      <c r="G446" s="22">
        <v>0</v>
      </c>
      <c r="H446" s="24">
        <f t="shared" si="7"/>
        <v>-1.1344241481801201E-3</v>
      </c>
    </row>
    <row r="447" spans="1:8" x14ac:dyDescent="0.25">
      <c r="A447" s="22" t="s">
        <v>225</v>
      </c>
      <c r="B447" s="22" t="s">
        <v>210</v>
      </c>
      <c r="C447" s="22" t="s">
        <v>14</v>
      </c>
      <c r="D447" s="22" t="s">
        <v>193</v>
      </c>
      <c r="E447" s="28">
        <v>-3.61300845409612E-6</v>
      </c>
      <c r="F447" s="22" t="s">
        <v>8</v>
      </c>
      <c r="G447" s="22">
        <v>0</v>
      </c>
      <c r="H447" s="24">
        <f t="shared" si="7"/>
        <v>-3.61300845409612E-6</v>
      </c>
    </row>
    <row r="448" spans="1:8" x14ac:dyDescent="0.25">
      <c r="A448" s="22" t="s">
        <v>1030</v>
      </c>
      <c r="B448" s="22" t="s">
        <v>1031</v>
      </c>
      <c r="C448" s="22" t="s">
        <v>14</v>
      </c>
      <c r="D448" s="22" t="s">
        <v>54</v>
      </c>
      <c r="E448" s="28">
        <v>-6.4162204829763995E-14</v>
      </c>
      <c r="F448" s="22" t="s">
        <v>8</v>
      </c>
      <c r="G448" s="22">
        <v>0</v>
      </c>
      <c r="H448" s="24">
        <f t="shared" si="7"/>
        <v>-6.4162204829763995E-14</v>
      </c>
    </row>
    <row r="449" spans="1:8" x14ac:dyDescent="0.25">
      <c r="A449" s="22" t="s">
        <v>1032</v>
      </c>
      <c r="B449" s="22" t="s">
        <v>1033</v>
      </c>
      <c r="C449" s="22" t="s">
        <v>14</v>
      </c>
      <c r="D449" s="22" t="s">
        <v>54</v>
      </c>
      <c r="E449" s="28">
        <v>-4.8015677486163002E-11</v>
      </c>
      <c r="F449" s="22" t="s">
        <v>8</v>
      </c>
      <c r="G449" s="22">
        <v>0</v>
      </c>
      <c r="H449" s="24">
        <f t="shared" si="7"/>
        <v>-4.8015677486163002E-11</v>
      </c>
    </row>
    <row r="450" spans="1:8" x14ac:dyDescent="0.25">
      <c r="A450" s="22" t="s">
        <v>1034</v>
      </c>
      <c r="B450" s="22" t="s">
        <v>1035</v>
      </c>
      <c r="C450" s="22" t="s">
        <v>17</v>
      </c>
      <c r="D450" s="22" t="s">
        <v>2</v>
      </c>
      <c r="E450" s="22">
        <v>-0.27900965260701099</v>
      </c>
      <c r="F450" s="22" t="s">
        <v>8</v>
      </c>
      <c r="G450" s="22">
        <v>0</v>
      </c>
      <c r="H450" s="24">
        <f t="shared" si="7"/>
        <v>-0.27900965260701099</v>
      </c>
    </row>
    <row r="451" spans="1:8" x14ac:dyDescent="0.25">
      <c r="A451" s="22" t="s">
        <v>1036</v>
      </c>
      <c r="B451" s="22" t="s">
        <v>1022</v>
      </c>
      <c r="C451" s="22" t="s">
        <v>14</v>
      </c>
      <c r="D451" s="22" t="s">
        <v>54</v>
      </c>
      <c r="E451" s="28">
        <v>-1.19796277201529E-18</v>
      </c>
      <c r="F451" s="22" t="s">
        <v>8</v>
      </c>
      <c r="G451" s="22">
        <v>0</v>
      </c>
      <c r="H451" s="24">
        <f t="shared" ref="H451:H496" si="8">1*(IF(F451=$I$8,E451,(E451*G451)))</f>
        <v>-1.19796277201529E-18</v>
      </c>
    </row>
    <row r="452" spans="1:8" x14ac:dyDescent="0.25">
      <c r="A452" s="22" t="s">
        <v>1037</v>
      </c>
      <c r="B452" s="22" t="s">
        <v>464</v>
      </c>
      <c r="C452" s="22" t="s">
        <v>14</v>
      </c>
      <c r="D452" s="22" t="s">
        <v>193</v>
      </c>
      <c r="E452" s="28">
        <v>-1.5145554486147199E-7</v>
      </c>
      <c r="F452" s="22" t="s">
        <v>8</v>
      </c>
      <c r="G452" s="22">
        <v>0</v>
      </c>
      <c r="H452" s="24">
        <f t="shared" si="8"/>
        <v>-1.5145554486147199E-7</v>
      </c>
    </row>
    <row r="453" spans="1:8" x14ac:dyDescent="0.25">
      <c r="A453" s="22" t="s">
        <v>1038</v>
      </c>
      <c r="B453" s="22" t="s">
        <v>947</v>
      </c>
      <c r="C453" s="22" t="s">
        <v>14</v>
      </c>
      <c r="D453" s="22" t="s">
        <v>54</v>
      </c>
      <c r="E453" s="28">
        <v>-2.21772862449266E-8</v>
      </c>
      <c r="F453" s="22" t="s">
        <v>8</v>
      </c>
      <c r="G453" s="22">
        <v>0</v>
      </c>
      <c r="H453" s="24">
        <f t="shared" si="8"/>
        <v>-2.21772862449266E-8</v>
      </c>
    </row>
    <row r="454" spans="1:8" x14ac:dyDescent="0.25">
      <c r="A454" s="22" t="s">
        <v>1039</v>
      </c>
      <c r="B454" s="22" t="s">
        <v>456</v>
      </c>
      <c r="C454" s="22" t="s">
        <v>263</v>
      </c>
      <c r="D454" s="22" t="s">
        <v>264</v>
      </c>
      <c r="E454" s="28">
        <v>-1.56428099625426E-5</v>
      </c>
      <c r="F454" s="22" t="s">
        <v>86</v>
      </c>
      <c r="G454" s="22">
        <v>768.6</v>
      </c>
      <c r="H454" s="24">
        <f t="shared" si="8"/>
        <v>-1.2023063737210243E-2</v>
      </c>
    </row>
    <row r="455" spans="1:8" x14ac:dyDescent="0.25">
      <c r="A455" s="22" t="s">
        <v>1040</v>
      </c>
      <c r="B455" s="22" t="s">
        <v>411</v>
      </c>
      <c r="C455" s="22" t="s">
        <v>14</v>
      </c>
      <c r="D455" s="22" t="s">
        <v>54</v>
      </c>
      <c r="E455" s="28">
        <v>-8.1541662842381105E-5</v>
      </c>
      <c r="F455" s="22" t="s">
        <v>8</v>
      </c>
      <c r="G455" s="22">
        <v>0</v>
      </c>
      <c r="H455" s="24">
        <f t="shared" si="8"/>
        <v>-8.1541662842381105E-5</v>
      </c>
    </row>
    <row r="456" spans="1:8" x14ac:dyDescent="0.25">
      <c r="A456" s="22" t="s">
        <v>1041</v>
      </c>
      <c r="B456" s="22" t="s">
        <v>1042</v>
      </c>
      <c r="C456" s="22" t="s">
        <v>139</v>
      </c>
      <c r="D456" s="22" t="s">
        <v>486</v>
      </c>
      <c r="E456" s="28">
        <v>-5.1860928305498197E-7</v>
      </c>
      <c r="F456" s="22" t="s">
        <v>7</v>
      </c>
      <c r="G456" s="22">
        <v>0</v>
      </c>
      <c r="H456" s="24">
        <f t="shared" si="8"/>
        <v>0</v>
      </c>
    </row>
    <row r="457" spans="1:8" x14ac:dyDescent="0.25">
      <c r="A457" s="22" t="s">
        <v>226</v>
      </c>
      <c r="B457" s="22" t="s">
        <v>214</v>
      </c>
      <c r="C457" s="22" t="s">
        <v>14</v>
      </c>
      <c r="D457" s="22" t="s">
        <v>54</v>
      </c>
      <c r="E457" s="22">
        <v>-3.3024547580844799E-4</v>
      </c>
      <c r="F457" s="22" t="s">
        <v>8</v>
      </c>
      <c r="G457" s="22">
        <v>0</v>
      </c>
      <c r="H457" s="24">
        <f t="shared" si="8"/>
        <v>-3.3024547580844799E-4</v>
      </c>
    </row>
    <row r="458" spans="1:8" x14ac:dyDescent="0.25">
      <c r="A458" s="22" t="s">
        <v>227</v>
      </c>
      <c r="B458" s="22" t="s">
        <v>216</v>
      </c>
      <c r="C458" s="22" t="s">
        <v>14</v>
      </c>
      <c r="D458" s="22" t="s">
        <v>54</v>
      </c>
      <c r="E458" s="22">
        <v>-8.7301694430637203E-4</v>
      </c>
      <c r="F458" s="22" t="s">
        <v>8</v>
      </c>
      <c r="G458" s="22">
        <v>0</v>
      </c>
      <c r="H458" s="24">
        <f t="shared" si="8"/>
        <v>-8.7301694430637203E-4</v>
      </c>
    </row>
    <row r="459" spans="1:8" x14ac:dyDescent="0.25">
      <c r="A459" s="22" t="s">
        <v>1046</v>
      </c>
      <c r="B459" s="22" t="s">
        <v>608</v>
      </c>
      <c r="C459" s="22" t="s">
        <v>263</v>
      </c>
      <c r="D459" s="22" t="s">
        <v>264</v>
      </c>
      <c r="E459" s="22">
        <v>-2.7035014621601302E-4</v>
      </c>
      <c r="F459" s="22" t="s">
        <v>86</v>
      </c>
      <c r="G459" s="22">
        <v>599.29999999999995</v>
      </c>
      <c r="H459" s="24">
        <f t="shared" si="8"/>
        <v>-0.16202084262725661</v>
      </c>
    </row>
    <row r="460" spans="1:8" x14ac:dyDescent="0.25">
      <c r="A460" s="22" t="s">
        <v>1047</v>
      </c>
      <c r="B460" s="22" t="s">
        <v>577</v>
      </c>
      <c r="C460" s="22" t="s">
        <v>24</v>
      </c>
      <c r="D460" s="22" t="s">
        <v>120</v>
      </c>
      <c r="E460" s="22">
        <v>-1.0033455216566E-3</v>
      </c>
      <c r="F460" s="22" t="s">
        <v>86</v>
      </c>
      <c r="G460" s="22">
        <v>2190</v>
      </c>
      <c r="H460" s="24">
        <f t="shared" si="8"/>
        <v>-2.197326692427954</v>
      </c>
    </row>
    <row r="461" spans="1:8" x14ac:dyDescent="0.25">
      <c r="A461" s="22" t="s">
        <v>111</v>
      </c>
      <c r="B461" s="22" t="s">
        <v>96</v>
      </c>
      <c r="C461" s="22" t="s">
        <v>24</v>
      </c>
      <c r="D461" s="22" t="s">
        <v>3</v>
      </c>
      <c r="E461" s="22">
        <v>-7.5491215740030496E-2</v>
      </c>
      <c r="F461" s="22" t="s">
        <v>8</v>
      </c>
      <c r="G461" s="22">
        <v>0</v>
      </c>
      <c r="H461" s="24">
        <f t="shared" si="8"/>
        <v>-7.5491215740030496E-2</v>
      </c>
    </row>
    <row r="462" spans="1:8" x14ac:dyDescent="0.25">
      <c r="A462" s="22" t="s">
        <v>228</v>
      </c>
      <c r="B462" s="22" t="s">
        <v>224</v>
      </c>
      <c r="C462" s="22" t="s">
        <v>17</v>
      </c>
      <c r="D462" s="22" t="s">
        <v>4</v>
      </c>
      <c r="E462" s="22">
        <v>-5.3955487451904901E-3</v>
      </c>
      <c r="F462" s="22" t="s">
        <v>8</v>
      </c>
      <c r="G462" s="22">
        <v>0</v>
      </c>
      <c r="H462" s="24">
        <f t="shared" si="8"/>
        <v>-5.3955487451904901E-3</v>
      </c>
    </row>
    <row r="463" spans="1:8" x14ac:dyDescent="0.25">
      <c r="A463" s="22" t="s">
        <v>1048</v>
      </c>
      <c r="B463" s="22" t="s">
        <v>1049</v>
      </c>
      <c r="C463" s="22" t="s">
        <v>14</v>
      </c>
      <c r="D463" s="22" t="s">
        <v>1</v>
      </c>
      <c r="E463" s="28">
        <v>-1.7467054554277599E-7</v>
      </c>
      <c r="F463" s="22" t="s">
        <v>8</v>
      </c>
      <c r="G463" s="22">
        <v>0</v>
      </c>
      <c r="H463" s="24">
        <f t="shared" si="8"/>
        <v>-1.7467054554277599E-7</v>
      </c>
    </row>
    <row r="464" spans="1:8" x14ac:dyDescent="0.25">
      <c r="A464" s="22" t="s">
        <v>173</v>
      </c>
      <c r="B464" s="22" t="s">
        <v>160</v>
      </c>
      <c r="C464" s="22" t="s">
        <v>125</v>
      </c>
      <c r="D464" s="22" t="s">
        <v>161</v>
      </c>
      <c r="E464" s="22">
        <v>-3.2117490529560699E-3</v>
      </c>
      <c r="F464" s="22" t="s">
        <v>8</v>
      </c>
      <c r="G464" s="22">
        <v>0</v>
      </c>
      <c r="H464" s="24">
        <f t="shared" si="8"/>
        <v>-3.2117490529560699E-3</v>
      </c>
    </row>
    <row r="465" spans="1:8" x14ac:dyDescent="0.25">
      <c r="A465" s="22" t="s">
        <v>1050</v>
      </c>
      <c r="B465" s="22" t="s">
        <v>1051</v>
      </c>
      <c r="C465" s="22" t="s">
        <v>14</v>
      </c>
      <c r="D465" s="22" t="s">
        <v>54</v>
      </c>
      <c r="E465" s="28">
        <v>-5.1572844802000399E-8</v>
      </c>
      <c r="F465" s="22" t="s">
        <v>8</v>
      </c>
      <c r="G465" s="22">
        <v>0</v>
      </c>
      <c r="H465" s="24">
        <f t="shared" si="8"/>
        <v>-5.1572844802000399E-8</v>
      </c>
    </row>
    <row r="466" spans="1:8" x14ac:dyDescent="0.25">
      <c r="A466" s="22" t="s">
        <v>1052</v>
      </c>
      <c r="B466" s="22" t="s">
        <v>1053</v>
      </c>
      <c r="C466" s="22" t="s">
        <v>24</v>
      </c>
      <c r="D466" s="22" t="s">
        <v>120</v>
      </c>
      <c r="E466" s="22">
        <v>-1.03628495797669E-4</v>
      </c>
      <c r="F466" s="22" t="s">
        <v>86</v>
      </c>
      <c r="G466" s="22">
        <v>2290</v>
      </c>
      <c r="H466" s="24">
        <f t="shared" si="8"/>
        <v>-0.237309255376662</v>
      </c>
    </row>
    <row r="467" spans="1:8" x14ac:dyDescent="0.25">
      <c r="A467" s="22" t="s">
        <v>229</v>
      </c>
      <c r="B467" s="22" t="s">
        <v>210</v>
      </c>
      <c r="C467" s="22" t="s">
        <v>14</v>
      </c>
      <c r="D467" s="22" t="s">
        <v>193</v>
      </c>
      <c r="E467" s="28">
        <v>-1.4474883323211499E-6</v>
      </c>
      <c r="F467" s="22" t="s">
        <v>8</v>
      </c>
      <c r="G467" s="22">
        <v>0</v>
      </c>
      <c r="H467" s="24">
        <f t="shared" si="8"/>
        <v>-1.4474883323211499E-6</v>
      </c>
    </row>
    <row r="468" spans="1:8" x14ac:dyDescent="0.25">
      <c r="A468" s="22" t="s">
        <v>156</v>
      </c>
      <c r="B468" s="22" t="s">
        <v>157</v>
      </c>
      <c r="C468" s="22" t="s">
        <v>17</v>
      </c>
      <c r="D468" s="22" t="s">
        <v>2</v>
      </c>
      <c r="E468" s="22">
        <v>-0.87386158257805902</v>
      </c>
      <c r="F468" s="22" t="s">
        <v>8</v>
      </c>
      <c r="G468" s="22">
        <v>0</v>
      </c>
      <c r="H468" s="24">
        <f t="shared" si="8"/>
        <v>-0.87386158257805902</v>
      </c>
    </row>
    <row r="469" spans="1:8" x14ac:dyDescent="0.25">
      <c r="A469" s="22" t="s">
        <v>147</v>
      </c>
      <c r="B469" s="22" t="s">
        <v>148</v>
      </c>
      <c r="C469" s="22" t="s">
        <v>14</v>
      </c>
      <c r="D469" s="22" t="s">
        <v>1</v>
      </c>
      <c r="E469" s="22">
        <v>-1.44206689852231E-4</v>
      </c>
      <c r="F469" s="22" t="s">
        <v>8</v>
      </c>
      <c r="G469" s="22">
        <v>0</v>
      </c>
      <c r="H469" s="24">
        <f t="shared" si="8"/>
        <v>-1.44206689852231E-4</v>
      </c>
    </row>
    <row r="470" spans="1:8" x14ac:dyDescent="0.25">
      <c r="A470" s="22" t="s">
        <v>34</v>
      </c>
      <c r="B470" s="22" t="s">
        <v>35</v>
      </c>
      <c r="C470" s="22" t="s">
        <v>17</v>
      </c>
      <c r="D470" s="22" t="s">
        <v>2</v>
      </c>
      <c r="E470" s="22">
        <v>-6.3684352673914105E-2</v>
      </c>
      <c r="F470" s="22" t="s">
        <v>8</v>
      </c>
      <c r="G470" s="22">
        <v>0</v>
      </c>
      <c r="H470" s="24">
        <f t="shared" si="8"/>
        <v>-6.3684352673914105E-2</v>
      </c>
    </row>
    <row r="471" spans="1:8" x14ac:dyDescent="0.25">
      <c r="A471" s="22" t="s">
        <v>1054</v>
      </c>
      <c r="B471" s="22" t="s">
        <v>272</v>
      </c>
      <c r="C471" s="22" t="s">
        <v>24</v>
      </c>
      <c r="D471" s="22" t="s">
        <v>208</v>
      </c>
      <c r="E471" s="22">
        <v>-9.0983034416515299E-2</v>
      </c>
      <c r="F471" s="22" t="s">
        <v>8</v>
      </c>
      <c r="G471" s="22">
        <v>0</v>
      </c>
      <c r="H471" s="24">
        <f t="shared" si="8"/>
        <v>-9.0983034416515299E-2</v>
      </c>
    </row>
    <row r="472" spans="1:8" x14ac:dyDescent="0.25">
      <c r="A472" s="22" t="s">
        <v>1055</v>
      </c>
      <c r="B472" s="22" t="s">
        <v>1056</v>
      </c>
      <c r="C472" s="22" t="s">
        <v>24</v>
      </c>
      <c r="D472" s="22" t="s">
        <v>3</v>
      </c>
      <c r="E472" s="22">
        <v>-8.7351359606138701E-4</v>
      </c>
      <c r="F472" s="22" t="s">
        <v>8</v>
      </c>
      <c r="G472" s="22">
        <v>0</v>
      </c>
      <c r="H472" s="24">
        <f t="shared" si="8"/>
        <v>-8.7351359606138701E-4</v>
      </c>
    </row>
    <row r="473" spans="1:8" x14ac:dyDescent="0.25">
      <c r="A473" s="22" t="s">
        <v>1057</v>
      </c>
      <c r="B473" s="22" t="s">
        <v>1058</v>
      </c>
      <c r="C473" s="22" t="s">
        <v>17</v>
      </c>
      <c r="D473" s="22" t="s">
        <v>2</v>
      </c>
      <c r="E473" s="28">
        <v>-8.0549520228103603E-9</v>
      </c>
      <c r="F473" s="22" t="s">
        <v>8</v>
      </c>
      <c r="G473" s="22">
        <v>0</v>
      </c>
      <c r="H473" s="24">
        <f t="shared" si="8"/>
        <v>-8.0549520228103603E-9</v>
      </c>
    </row>
    <row r="474" spans="1:8" x14ac:dyDescent="0.25">
      <c r="A474" s="22" t="s">
        <v>1059</v>
      </c>
      <c r="B474" s="22" t="s">
        <v>1060</v>
      </c>
      <c r="C474" s="22" t="s">
        <v>14</v>
      </c>
      <c r="D474" s="22" t="s">
        <v>1061</v>
      </c>
      <c r="E474" s="22">
        <v>-1.70195972664709E-3</v>
      </c>
      <c r="F474" s="22" t="s">
        <v>8</v>
      </c>
      <c r="G474" s="22">
        <v>0</v>
      </c>
      <c r="H474" s="24">
        <f t="shared" si="8"/>
        <v>-1.70195972664709E-3</v>
      </c>
    </row>
    <row r="475" spans="1:8" x14ac:dyDescent="0.25">
      <c r="A475" s="22" t="s">
        <v>112</v>
      </c>
      <c r="B475" s="22" t="s">
        <v>95</v>
      </c>
      <c r="C475" s="22" t="s">
        <v>14</v>
      </c>
      <c r="D475" s="22" t="s">
        <v>1</v>
      </c>
      <c r="E475" s="28">
        <v>-5.9249115397605401E-6</v>
      </c>
      <c r="F475" s="22" t="s">
        <v>8</v>
      </c>
      <c r="G475" s="22">
        <v>0</v>
      </c>
      <c r="H475" s="24">
        <f t="shared" si="8"/>
        <v>-5.9249115397605401E-6</v>
      </c>
    </row>
    <row r="476" spans="1:8" x14ac:dyDescent="0.25">
      <c r="A476" s="22" t="s">
        <v>1062</v>
      </c>
      <c r="B476" s="22" t="s">
        <v>957</v>
      </c>
      <c r="C476" s="22" t="s">
        <v>14</v>
      </c>
      <c r="D476" s="22" t="s">
        <v>1</v>
      </c>
      <c r="E476" s="28">
        <v>-1.81385840003645E-8</v>
      </c>
      <c r="F476" s="22" t="s">
        <v>8</v>
      </c>
      <c r="G476" s="22">
        <v>0</v>
      </c>
      <c r="H476" s="24">
        <f t="shared" si="8"/>
        <v>-1.81385840003645E-8</v>
      </c>
    </row>
    <row r="477" spans="1:8" x14ac:dyDescent="0.25">
      <c r="A477" s="22" t="s">
        <v>1063</v>
      </c>
      <c r="B477" s="22" t="s">
        <v>1064</v>
      </c>
      <c r="C477" s="22" t="s">
        <v>24</v>
      </c>
      <c r="D477" s="22" t="s">
        <v>3</v>
      </c>
      <c r="E477" s="28">
        <v>-5.7403673978329898E-5</v>
      </c>
      <c r="F477" s="22" t="s">
        <v>8</v>
      </c>
      <c r="G477" s="22">
        <v>0</v>
      </c>
      <c r="H477" s="24">
        <f t="shared" si="8"/>
        <v>-5.7403673978329898E-5</v>
      </c>
    </row>
    <row r="478" spans="1:8" x14ac:dyDescent="0.25">
      <c r="A478" s="22" t="s">
        <v>1065</v>
      </c>
      <c r="B478" s="22" t="s">
        <v>464</v>
      </c>
      <c r="C478" s="22" t="s">
        <v>14</v>
      </c>
      <c r="D478" s="22" t="s">
        <v>193</v>
      </c>
      <c r="E478" s="28">
        <v>-5.0699620675093204E-6</v>
      </c>
      <c r="F478" s="22" t="s">
        <v>8</v>
      </c>
      <c r="G478" s="22">
        <v>0</v>
      </c>
      <c r="H478" s="24">
        <f t="shared" si="8"/>
        <v>-5.0699620675093204E-6</v>
      </c>
    </row>
    <row r="479" spans="1:8" x14ac:dyDescent="0.25">
      <c r="A479" s="22" t="s">
        <v>1104</v>
      </c>
      <c r="B479" s="22" t="s">
        <v>1092</v>
      </c>
      <c r="C479" s="22" t="s">
        <v>24</v>
      </c>
      <c r="D479" s="22" t="s">
        <v>208</v>
      </c>
      <c r="E479" s="28">
        <v>-3.8937735877568101E-11</v>
      </c>
      <c r="F479" s="22" t="s">
        <v>8</v>
      </c>
      <c r="G479" s="22">
        <v>0</v>
      </c>
      <c r="H479" s="24">
        <f t="shared" si="8"/>
        <v>-3.8937735877568101E-11</v>
      </c>
    </row>
    <row r="480" spans="1:8" x14ac:dyDescent="0.25">
      <c r="A480" s="22" t="s">
        <v>1066</v>
      </c>
      <c r="B480" s="22" t="s">
        <v>1067</v>
      </c>
      <c r="C480" s="22" t="s">
        <v>14</v>
      </c>
      <c r="D480" s="22" t="s">
        <v>54</v>
      </c>
      <c r="E480" s="28">
        <v>-1.3895690861159801E-6</v>
      </c>
      <c r="F480" s="22" t="s">
        <v>8</v>
      </c>
      <c r="G480" s="22">
        <v>0</v>
      </c>
      <c r="H480" s="24">
        <f t="shared" si="8"/>
        <v>-1.3895690861159801E-6</v>
      </c>
    </row>
    <row r="481" spans="1:8" x14ac:dyDescent="0.25">
      <c r="A481" s="22" t="s">
        <v>1068</v>
      </c>
      <c r="B481" s="22" t="s">
        <v>1069</v>
      </c>
      <c r="C481" s="22" t="s">
        <v>24</v>
      </c>
      <c r="D481" s="22" t="s">
        <v>208</v>
      </c>
      <c r="E481" s="28">
        <v>-2.0460371661426001E-12</v>
      </c>
      <c r="F481" s="22" t="s">
        <v>8</v>
      </c>
      <c r="G481" s="22">
        <v>0</v>
      </c>
      <c r="H481" s="24">
        <f t="shared" si="8"/>
        <v>-2.0460371661426001E-12</v>
      </c>
    </row>
    <row r="482" spans="1:8" x14ac:dyDescent="0.25">
      <c r="A482" s="22" t="s">
        <v>1072</v>
      </c>
      <c r="B482" s="22" t="s">
        <v>1073</v>
      </c>
      <c r="C482" s="22" t="s">
        <v>14</v>
      </c>
      <c r="D482" s="22" t="s">
        <v>115</v>
      </c>
      <c r="E482" s="28">
        <v>-3.09435154456669E-6</v>
      </c>
      <c r="F482" s="22" t="s">
        <v>8</v>
      </c>
      <c r="G482" s="22">
        <v>0</v>
      </c>
      <c r="H482" s="24">
        <f t="shared" si="8"/>
        <v>-3.09435154456669E-6</v>
      </c>
    </row>
    <row r="483" spans="1:8" x14ac:dyDescent="0.25">
      <c r="A483" s="22" t="s">
        <v>1074</v>
      </c>
      <c r="B483" s="22" t="s">
        <v>1006</v>
      </c>
      <c r="C483" s="22" t="s">
        <v>14</v>
      </c>
      <c r="D483" s="22" t="s">
        <v>54</v>
      </c>
      <c r="E483" s="28">
        <v>-5.7805526921547202E-14</v>
      </c>
      <c r="F483" s="22" t="s">
        <v>8</v>
      </c>
      <c r="G483" s="22">
        <v>0</v>
      </c>
      <c r="H483" s="24">
        <f t="shared" si="8"/>
        <v>-5.7805526921547202E-14</v>
      </c>
    </row>
    <row r="484" spans="1:8" x14ac:dyDescent="0.25">
      <c r="A484" s="22" t="s">
        <v>1075</v>
      </c>
      <c r="B484" s="22" t="s">
        <v>1076</v>
      </c>
      <c r="C484" s="22" t="s">
        <v>24</v>
      </c>
      <c r="D484" s="22" t="s">
        <v>483</v>
      </c>
      <c r="E484" s="22">
        <v>-8.4506064177196003E-4</v>
      </c>
      <c r="F484" s="22" t="s">
        <v>8</v>
      </c>
      <c r="G484" s="22">
        <v>0</v>
      </c>
      <c r="H484" s="24">
        <f t="shared" si="8"/>
        <v>-8.4506064177196003E-4</v>
      </c>
    </row>
    <row r="485" spans="1:8" x14ac:dyDescent="0.25">
      <c r="A485" s="22" t="s">
        <v>1077</v>
      </c>
      <c r="B485" s="22" t="s">
        <v>1078</v>
      </c>
      <c r="C485" s="22" t="s">
        <v>143</v>
      </c>
      <c r="D485" s="22" t="s">
        <v>144</v>
      </c>
      <c r="E485" s="28">
        <v>-5.78285987851917E-10</v>
      </c>
      <c r="F485" s="22" t="s">
        <v>8</v>
      </c>
      <c r="G485" s="22">
        <v>0</v>
      </c>
      <c r="H485" s="24">
        <f t="shared" si="8"/>
        <v>-5.78285987851917E-10</v>
      </c>
    </row>
    <row r="486" spans="1:8" x14ac:dyDescent="0.25">
      <c r="A486" s="22" t="s">
        <v>1079</v>
      </c>
      <c r="B486" s="22" t="s">
        <v>577</v>
      </c>
      <c r="C486" s="22" t="s">
        <v>24</v>
      </c>
      <c r="D486" s="22" t="s">
        <v>120</v>
      </c>
      <c r="E486" s="22">
        <v>-3.5581584696740402E-3</v>
      </c>
      <c r="F486" s="22" t="s">
        <v>86</v>
      </c>
      <c r="G486" s="22">
        <v>2190</v>
      </c>
      <c r="H486" s="24">
        <f t="shared" si="8"/>
        <v>-7.792367048586148</v>
      </c>
    </row>
    <row r="487" spans="1:8" x14ac:dyDescent="0.25">
      <c r="A487" s="22" t="s">
        <v>230</v>
      </c>
      <c r="B487" s="22" t="s">
        <v>210</v>
      </c>
      <c r="C487" s="22" t="s">
        <v>14</v>
      </c>
      <c r="D487" s="22" t="s">
        <v>193</v>
      </c>
      <c r="E487" s="28">
        <v>-5.9540857818705604E-6</v>
      </c>
      <c r="F487" s="22" t="s">
        <v>8</v>
      </c>
      <c r="G487" s="22">
        <v>0</v>
      </c>
      <c r="H487" s="24">
        <f t="shared" si="8"/>
        <v>-5.9540857818705604E-6</v>
      </c>
    </row>
    <row r="488" spans="1:8" x14ac:dyDescent="0.25">
      <c r="A488" s="22" t="s">
        <v>1080</v>
      </c>
      <c r="B488" s="22" t="s">
        <v>984</v>
      </c>
      <c r="C488" s="22" t="s">
        <v>263</v>
      </c>
      <c r="D488" s="22" t="s">
        <v>279</v>
      </c>
      <c r="E488" s="22">
        <v>-1.0273921710685799E-3</v>
      </c>
      <c r="F488" s="22" t="s">
        <v>86</v>
      </c>
      <c r="G488" s="22">
        <v>450</v>
      </c>
      <c r="H488" s="24">
        <f t="shared" si="8"/>
        <v>-0.46232647698086093</v>
      </c>
    </row>
    <row r="489" spans="1:8" x14ac:dyDescent="0.25">
      <c r="A489" s="22" t="s">
        <v>1081</v>
      </c>
      <c r="B489" s="22" t="s">
        <v>464</v>
      </c>
      <c r="C489" s="22" t="s">
        <v>14</v>
      </c>
      <c r="D489" s="22" t="s">
        <v>193</v>
      </c>
      <c r="E489" s="28">
        <v>-1.7618897001042199E-6</v>
      </c>
      <c r="F489" s="22" t="s">
        <v>8</v>
      </c>
      <c r="G489" s="22">
        <v>0</v>
      </c>
      <c r="H489" s="24">
        <f t="shared" si="8"/>
        <v>-1.7618897001042199E-6</v>
      </c>
    </row>
    <row r="490" spans="1:8" x14ac:dyDescent="0.25">
      <c r="A490" s="22" t="s">
        <v>1082</v>
      </c>
      <c r="B490" s="22" t="s">
        <v>720</v>
      </c>
      <c r="C490" s="22" t="s">
        <v>14</v>
      </c>
      <c r="D490" s="22" t="s">
        <v>193</v>
      </c>
      <c r="E490" s="28">
        <v>-2.4749533042090298E-9</v>
      </c>
      <c r="F490" s="22" t="s">
        <v>8</v>
      </c>
      <c r="G490" s="22">
        <v>0</v>
      </c>
      <c r="H490" s="24">
        <f t="shared" si="8"/>
        <v>-2.4749533042090298E-9</v>
      </c>
    </row>
    <row r="491" spans="1:8" x14ac:dyDescent="0.25">
      <c r="A491" s="22" t="s">
        <v>1083</v>
      </c>
      <c r="B491" s="22" t="s">
        <v>1084</v>
      </c>
      <c r="C491" s="22" t="s">
        <v>14</v>
      </c>
      <c r="D491" s="22" t="s">
        <v>54</v>
      </c>
      <c r="E491" s="28">
        <v>-1.5492248097434101E-9</v>
      </c>
      <c r="F491" s="22" t="s">
        <v>8</v>
      </c>
      <c r="G491" s="22">
        <v>0</v>
      </c>
      <c r="H491" s="24">
        <f t="shared" si="8"/>
        <v>-1.5492248097434101E-9</v>
      </c>
    </row>
    <row r="492" spans="1:8" x14ac:dyDescent="0.25">
      <c r="A492" s="22" t="s">
        <v>1085</v>
      </c>
      <c r="B492" s="22" t="s">
        <v>933</v>
      </c>
      <c r="C492" s="22" t="s">
        <v>14</v>
      </c>
      <c r="D492" s="22" t="s">
        <v>54</v>
      </c>
      <c r="E492" s="28">
        <v>-6.4559210955162997E-7</v>
      </c>
      <c r="F492" s="22" t="s">
        <v>8</v>
      </c>
      <c r="G492" s="22">
        <v>0</v>
      </c>
      <c r="H492" s="24">
        <f t="shared" si="8"/>
        <v>-6.4559210955162997E-7</v>
      </c>
    </row>
    <row r="493" spans="1:8" x14ac:dyDescent="0.25">
      <c r="A493" s="22" t="s">
        <v>1086</v>
      </c>
      <c r="B493" s="22" t="s">
        <v>778</v>
      </c>
      <c r="C493" s="22" t="s">
        <v>14</v>
      </c>
      <c r="D493" s="22" t="s">
        <v>115</v>
      </c>
      <c r="E493" s="28">
        <v>-4.0858826073445101E-7</v>
      </c>
      <c r="F493" s="22" t="s">
        <v>8</v>
      </c>
      <c r="G493" s="22">
        <v>0</v>
      </c>
      <c r="H493" s="24">
        <f t="shared" si="8"/>
        <v>-4.0858826073445101E-7</v>
      </c>
    </row>
    <row r="494" spans="1:8" x14ac:dyDescent="0.25">
      <c r="A494" s="22" t="s">
        <v>1087</v>
      </c>
      <c r="B494" s="22" t="s">
        <v>1088</v>
      </c>
      <c r="C494" s="22" t="s">
        <v>14</v>
      </c>
      <c r="D494" s="22" t="s">
        <v>54</v>
      </c>
      <c r="E494" s="28">
        <v>-5.7443149048438602E-5</v>
      </c>
      <c r="F494" s="22" t="s">
        <v>8</v>
      </c>
      <c r="G494" s="22">
        <v>0</v>
      </c>
      <c r="H494" s="24">
        <f t="shared" si="8"/>
        <v>-5.7443149048438602E-5</v>
      </c>
    </row>
    <row r="495" spans="1:8" x14ac:dyDescent="0.25">
      <c r="A495" s="22" t="s">
        <v>1089</v>
      </c>
      <c r="B495" s="22" t="s">
        <v>752</v>
      </c>
      <c r="C495" s="22" t="s">
        <v>14</v>
      </c>
      <c r="D495" s="22" t="s">
        <v>54</v>
      </c>
      <c r="E495" s="28">
        <v>-1.99407293142305E-6</v>
      </c>
      <c r="F495" s="22" t="s">
        <v>8</v>
      </c>
      <c r="G495" s="22">
        <v>0</v>
      </c>
      <c r="H495" s="24">
        <f t="shared" si="8"/>
        <v>-1.99407293142305E-6</v>
      </c>
    </row>
    <row r="496" spans="1:8" x14ac:dyDescent="0.25">
      <c r="A496" s="22" t="s">
        <v>1090</v>
      </c>
      <c r="B496" s="22" t="s">
        <v>791</v>
      </c>
      <c r="C496" s="22" t="s">
        <v>14</v>
      </c>
      <c r="D496" s="22" t="s">
        <v>188</v>
      </c>
      <c r="E496" s="22">
        <v>-1.0788083276540099E-3</v>
      </c>
      <c r="F496" s="22" t="s">
        <v>8</v>
      </c>
      <c r="G496" s="22">
        <v>0</v>
      </c>
      <c r="H496" s="24">
        <f t="shared" si="8"/>
        <v>-1.0788083276540099E-3</v>
      </c>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05AA-511F-4D43-8C4E-7E9B38A55D24}">
  <dimension ref="A1:M3854"/>
  <sheetViews>
    <sheetView topLeftCell="A172" workbookViewId="0">
      <selection activeCell="G2" sqref="G2"/>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c r="H1" s="33"/>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-5.9119615329399902E-4</v>
      </c>
      <c r="F3" s="22" t="s">
        <v>8</v>
      </c>
      <c r="G3" s="22">
        <v>0</v>
      </c>
      <c r="H3" s="24">
        <f t="shared" ref="H3:H66" si="0">1*(IF(F3=$I$8,E3,(E3*G3)))</f>
        <v>-5.9119615329399902E-4</v>
      </c>
    </row>
    <row r="4" spans="1:13" x14ac:dyDescent="0.25">
      <c r="A4" s="22" t="s">
        <v>410</v>
      </c>
      <c r="B4" s="22" t="s">
        <v>411</v>
      </c>
      <c r="C4" s="22" t="s">
        <v>14</v>
      </c>
      <c r="D4" s="22" t="s">
        <v>54</v>
      </c>
      <c r="E4" s="22">
        <v>-0.10901577431899299</v>
      </c>
      <c r="F4" s="22" t="s">
        <v>8</v>
      </c>
      <c r="G4" s="22">
        <v>0</v>
      </c>
      <c r="H4" s="24">
        <f t="shared" si="0"/>
        <v>-0.10901577431899299</v>
      </c>
    </row>
    <row r="5" spans="1:13" x14ac:dyDescent="0.25">
      <c r="A5" s="22" t="s">
        <v>412</v>
      </c>
      <c r="B5" s="22" t="s">
        <v>413</v>
      </c>
      <c r="C5" s="22" t="s">
        <v>14</v>
      </c>
      <c r="D5" s="22" t="s">
        <v>1</v>
      </c>
      <c r="E5" s="22">
        <v>-3.4806783773566499E-4</v>
      </c>
      <c r="F5" s="22" t="s">
        <v>8</v>
      </c>
      <c r="G5" s="22">
        <v>0</v>
      </c>
      <c r="H5" s="24">
        <f t="shared" si="0"/>
        <v>-3.4806783773566499E-4</v>
      </c>
    </row>
    <row r="6" spans="1:13" x14ac:dyDescent="0.25">
      <c r="A6" s="22" t="s">
        <v>113</v>
      </c>
      <c r="B6" s="22" t="s">
        <v>114</v>
      </c>
      <c r="C6" s="22" t="s">
        <v>14</v>
      </c>
      <c r="D6" s="22" t="s">
        <v>115</v>
      </c>
      <c r="E6" s="28">
        <v>-7.7653606592685003E-13</v>
      </c>
      <c r="F6" s="22" t="s">
        <v>8</v>
      </c>
      <c r="G6" s="22">
        <v>0</v>
      </c>
      <c r="H6" s="24">
        <f t="shared" si="0"/>
        <v>-7.7653606592685003E-13</v>
      </c>
    </row>
    <row r="7" spans="1:13" x14ac:dyDescent="0.25">
      <c r="A7" s="22" t="s">
        <v>414</v>
      </c>
      <c r="B7" s="22" t="s">
        <v>415</v>
      </c>
      <c r="C7" s="22" t="s">
        <v>24</v>
      </c>
      <c r="D7" s="22" t="s">
        <v>120</v>
      </c>
      <c r="E7" s="28">
        <v>-2.96948395132901E-5</v>
      </c>
      <c r="F7" s="22" t="s">
        <v>86</v>
      </c>
      <c r="G7" s="22">
        <v>2305</v>
      </c>
      <c r="H7" s="24">
        <f t="shared" si="0"/>
        <v>-6.8446605078133674E-2</v>
      </c>
    </row>
    <row r="8" spans="1:13" x14ac:dyDescent="0.25">
      <c r="A8" s="22" t="s">
        <v>416</v>
      </c>
      <c r="B8" s="22" t="s">
        <v>417</v>
      </c>
      <c r="C8" s="22" t="s">
        <v>263</v>
      </c>
      <c r="D8" s="22" t="s">
        <v>279</v>
      </c>
      <c r="E8" s="28">
        <v>-8.2925351991935005E-8</v>
      </c>
      <c r="F8" s="22" t="s">
        <v>86</v>
      </c>
      <c r="G8" s="22">
        <v>450</v>
      </c>
      <c r="H8" s="24">
        <f t="shared" si="0"/>
        <v>-3.7316408396370751E-5</v>
      </c>
      <c r="I8" s="22" t="s">
        <v>8</v>
      </c>
    </row>
    <row r="9" spans="1:13" x14ac:dyDescent="0.25">
      <c r="A9" s="22" t="s">
        <v>1091</v>
      </c>
      <c r="B9" s="22" t="s">
        <v>1092</v>
      </c>
      <c r="C9" s="22" t="s">
        <v>24</v>
      </c>
      <c r="D9" s="22" t="s">
        <v>208</v>
      </c>
      <c r="E9" s="28">
        <v>-2.6086471237909E-8</v>
      </c>
      <c r="F9" s="22" t="s">
        <v>8</v>
      </c>
      <c r="G9" s="22">
        <v>0</v>
      </c>
      <c r="H9" s="24">
        <f t="shared" si="0"/>
        <v>-2.6086471237909E-8</v>
      </c>
      <c r="J9" s="25"/>
      <c r="K9" s="25"/>
      <c r="L9" s="25" t="s">
        <v>37</v>
      </c>
      <c r="M9" s="25"/>
    </row>
    <row r="10" spans="1:13" x14ac:dyDescent="0.25">
      <c r="A10" s="22" t="s">
        <v>418</v>
      </c>
      <c r="B10" s="22" t="s">
        <v>419</v>
      </c>
      <c r="C10" s="22" t="s">
        <v>14</v>
      </c>
      <c r="D10" s="22" t="s">
        <v>1</v>
      </c>
      <c r="E10" s="22">
        <v>-1.7707876791731799E-2</v>
      </c>
      <c r="F10" s="22" t="s">
        <v>8</v>
      </c>
      <c r="G10" s="22">
        <v>0</v>
      </c>
      <c r="H10" s="24">
        <f t="shared" si="0"/>
        <v>-1.7707876791731799E-2</v>
      </c>
      <c r="J10" s="25">
        <v>16</v>
      </c>
      <c r="K10" s="25" t="s">
        <v>38</v>
      </c>
      <c r="L10" s="25">
        <f t="shared" ref="L10:L16" si="1">+SUMIF($C$3:$C$3853,J10,$H$3:$H$3853)</f>
        <v>-18.503586130806614</v>
      </c>
      <c r="M10" s="25"/>
    </row>
    <row r="11" spans="1:13" x14ac:dyDescent="0.25">
      <c r="A11" s="22" t="s">
        <v>420</v>
      </c>
      <c r="B11" s="22" t="s">
        <v>421</v>
      </c>
      <c r="C11" s="22" t="s">
        <v>24</v>
      </c>
      <c r="D11" s="22" t="s">
        <v>120</v>
      </c>
      <c r="E11" s="22">
        <v>-7.6744128859927599E-4</v>
      </c>
      <c r="F11" s="22" t="s">
        <v>86</v>
      </c>
      <c r="G11" s="22">
        <v>2190</v>
      </c>
      <c r="H11" s="24">
        <f t="shared" si="0"/>
        <v>-1.6806964220324143</v>
      </c>
      <c r="J11" s="25">
        <v>17</v>
      </c>
      <c r="K11" s="25" t="s">
        <v>39</v>
      </c>
      <c r="L11" s="25">
        <f t="shared" si="1"/>
        <v>-1.1250976667606844E-2</v>
      </c>
      <c r="M11" s="25"/>
    </row>
    <row r="12" spans="1:13" x14ac:dyDescent="0.25">
      <c r="A12" s="22" t="s">
        <v>422</v>
      </c>
      <c r="B12" s="22" t="s">
        <v>423</v>
      </c>
      <c r="C12" s="22" t="s">
        <v>139</v>
      </c>
      <c r="D12" s="22" t="s">
        <v>140</v>
      </c>
      <c r="E12" s="28">
        <v>-9.8429418341714608E-6</v>
      </c>
      <c r="F12" s="22" t="s">
        <v>8</v>
      </c>
      <c r="G12" s="22">
        <v>0</v>
      </c>
      <c r="H12" s="24">
        <f t="shared" si="0"/>
        <v>-9.8429418341714608E-6</v>
      </c>
      <c r="J12" s="25">
        <v>20</v>
      </c>
      <c r="K12" s="25" t="s">
        <v>40</v>
      </c>
      <c r="L12" s="25">
        <f t="shared" si="1"/>
        <v>-5.6262552463495679</v>
      </c>
      <c r="M12" s="25"/>
    </row>
    <row r="13" spans="1:13" x14ac:dyDescent="0.25">
      <c r="A13" s="22" t="s">
        <v>424</v>
      </c>
      <c r="B13" s="22" t="s">
        <v>425</v>
      </c>
      <c r="C13" s="22" t="s">
        <v>14</v>
      </c>
      <c r="D13" s="22" t="s">
        <v>54</v>
      </c>
      <c r="E13" s="28">
        <v>-8.2429943253170697E-12</v>
      </c>
      <c r="F13" s="22" t="s">
        <v>8</v>
      </c>
      <c r="G13" s="22">
        <v>0</v>
      </c>
      <c r="H13" s="24">
        <f t="shared" si="0"/>
        <v>-8.2429943253170697E-12</v>
      </c>
      <c r="J13" s="25">
        <v>22</v>
      </c>
      <c r="K13" s="25" t="s">
        <v>41</v>
      </c>
      <c r="L13" s="25">
        <f t="shared" si="1"/>
        <v>-0.46181940218040762</v>
      </c>
      <c r="M13" s="25"/>
    </row>
    <row r="14" spans="1:13" x14ac:dyDescent="0.25">
      <c r="A14" s="22" t="s">
        <v>426</v>
      </c>
      <c r="B14" s="22" t="s">
        <v>427</v>
      </c>
      <c r="C14" s="22" t="s">
        <v>24</v>
      </c>
      <c r="D14" s="22" t="s">
        <v>208</v>
      </c>
      <c r="E14" s="22">
        <v>-1.9156009837868599</v>
      </c>
      <c r="F14" s="22" t="s">
        <v>8</v>
      </c>
      <c r="G14" s="22">
        <v>0</v>
      </c>
      <c r="H14" s="24">
        <f t="shared" si="0"/>
        <v>-1.9156009837868599</v>
      </c>
      <c r="J14" s="25">
        <v>23</v>
      </c>
      <c r="K14" s="25" t="s">
        <v>42</v>
      </c>
      <c r="L14" s="25">
        <f t="shared" si="1"/>
        <v>-276.98194703372752</v>
      </c>
      <c r="M14" s="25"/>
    </row>
    <row r="15" spans="1:13" x14ac:dyDescent="0.25">
      <c r="A15" s="22" t="s">
        <v>430</v>
      </c>
      <c r="B15" s="22" t="s">
        <v>431</v>
      </c>
      <c r="C15" s="22" t="s">
        <v>143</v>
      </c>
      <c r="D15" s="22" t="s">
        <v>144</v>
      </c>
      <c r="E15" s="28">
        <v>-2.5333803201971901E-11</v>
      </c>
      <c r="F15" s="22" t="s">
        <v>8</v>
      </c>
      <c r="G15" s="22">
        <v>0</v>
      </c>
      <c r="H15" s="24">
        <f t="shared" si="0"/>
        <v>-2.5333803201971901E-11</v>
      </c>
      <c r="J15" s="25">
        <v>24</v>
      </c>
      <c r="K15" s="25" t="s">
        <v>43</v>
      </c>
      <c r="L15" s="25">
        <f t="shared" si="1"/>
        <v>-48.600816483626005</v>
      </c>
      <c r="M15" s="25"/>
    </row>
    <row r="16" spans="1:13" x14ac:dyDescent="0.25">
      <c r="A16" s="22" t="s">
        <v>432</v>
      </c>
      <c r="B16" s="22" t="s">
        <v>433</v>
      </c>
      <c r="C16" s="22" t="s">
        <v>17</v>
      </c>
      <c r="D16" s="22" t="s">
        <v>4</v>
      </c>
      <c r="E16" s="22">
        <v>-2.1598538116016301E-2</v>
      </c>
      <c r="F16" s="22" t="s">
        <v>8</v>
      </c>
      <c r="G16" s="22">
        <v>0</v>
      </c>
      <c r="H16" s="24">
        <f t="shared" si="0"/>
        <v>-2.1598538116016301E-2</v>
      </c>
      <c r="J16" s="25">
        <v>25</v>
      </c>
      <c r="K16" s="25" t="s">
        <v>44</v>
      </c>
      <c r="L16" s="25">
        <f t="shared" si="1"/>
        <v>-3.3064971777180083E-2</v>
      </c>
      <c r="M16" s="25"/>
    </row>
    <row r="17" spans="1:13" x14ac:dyDescent="0.25">
      <c r="A17" s="22" t="s">
        <v>434</v>
      </c>
      <c r="B17" s="22" t="s">
        <v>435</v>
      </c>
      <c r="C17" s="22" t="s">
        <v>14</v>
      </c>
      <c r="D17" s="22" t="s">
        <v>1</v>
      </c>
      <c r="E17" s="28">
        <v>-1.85822716311142E-5</v>
      </c>
      <c r="F17" s="22" t="s">
        <v>8</v>
      </c>
      <c r="G17" s="22">
        <v>0</v>
      </c>
      <c r="H17" s="24">
        <f t="shared" si="0"/>
        <v>-1.85822716311142E-5</v>
      </c>
      <c r="J17" s="25"/>
      <c r="K17" s="25" t="s">
        <v>45</v>
      </c>
      <c r="L17" s="25">
        <f>+SUM(L10:L16)</f>
        <v>-350.21874024513488</v>
      </c>
      <c r="M17" s="25"/>
    </row>
    <row r="18" spans="1:13" x14ac:dyDescent="0.25">
      <c r="A18" s="22" t="s">
        <v>12</v>
      </c>
      <c r="B18" s="22" t="s">
        <v>13</v>
      </c>
      <c r="C18" s="22" t="s">
        <v>14</v>
      </c>
      <c r="D18" s="22" t="s">
        <v>1</v>
      </c>
      <c r="E18" s="22">
        <v>-8.3481894131866904E-3</v>
      </c>
      <c r="F18" s="22" t="s">
        <v>8</v>
      </c>
      <c r="G18" s="22">
        <v>0</v>
      </c>
      <c r="H18" s="24">
        <f t="shared" si="0"/>
        <v>-8.3481894131866904E-3</v>
      </c>
    </row>
    <row r="19" spans="1:13" x14ac:dyDescent="0.25">
      <c r="A19" s="22" t="s">
        <v>436</v>
      </c>
      <c r="B19" s="22" t="s">
        <v>437</v>
      </c>
      <c r="C19" s="22" t="s">
        <v>14</v>
      </c>
      <c r="D19" s="22" t="s">
        <v>54</v>
      </c>
      <c r="E19" s="28">
        <v>-6.9523607186385599E-7</v>
      </c>
      <c r="F19" s="22" t="s">
        <v>8</v>
      </c>
      <c r="G19" s="22">
        <v>0</v>
      </c>
      <c r="H19" s="24">
        <f t="shared" si="0"/>
        <v>-6.9523607186385599E-7</v>
      </c>
    </row>
    <row r="20" spans="1:13" x14ac:dyDescent="0.25">
      <c r="A20" s="22" t="s">
        <v>15</v>
      </c>
      <c r="B20" s="22" t="s">
        <v>16</v>
      </c>
      <c r="C20" s="22" t="s">
        <v>17</v>
      </c>
      <c r="D20" s="22" t="s">
        <v>2</v>
      </c>
      <c r="E20" s="22">
        <v>-4.0604791753055501E-2</v>
      </c>
      <c r="F20" s="22" t="s">
        <v>8</v>
      </c>
      <c r="G20" s="22">
        <v>0</v>
      </c>
      <c r="H20" s="24">
        <f t="shared" si="0"/>
        <v>-4.0604791753055501E-2</v>
      </c>
    </row>
    <row r="21" spans="1:13" x14ac:dyDescent="0.25">
      <c r="A21" s="22" t="s">
        <v>438</v>
      </c>
      <c r="B21" s="22" t="s">
        <v>439</v>
      </c>
      <c r="C21" s="22" t="s">
        <v>17</v>
      </c>
      <c r="D21" s="22" t="s">
        <v>2</v>
      </c>
      <c r="E21" s="22">
        <v>-5.5661062543801102E-3</v>
      </c>
      <c r="F21" s="22" t="s">
        <v>8</v>
      </c>
      <c r="G21" s="22">
        <v>0</v>
      </c>
      <c r="H21" s="24">
        <f t="shared" si="0"/>
        <v>-5.5661062543801102E-3</v>
      </c>
    </row>
    <row r="22" spans="1:13" x14ac:dyDescent="0.25">
      <c r="A22" s="22" t="s">
        <v>202</v>
      </c>
      <c r="B22" s="22" t="s">
        <v>203</v>
      </c>
      <c r="C22" s="22" t="s">
        <v>14</v>
      </c>
      <c r="D22" s="22" t="s">
        <v>54</v>
      </c>
      <c r="E22" s="28">
        <v>-5.0605334574547599E-5</v>
      </c>
      <c r="F22" s="22" t="s">
        <v>8</v>
      </c>
      <c r="G22" s="22">
        <v>0</v>
      </c>
      <c r="H22" s="24">
        <f t="shared" si="0"/>
        <v>-5.0605334574547599E-5</v>
      </c>
    </row>
    <row r="23" spans="1:13" x14ac:dyDescent="0.25">
      <c r="A23" s="22" t="s">
        <v>159</v>
      </c>
      <c r="B23" s="22" t="s">
        <v>160</v>
      </c>
      <c r="C23" s="22" t="s">
        <v>125</v>
      </c>
      <c r="D23" s="22" t="s">
        <v>161</v>
      </c>
      <c r="E23" s="28">
        <v>-9.9094766783783197E-7</v>
      </c>
      <c r="F23" s="22" t="s">
        <v>8</v>
      </c>
      <c r="G23" s="22">
        <v>0</v>
      </c>
      <c r="H23" s="24">
        <f t="shared" si="0"/>
        <v>-9.9094766783783197E-7</v>
      </c>
    </row>
    <row r="24" spans="1:13" x14ac:dyDescent="0.25">
      <c r="A24" s="22" t="s">
        <v>440</v>
      </c>
      <c r="B24" s="22" t="s">
        <v>441</v>
      </c>
      <c r="C24" s="22" t="s">
        <v>14</v>
      </c>
      <c r="D24" s="22" t="s">
        <v>115</v>
      </c>
      <c r="E24" s="28">
        <v>-2.31745357287895E-6</v>
      </c>
      <c r="F24" s="22" t="s">
        <v>8</v>
      </c>
      <c r="G24" s="22">
        <v>0</v>
      </c>
      <c r="H24" s="24">
        <f t="shared" si="0"/>
        <v>-2.31745357287895E-6</v>
      </c>
    </row>
    <row r="25" spans="1:13" x14ac:dyDescent="0.25">
      <c r="A25" s="22" t="s">
        <v>442</v>
      </c>
      <c r="B25" s="22" t="s">
        <v>443</v>
      </c>
      <c r="C25" s="22" t="s">
        <v>14</v>
      </c>
      <c r="D25" s="22" t="s">
        <v>193</v>
      </c>
      <c r="E25" s="22">
        <v>-2.16661719097038E-2</v>
      </c>
      <c r="F25" s="22" t="s">
        <v>8</v>
      </c>
      <c r="G25" s="22">
        <v>0</v>
      </c>
      <c r="H25" s="24">
        <f t="shared" si="0"/>
        <v>-2.16661719097038E-2</v>
      </c>
    </row>
    <row r="26" spans="1:13" x14ac:dyDescent="0.25">
      <c r="A26" s="22" t="s">
        <v>444</v>
      </c>
      <c r="B26" s="22" t="s">
        <v>445</v>
      </c>
      <c r="C26" s="22" t="s">
        <v>14</v>
      </c>
      <c r="D26" s="22" t="s">
        <v>115</v>
      </c>
      <c r="E26" s="28">
        <v>-2.87641560919302E-18</v>
      </c>
      <c r="F26" s="22" t="s">
        <v>8</v>
      </c>
      <c r="G26" s="22">
        <v>0</v>
      </c>
      <c r="H26" s="24">
        <f t="shared" si="0"/>
        <v>-2.87641560919302E-18</v>
      </c>
    </row>
    <row r="27" spans="1:13" x14ac:dyDescent="0.25">
      <c r="A27" s="22" t="s">
        <v>455</v>
      </c>
      <c r="B27" s="22" t="s">
        <v>456</v>
      </c>
      <c r="C27" s="22" t="s">
        <v>263</v>
      </c>
      <c r="D27" s="22" t="s">
        <v>264</v>
      </c>
      <c r="E27" s="28">
        <v>-4.8047078352800101E-5</v>
      </c>
      <c r="F27" s="22" t="s">
        <v>86</v>
      </c>
      <c r="G27" s="22">
        <v>768.6</v>
      </c>
      <c r="H27" s="24">
        <f t="shared" si="0"/>
        <v>-3.6928984421962158E-2</v>
      </c>
    </row>
    <row r="28" spans="1:13" x14ac:dyDescent="0.25">
      <c r="A28" s="22" t="s">
        <v>457</v>
      </c>
      <c r="B28" s="22" t="s">
        <v>458</v>
      </c>
      <c r="C28" s="22" t="s">
        <v>263</v>
      </c>
      <c r="D28" s="22" t="s">
        <v>279</v>
      </c>
      <c r="E28" s="28">
        <v>-8.8846640154381005E-9</v>
      </c>
      <c r="F28" s="22" t="s">
        <v>86</v>
      </c>
      <c r="G28" s="22">
        <v>614.4</v>
      </c>
      <c r="H28" s="24">
        <f t="shared" si="0"/>
        <v>-5.4587375710851691E-6</v>
      </c>
    </row>
    <row r="29" spans="1:13" x14ac:dyDescent="0.25">
      <c r="A29" s="22" t="s">
        <v>18</v>
      </c>
      <c r="B29" s="22" t="s">
        <v>19</v>
      </c>
      <c r="C29" s="22" t="s">
        <v>17</v>
      </c>
      <c r="D29" s="22" t="s">
        <v>2</v>
      </c>
      <c r="E29" s="22">
        <v>-2.1088819932587999</v>
      </c>
      <c r="F29" s="22" t="s">
        <v>8</v>
      </c>
      <c r="G29" s="22">
        <v>0</v>
      </c>
      <c r="H29" s="24">
        <f t="shared" si="0"/>
        <v>-2.1088819932587999</v>
      </c>
    </row>
    <row r="30" spans="1:13" x14ac:dyDescent="0.25">
      <c r="A30" s="22" t="s">
        <v>459</v>
      </c>
      <c r="B30" s="22" t="s">
        <v>460</v>
      </c>
      <c r="C30" s="22" t="s">
        <v>139</v>
      </c>
      <c r="D30" s="22" t="s">
        <v>165</v>
      </c>
      <c r="E30" s="28">
        <v>-3.8677852189423902E-5</v>
      </c>
      <c r="F30" s="22" t="s">
        <v>8</v>
      </c>
      <c r="G30" s="22">
        <v>0</v>
      </c>
      <c r="H30" s="24">
        <f t="shared" si="0"/>
        <v>-3.8677852189423902E-5</v>
      </c>
    </row>
    <row r="31" spans="1:13" x14ac:dyDescent="0.25">
      <c r="A31" s="22" t="s">
        <v>20</v>
      </c>
      <c r="B31" s="22" t="s">
        <v>21</v>
      </c>
      <c r="C31" s="22" t="s">
        <v>14</v>
      </c>
      <c r="D31" s="22" t="s">
        <v>1</v>
      </c>
      <c r="E31" s="28">
        <v>-2.2146612602978001E-10</v>
      </c>
      <c r="F31" s="22" t="s">
        <v>8</v>
      </c>
      <c r="G31" s="22">
        <v>0</v>
      </c>
      <c r="H31" s="24">
        <f t="shared" si="0"/>
        <v>-2.2146612602978001E-10</v>
      </c>
    </row>
    <row r="32" spans="1:13" x14ac:dyDescent="0.25">
      <c r="A32" s="22" t="s">
        <v>204</v>
      </c>
      <c r="B32" s="22" t="s">
        <v>205</v>
      </c>
      <c r="C32" s="22" t="s">
        <v>14</v>
      </c>
      <c r="D32" s="22" t="s">
        <v>54</v>
      </c>
      <c r="E32" s="28">
        <v>-4.6238990386305401E-8</v>
      </c>
      <c r="F32" s="22" t="s">
        <v>8</v>
      </c>
      <c r="G32" s="22">
        <v>0</v>
      </c>
      <c r="H32" s="24">
        <f t="shared" si="0"/>
        <v>-4.6238990386305401E-8</v>
      </c>
    </row>
    <row r="33" spans="1:8" x14ac:dyDescent="0.25">
      <c r="A33" s="22" t="s">
        <v>461</v>
      </c>
      <c r="B33" s="22" t="s">
        <v>462</v>
      </c>
      <c r="C33" s="22" t="s">
        <v>139</v>
      </c>
      <c r="D33" s="22" t="s">
        <v>165</v>
      </c>
      <c r="E33" s="28">
        <v>-7.4475030237655197E-10</v>
      </c>
      <c r="F33" s="22" t="s">
        <v>174</v>
      </c>
      <c r="G33" s="22">
        <v>0</v>
      </c>
      <c r="H33" s="24">
        <f t="shared" si="0"/>
        <v>0</v>
      </c>
    </row>
    <row r="34" spans="1:8" x14ac:dyDescent="0.25">
      <c r="A34" s="22" t="s">
        <v>463</v>
      </c>
      <c r="B34" s="22" t="s">
        <v>464</v>
      </c>
      <c r="C34" s="22" t="s">
        <v>14</v>
      </c>
      <c r="D34" s="22" t="s">
        <v>193</v>
      </c>
      <c r="E34" s="28">
        <v>-6.7560335396155399E-5</v>
      </c>
      <c r="F34" s="22" t="s">
        <v>8</v>
      </c>
      <c r="G34" s="22">
        <v>0</v>
      </c>
      <c r="H34" s="24">
        <f t="shared" si="0"/>
        <v>-6.7560335396155399E-5</v>
      </c>
    </row>
    <row r="35" spans="1:8" x14ac:dyDescent="0.25">
      <c r="A35" s="22" t="s">
        <v>465</v>
      </c>
      <c r="B35" s="22" t="s">
        <v>466</v>
      </c>
      <c r="C35" s="22" t="s">
        <v>14</v>
      </c>
      <c r="D35" s="22" t="s">
        <v>54</v>
      </c>
      <c r="E35" s="28">
        <v>-1.88623191727382E-5</v>
      </c>
      <c r="F35" s="22" t="s">
        <v>8</v>
      </c>
      <c r="G35" s="22">
        <v>0</v>
      </c>
      <c r="H35" s="24">
        <f t="shared" si="0"/>
        <v>-1.88623191727382E-5</v>
      </c>
    </row>
    <row r="36" spans="1:8" x14ac:dyDescent="0.25">
      <c r="A36" s="22" t="s">
        <v>467</v>
      </c>
      <c r="B36" s="22" t="s">
        <v>468</v>
      </c>
      <c r="C36" s="22" t="s">
        <v>14</v>
      </c>
      <c r="D36" s="22" t="s">
        <v>54</v>
      </c>
      <c r="E36" s="22">
        <v>-1.6722302316394901E-2</v>
      </c>
      <c r="F36" s="22" t="s">
        <v>8</v>
      </c>
      <c r="G36" s="22">
        <v>0</v>
      </c>
      <c r="H36" s="24">
        <f t="shared" si="0"/>
        <v>-1.6722302316394901E-2</v>
      </c>
    </row>
    <row r="37" spans="1:8" x14ac:dyDescent="0.25">
      <c r="A37" s="22" t="s">
        <v>469</v>
      </c>
      <c r="B37" s="22" t="s">
        <v>470</v>
      </c>
      <c r="C37" s="22" t="s">
        <v>139</v>
      </c>
      <c r="D37" s="22" t="s">
        <v>165</v>
      </c>
      <c r="E37" s="28">
        <v>-1.1760597480632401E-5</v>
      </c>
      <c r="F37" s="22" t="s">
        <v>8</v>
      </c>
      <c r="G37" s="22">
        <v>0</v>
      </c>
      <c r="H37" s="24">
        <f t="shared" si="0"/>
        <v>-1.1760597480632401E-5</v>
      </c>
    </row>
    <row r="38" spans="1:8" x14ac:dyDescent="0.25">
      <c r="A38" s="22" t="s">
        <v>471</v>
      </c>
      <c r="B38" s="22" t="s">
        <v>472</v>
      </c>
      <c r="C38" s="22" t="s">
        <v>14</v>
      </c>
      <c r="D38" s="22" t="s">
        <v>54</v>
      </c>
      <c r="E38" s="28">
        <v>-6.65527085175604E-5</v>
      </c>
      <c r="F38" s="22" t="s">
        <v>8</v>
      </c>
      <c r="G38" s="22">
        <v>0</v>
      </c>
      <c r="H38" s="24">
        <f t="shared" si="0"/>
        <v>-6.65527085175604E-5</v>
      </c>
    </row>
    <row r="39" spans="1:8" x14ac:dyDescent="0.25">
      <c r="A39" s="22" t="s">
        <v>473</v>
      </c>
      <c r="B39" s="22" t="s">
        <v>474</v>
      </c>
      <c r="C39" s="22" t="s">
        <v>14</v>
      </c>
      <c r="D39" s="22" t="s">
        <v>115</v>
      </c>
      <c r="E39" s="28">
        <v>-3.4602688201508698E-6</v>
      </c>
      <c r="F39" s="22" t="s">
        <v>8</v>
      </c>
      <c r="G39" s="22">
        <v>0</v>
      </c>
      <c r="H39" s="24">
        <f t="shared" si="0"/>
        <v>-3.4602688201508698E-6</v>
      </c>
    </row>
    <row r="40" spans="1:8" x14ac:dyDescent="0.25">
      <c r="A40" s="22" t="s">
        <v>22</v>
      </c>
      <c r="B40" s="22" t="s">
        <v>23</v>
      </c>
      <c r="C40" s="22" t="s">
        <v>24</v>
      </c>
      <c r="D40" s="22" t="s">
        <v>3</v>
      </c>
      <c r="E40" s="22">
        <v>-4.1011129760313804E-3</v>
      </c>
      <c r="F40" s="22" t="s">
        <v>8</v>
      </c>
      <c r="G40" s="22">
        <v>0</v>
      </c>
      <c r="H40" s="24">
        <f t="shared" si="0"/>
        <v>-4.1011129760313804E-3</v>
      </c>
    </row>
    <row r="41" spans="1:8" x14ac:dyDescent="0.25">
      <c r="A41" s="22" t="s">
        <v>475</v>
      </c>
      <c r="B41" s="22" t="s">
        <v>476</v>
      </c>
      <c r="C41" s="22" t="s">
        <v>17</v>
      </c>
      <c r="D41" s="22" t="s">
        <v>2</v>
      </c>
      <c r="E41" s="22">
        <v>-5.3647178239845197E-4</v>
      </c>
      <c r="F41" s="22" t="s">
        <v>8</v>
      </c>
      <c r="G41" s="22">
        <v>0</v>
      </c>
      <c r="H41" s="24">
        <f t="shared" si="0"/>
        <v>-5.3647178239845197E-4</v>
      </c>
    </row>
    <row r="42" spans="1:8" x14ac:dyDescent="0.25">
      <c r="A42" s="22" t="s">
        <v>477</v>
      </c>
      <c r="B42" s="22" t="s">
        <v>478</v>
      </c>
      <c r="C42" s="22" t="s">
        <v>14</v>
      </c>
      <c r="D42" s="22" t="s">
        <v>54</v>
      </c>
      <c r="E42" s="28">
        <v>-1.0737800947797E-7</v>
      </c>
      <c r="F42" s="22" t="s">
        <v>8</v>
      </c>
      <c r="G42" s="22">
        <v>0</v>
      </c>
      <c r="H42" s="24">
        <f t="shared" si="0"/>
        <v>-1.0737800947797E-7</v>
      </c>
    </row>
    <row r="43" spans="1:8" x14ac:dyDescent="0.25">
      <c r="A43" s="22" t="s">
        <v>206</v>
      </c>
      <c r="B43" s="22" t="s">
        <v>207</v>
      </c>
      <c r="C43" s="22" t="s">
        <v>24</v>
      </c>
      <c r="D43" s="22" t="s">
        <v>208</v>
      </c>
      <c r="E43" s="28">
        <v>-1.2973721577239399E-5</v>
      </c>
      <c r="F43" s="22" t="s">
        <v>8</v>
      </c>
      <c r="G43" s="22">
        <v>0</v>
      </c>
      <c r="H43" s="24">
        <f t="shared" si="0"/>
        <v>-1.2973721577239399E-5</v>
      </c>
    </row>
    <row r="44" spans="1:8" x14ac:dyDescent="0.25">
      <c r="A44" s="22" t="s">
        <v>479</v>
      </c>
      <c r="B44" s="22" t="s">
        <v>480</v>
      </c>
      <c r="C44" s="22" t="s">
        <v>14</v>
      </c>
      <c r="D44" s="22" t="s">
        <v>54</v>
      </c>
      <c r="E44" s="28">
        <v>-2.33880571903814E-9</v>
      </c>
      <c r="F44" s="22" t="s">
        <v>8</v>
      </c>
      <c r="G44" s="22">
        <v>0</v>
      </c>
      <c r="H44" s="24">
        <f t="shared" si="0"/>
        <v>-2.33880571903814E-9</v>
      </c>
    </row>
    <row r="45" spans="1:8" x14ac:dyDescent="0.25">
      <c r="A45" s="22" t="s">
        <v>481</v>
      </c>
      <c r="B45" s="22" t="s">
        <v>482</v>
      </c>
      <c r="C45" s="22" t="s">
        <v>24</v>
      </c>
      <c r="D45" s="22" t="s">
        <v>483</v>
      </c>
      <c r="E45" s="22">
        <v>-2.80763987395358E-2</v>
      </c>
      <c r="F45" s="22" t="s">
        <v>8</v>
      </c>
      <c r="G45" s="22">
        <v>0</v>
      </c>
      <c r="H45" s="24">
        <f t="shared" si="0"/>
        <v>-2.80763987395358E-2</v>
      </c>
    </row>
    <row r="46" spans="1:8" x14ac:dyDescent="0.25">
      <c r="A46" s="22" t="s">
        <v>484</v>
      </c>
      <c r="B46" s="22" t="s">
        <v>485</v>
      </c>
      <c r="C46" s="22" t="s">
        <v>139</v>
      </c>
      <c r="D46" s="22" t="s">
        <v>486</v>
      </c>
      <c r="E46" s="28">
        <v>-1.51255946796143E-8</v>
      </c>
      <c r="F46" s="22" t="s">
        <v>7</v>
      </c>
      <c r="G46" s="22">
        <v>0</v>
      </c>
      <c r="H46" s="24">
        <f t="shared" si="0"/>
        <v>0</v>
      </c>
    </row>
    <row r="47" spans="1:8" x14ac:dyDescent="0.25">
      <c r="A47" s="22" t="s">
        <v>487</v>
      </c>
      <c r="B47" s="22" t="s">
        <v>488</v>
      </c>
      <c r="C47" s="22" t="s">
        <v>17</v>
      </c>
      <c r="D47" s="22" t="s">
        <v>2</v>
      </c>
      <c r="E47" s="22">
        <v>-2.3102202128514999E-4</v>
      </c>
      <c r="F47" s="22" t="s">
        <v>8</v>
      </c>
      <c r="G47" s="22">
        <v>0</v>
      </c>
      <c r="H47" s="24">
        <f t="shared" si="0"/>
        <v>-2.3102202128514999E-4</v>
      </c>
    </row>
    <row r="48" spans="1:8" x14ac:dyDescent="0.25">
      <c r="A48" s="22" t="s">
        <v>116</v>
      </c>
      <c r="B48" s="22" t="s">
        <v>117</v>
      </c>
      <c r="C48" s="22" t="s">
        <v>14</v>
      </c>
      <c r="D48" s="22" t="s">
        <v>1</v>
      </c>
      <c r="E48" s="22">
        <v>-0.10582262273572</v>
      </c>
      <c r="F48" s="22" t="s">
        <v>8</v>
      </c>
      <c r="G48" s="22">
        <v>0</v>
      </c>
      <c r="H48" s="24">
        <f t="shared" si="0"/>
        <v>-0.10582262273572</v>
      </c>
    </row>
    <row r="49" spans="1:8" x14ac:dyDescent="0.25">
      <c r="A49" s="22" t="s">
        <v>55</v>
      </c>
      <c r="B49" s="22" t="s">
        <v>56</v>
      </c>
      <c r="C49" s="22" t="s">
        <v>14</v>
      </c>
      <c r="D49" s="22" t="s">
        <v>1</v>
      </c>
      <c r="E49" s="22">
        <v>-0.13196224738905399</v>
      </c>
      <c r="F49" s="22" t="s">
        <v>8</v>
      </c>
      <c r="G49" s="22">
        <v>0</v>
      </c>
      <c r="H49" s="24">
        <f t="shared" si="0"/>
        <v>-0.13196224738905399</v>
      </c>
    </row>
    <row r="50" spans="1:8" x14ac:dyDescent="0.25">
      <c r="A50" s="22" t="s">
        <v>489</v>
      </c>
      <c r="B50" s="22" t="s">
        <v>490</v>
      </c>
      <c r="C50" s="22" t="s">
        <v>14</v>
      </c>
      <c r="D50" s="22" t="s">
        <v>1</v>
      </c>
      <c r="E50" s="28">
        <v>-1.0984235429933001E-16</v>
      </c>
      <c r="F50" s="22" t="s">
        <v>8</v>
      </c>
      <c r="G50" s="22">
        <v>0</v>
      </c>
      <c r="H50" s="24">
        <f t="shared" si="0"/>
        <v>-1.0984235429933001E-16</v>
      </c>
    </row>
    <row r="51" spans="1:8" x14ac:dyDescent="0.25">
      <c r="A51" s="22" t="s">
        <v>186</v>
      </c>
      <c r="B51" s="22" t="s">
        <v>187</v>
      </c>
      <c r="C51" s="22" t="s">
        <v>14</v>
      </c>
      <c r="D51" s="22" t="s">
        <v>188</v>
      </c>
      <c r="E51" s="22">
        <v>-4.9827441503032003E-3</v>
      </c>
      <c r="F51" s="22" t="s">
        <v>8</v>
      </c>
      <c r="G51" s="22">
        <v>0</v>
      </c>
      <c r="H51" s="24">
        <f t="shared" si="0"/>
        <v>-4.9827441503032003E-3</v>
      </c>
    </row>
    <row r="52" spans="1:8" x14ac:dyDescent="0.25">
      <c r="A52" s="22" t="s">
        <v>491</v>
      </c>
      <c r="B52" s="22" t="s">
        <v>492</v>
      </c>
      <c r="C52" s="22" t="s">
        <v>14</v>
      </c>
      <c r="D52" s="22" t="s">
        <v>54</v>
      </c>
      <c r="E52" s="28">
        <v>-4.8983816711133805E-7</v>
      </c>
      <c r="F52" s="22" t="s">
        <v>8</v>
      </c>
      <c r="G52" s="22">
        <v>0</v>
      </c>
      <c r="H52" s="24">
        <f t="shared" si="0"/>
        <v>-4.8983816711133805E-7</v>
      </c>
    </row>
    <row r="53" spans="1:8" x14ac:dyDescent="0.25">
      <c r="A53" s="22" t="s">
        <v>493</v>
      </c>
      <c r="B53" s="22" t="s">
        <v>494</v>
      </c>
      <c r="C53" s="22" t="s">
        <v>139</v>
      </c>
      <c r="D53" s="22" t="s">
        <v>486</v>
      </c>
      <c r="E53" s="28">
        <v>-6.3854029120668901E-9</v>
      </c>
      <c r="F53" s="22" t="s">
        <v>7</v>
      </c>
      <c r="G53" s="22">
        <v>0</v>
      </c>
      <c r="H53" s="24">
        <f t="shared" si="0"/>
        <v>0</v>
      </c>
    </row>
    <row r="54" spans="1:8" x14ac:dyDescent="0.25">
      <c r="A54" s="22" t="s">
        <v>118</v>
      </c>
      <c r="B54" s="22" t="s">
        <v>119</v>
      </c>
      <c r="C54" s="22" t="s">
        <v>24</v>
      </c>
      <c r="D54" s="22" t="s">
        <v>120</v>
      </c>
      <c r="E54" s="28">
        <v>-8.5593578546202202E-10</v>
      </c>
      <c r="F54" s="22" t="s">
        <v>8</v>
      </c>
      <c r="G54" s="22">
        <v>0</v>
      </c>
      <c r="H54" s="24">
        <f t="shared" si="0"/>
        <v>-8.5593578546202202E-10</v>
      </c>
    </row>
    <row r="55" spans="1:8" x14ac:dyDescent="0.25">
      <c r="A55" s="22" t="s">
        <v>495</v>
      </c>
      <c r="B55" s="22" t="s">
        <v>496</v>
      </c>
      <c r="C55" s="22" t="s">
        <v>14</v>
      </c>
      <c r="D55" s="22" t="s">
        <v>54</v>
      </c>
      <c r="E55" s="28">
        <v>-2.23974624912676E-5</v>
      </c>
      <c r="F55" s="22" t="s">
        <v>8</v>
      </c>
      <c r="G55" s="22">
        <v>0</v>
      </c>
      <c r="H55" s="24">
        <f t="shared" si="0"/>
        <v>-2.23974624912676E-5</v>
      </c>
    </row>
    <row r="56" spans="1:8" x14ac:dyDescent="0.25">
      <c r="A56" s="22" t="s">
        <v>497</v>
      </c>
      <c r="B56" s="22" t="s">
        <v>498</v>
      </c>
      <c r="C56" s="22" t="s">
        <v>14</v>
      </c>
      <c r="D56" s="22" t="s">
        <v>54</v>
      </c>
      <c r="E56" s="28">
        <v>-3.5100379979311401E-10</v>
      </c>
      <c r="F56" s="22" t="s">
        <v>8</v>
      </c>
      <c r="G56" s="22">
        <v>0</v>
      </c>
      <c r="H56" s="24">
        <f t="shared" si="0"/>
        <v>-3.5100379979311401E-10</v>
      </c>
    </row>
    <row r="57" spans="1:8" x14ac:dyDescent="0.25">
      <c r="A57" s="22" t="s">
        <v>499</v>
      </c>
      <c r="B57" s="22" t="s">
        <v>464</v>
      </c>
      <c r="C57" s="22" t="s">
        <v>14</v>
      </c>
      <c r="D57" s="22" t="s">
        <v>193</v>
      </c>
      <c r="E57" s="22">
        <v>-1.33860994041213E-4</v>
      </c>
      <c r="F57" s="22" t="s">
        <v>8</v>
      </c>
      <c r="G57" s="22">
        <v>0</v>
      </c>
      <c r="H57" s="24">
        <f t="shared" si="0"/>
        <v>-1.33860994041213E-4</v>
      </c>
    </row>
    <row r="58" spans="1:8" x14ac:dyDescent="0.25">
      <c r="A58" s="22" t="s">
        <v>500</v>
      </c>
      <c r="B58" s="22" t="s">
        <v>501</v>
      </c>
      <c r="C58" s="22" t="s">
        <v>139</v>
      </c>
      <c r="D58" s="22" t="s">
        <v>165</v>
      </c>
      <c r="E58" s="22">
        <v>-4.7027013723733796E-3</v>
      </c>
      <c r="F58" s="22" t="s">
        <v>174</v>
      </c>
      <c r="G58" s="22">
        <v>0</v>
      </c>
      <c r="H58" s="24">
        <f t="shared" si="0"/>
        <v>0</v>
      </c>
    </row>
    <row r="59" spans="1:8" x14ac:dyDescent="0.25">
      <c r="A59" s="22" t="s">
        <v>502</v>
      </c>
      <c r="B59" s="22" t="s">
        <v>503</v>
      </c>
      <c r="C59" s="22" t="s">
        <v>17</v>
      </c>
      <c r="D59" s="22" t="s">
        <v>4</v>
      </c>
      <c r="E59" s="28">
        <v>-1.9299613448573199E-12</v>
      </c>
      <c r="F59" s="22" t="s">
        <v>8</v>
      </c>
      <c r="G59" s="22">
        <v>0</v>
      </c>
      <c r="H59" s="24">
        <f t="shared" si="0"/>
        <v>-1.9299613448573199E-12</v>
      </c>
    </row>
    <row r="60" spans="1:8" x14ac:dyDescent="0.25">
      <c r="A60" s="22" t="s">
        <v>162</v>
      </c>
      <c r="B60" s="22" t="s">
        <v>160</v>
      </c>
      <c r="C60" s="22" t="s">
        <v>125</v>
      </c>
      <c r="D60" s="22" t="s">
        <v>161</v>
      </c>
      <c r="E60" s="28">
        <v>-2.82517600564107E-5</v>
      </c>
      <c r="F60" s="22" t="s">
        <v>8</v>
      </c>
      <c r="G60" s="22">
        <v>0</v>
      </c>
      <c r="H60" s="24">
        <f t="shared" si="0"/>
        <v>-2.82517600564107E-5</v>
      </c>
    </row>
    <row r="61" spans="1:8" x14ac:dyDescent="0.25">
      <c r="A61" s="22" t="s">
        <v>504</v>
      </c>
      <c r="B61" s="22" t="s">
        <v>505</v>
      </c>
      <c r="C61" s="22" t="s">
        <v>17</v>
      </c>
      <c r="D61" s="22" t="s">
        <v>2</v>
      </c>
      <c r="E61" s="28">
        <v>-4.7162212943498399E-5</v>
      </c>
      <c r="F61" s="22" t="s">
        <v>8</v>
      </c>
      <c r="G61" s="22">
        <v>0</v>
      </c>
      <c r="H61" s="24">
        <f t="shared" si="0"/>
        <v>-4.7162212943498399E-5</v>
      </c>
    </row>
    <row r="62" spans="1:8" x14ac:dyDescent="0.25">
      <c r="A62" s="22" t="s">
        <v>506</v>
      </c>
      <c r="B62" s="22" t="s">
        <v>421</v>
      </c>
      <c r="C62" s="22" t="s">
        <v>24</v>
      </c>
      <c r="D62" s="22" t="s">
        <v>120</v>
      </c>
      <c r="E62" s="22">
        <v>-2.7981695539810998E-3</v>
      </c>
      <c r="F62" s="22" t="s">
        <v>86</v>
      </c>
      <c r="G62" s="22">
        <v>2190</v>
      </c>
      <c r="H62" s="24">
        <f t="shared" si="0"/>
        <v>-6.127991323218609</v>
      </c>
    </row>
    <row r="63" spans="1:8" x14ac:dyDescent="0.25">
      <c r="A63" s="22" t="s">
        <v>507</v>
      </c>
      <c r="B63" s="22" t="s">
        <v>508</v>
      </c>
      <c r="C63" s="22" t="s">
        <v>17</v>
      </c>
      <c r="D63" s="22" t="s">
        <v>2</v>
      </c>
      <c r="E63" s="22">
        <v>-1.0076148409376399E-2</v>
      </c>
      <c r="F63" s="22" t="s">
        <v>8</v>
      </c>
      <c r="G63" s="22">
        <v>0</v>
      </c>
      <c r="H63" s="24">
        <f t="shared" si="0"/>
        <v>-1.0076148409376399E-2</v>
      </c>
    </row>
    <row r="64" spans="1:8" x14ac:dyDescent="0.25">
      <c r="A64" s="22" t="s">
        <v>57</v>
      </c>
      <c r="B64" s="22" t="s">
        <v>58</v>
      </c>
      <c r="C64" s="22" t="s">
        <v>14</v>
      </c>
      <c r="D64" s="22" t="s">
        <v>54</v>
      </c>
      <c r="E64" s="22">
        <v>-4.2757015199061402E-2</v>
      </c>
      <c r="F64" s="22" t="s">
        <v>8</v>
      </c>
      <c r="G64" s="22">
        <v>0</v>
      </c>
      <c r="H64" s="24">
        <f t="shared" si="0"/>
        <v>-4.2757015199061402E-2</v>
      </c>
    </row>
    <row r="65" spans="1:8" x14ac:dyDescent="0.25">
      <c r="A65" s="22" t="s">
        <v>1093</v>
      </c>
      <c r="B65" s="22" t="s">
        <v>1094</v>
      </c>
      <c r="C65" s="22" t="s">
        <v>139</v>
      </c>
      <c r="D65" s="22" t="s">
        <v>140</v>
      </c>
      <c r="E65" s="28">
        <v>-1.8129622579176701E-20</v>
      </c>
      <c r="F65" s="22" t="s">
        <v>8</v>
      </c>
      <c r="G65" s="22">
        <v>0</v>
      </c>
      <c r="H65" s="24">
        <f t="shared" si="0"/>
        <v>-1.8129622579176701E-20</v>
      </c>
    </row>
    <row r="66" spans="1:8" x14ac:dyDescent="0.25">
      <c r="A66" s="22" t="s">
        <v>509</v>
      </c>
      <c r="B66" s="22" t="s">
        <v>510</v>
      </c>
      <c r="C66" s="22" t="s">
        <v>14</v>
      </c>
      <c r="D66" s="22" t="s">
        <v>54</v>
      </c>
      <c r="E66" s="28">
        <v>-5.3246497733237096E-7</v>
      </c>
      <c r="F66" s="22" t="s">
        <v>8</v>
      </c>
      <c r="G66" s="22">
        <v>0</v>
      </c>
      <c r="H66" s="24">
        <f t="shared" si="0"/>
        <v>-5.3246497733237096E-7</v>
      </c>
    </row>
    <row r="67" spans="1:8" x14ac:dyDescent="0.25">
      <c r="A67" s="22" t="s">
        <v>511</v>
      </c>
      <c r="B67" s="22" t="s">
        <v>512</v>
      </c>
      <c r="C67" s="22" t="s">
        <v>14</v>
      </c>
      <c r="D67" s="22" t="s">
        <v>54</v>
      </c>
      <c r="E67" s="28">
        <v>-6.7769079236670002E-9</v>
      </c>
      <c r="F67" s="22" t="s">
        <v>8</v>
      </c>
      <c r="G67" s="22">
        <v>0</v>
      </c>
      <c r="H67" s="24">
        <f t="shared" ref="H67:H130" si="2">1*(IF(F67=$I$8,E67,(E67*G67)))</f>
        <v>-6.7769079236670002E-9</v>
      </c>
    </row>
    <row r="68" spans="1:8" x14ac:dyDescent="0.25">
      <c r="A68" s="22" t="s">
        <v>513</v>
      </c>
      <c r="B68" s="22" t="s">
        <v>514</v>
      </c>
      <c r="C68" s="22" t="s">
        <v>14</v>
      </c>
      <c r="D68" s="22" t="s">
        <v>1</v>
      </c>
      <c r="E68" s="28">
        <v>-7.0156614385237303E-15</v>
      </c>
      <c r="F68" s="22" t="s">
        <v>8</v>
      </c>
      <c r="G68" s="22">
        <v>0</v>
      </c>
      <c r="H68" s="24">
        <f t="shared" si="2"/>
        <v>-7.0156614385237303E-15</v>
      </c>
    </row>
    <row r="69" spans="1:8" x14ac:dyDescent="0.25">
      <c r="A69" s="22" t="s">
        <v>517</v>
      </c>
      <c r="B69" s="22" t="s">
        <v>518</v>
      </c>
      <c r="C69" s="22" t="s">
        <v>24</v>
      </c>
      <c r="D69" s="22" t="s">
        <v>3</v>
      </c>
      <c r="E69" s="22">
        <v>-4.2747737915587803E-4</v>
      </c>
      <c r="F69" s="22" t="s">
        <v>8</v>
      </c>
      <c r="G69" s="22">
        <v>0</v>
      </c>
      <c r="H69" s="24">
        <f t="shared" si="2"/>
        <v>-4.2747737915587803E-4</v>
      </c>
    </row>
    <row r="70" spans="1:8" x14ac:dyDescent="0.25">
      <c r="A70" s="22" t="s">
        <v>519</v>
      </c>
      <c r="B70" s="22" t="s">
        <v>520</v>
      </c>
      <c r="C70" s="22" t="s">
        <v>139</v>
      </c>
      <c r="D70" s="22" t="s">
        <v>486</v>
      </c>
      <c r="E70" s="28">
        <v>-5.6813704386098097E-12</v>
      </c>
      <c r="F70" s="22" t="s">
        <v>7</v>
      </c>
      <c r="G70" s="22">
        <v>0</v>
      </c>
      <c r="H70" s="24">
        <f t="shared" si="2"/>
        <v>0</v>
      </c>
    </row>
    <row r="71" spans="1:8" x14ac:dyDescent="0.25">
      <c r="A71" s="22" t="s">
        <v>521</v>
      </c>
      <c r="B71" s="22" t="s">
        <v>522</v>
      </c>
      <c r="C71" s="22" t="s">
        <v>139</v>
      </c>
      <c r="D71" s="22" t="s">
        <v>486</v>
      </c>
      <c r="E71" s="28">
        <v>-6.9058948909030899E-12</v>
      </c>
      <c r="F71" s="22" t="s">
        <v>7</v>
      </c>
      <c r="G71" s="22">
        <v>0</v>
      </c>
      <c r="H71" s="24">
        <f t="shared" si="2"/>
        <v>0</v>
      </c>
    </row>
    <row r="72" spans="1:8" x14ac:dyDescent="0.25">
      <c r="A72" s="22" t="s">
        <v>523</v>
      </c>
      <c r="B72" s="22" t="s">
        <v>524</v>
      </c>
      <c r="C72" s="22" t="s">
        <v>24</v>
      </c>
      <c r="D72" s="22" t="s">
        <v>6</v>
      </c>
      <c r="E72" s="22">
        <v>-1.730873231785E-3</v>
      </c>
      <c r="F72" s="22" t="s">
        <v>8</v>
      </c>
      <c r="G72" s="22">
        <v>0</v>
      </c>
      <c r="H72" s="24">
        <f t="shared" si="2"/>
        <v>-1.730873231785E-3</v>
      </c>
    </row>
    <row r="73" spans="1:8" x14ac:dyDescent="0.25">
      <c r="A73" s="22" t="s">
        <v>525</v>
      </c>
      <c r="B73" s="22" t="s">
        <v>435</v>
      </c>
      <c r="C73" s="22" t="s">
        <v>14</v>
      </c>
      <c r="D73" s="22" t="s">
        <v>1</v>
      </c>
      <c r="E73" s="22">
        <v>-2.75545988353823E-3</v>
      </c>
      <c r="F73" s="22" t="s">
        <v>8</v>
      </c>
      <c r="G73" s="22">
        <v>0</v>
      </c>
      <c r="H73" s="24">
        <f t="shared" si="2"/>
        <v>-2.75545988353823E-3</v>
      </c>
    </row>
    <row r="74" spans="1:8" x14ac:dyDescent="0.25">
      <c r="A74" s="22" t="s">
        <v>526</v>
      </c>
      <c r="B74" s="22" t="s">
        <v>527</v>
      </c>
      <c r="C74" s="22" t="s">
        <v>263</v>
      </c>
      <c r="D74" s="22" t="s">
        <v>264</v>
      </c>
      <c r="E74" s="28">
        <v>-2.9182708782306902E-8</v>
      </c>
      <c r="F74" s="22" t="s">
        <v>86</v>
      </c>
      <c r="G74" s="22">
        <v>1176.8</v>
      </c>
      <c r="H74" s="24">
        <f t="shared" si="2"/>
        <v>-3.4342211695018758E-5</v>
      </c>
    </row>
    <row r="75" spans="1:8" x14ac:dyDescent="0.25">
      <c r="A75" s="22" t="s">
        <v>528</v>
      </c>
      <c r="B75" s="22" t="s">
        <v>529</v>
      </c>
      <c r="C75" s="22" t="s">
        <v>14</v>
      </c>
      <c r="D75" s="22" t="s">
        <v>188</v>
      </c>
      <c r="E75" s="28">
        <v>-2.4244452186610398E-19</v>
      </c>
      <c r="F75" s="22" t="s">
        <v>8</v>
      </c>
      <c r="G75" s="22">
        <v>0</v>
      </c>
      <c r="H75" s="24">
        <f t="shared" si="2"/>
        <v>-2.4244452186610398E-19</v>
      </c>
    </row>
    <row r="76" spans="1:8" x14ac:dyDescent="0.25">
      <c r="A76" s="22" t="s">
        <v>530</v>
      </c>
      <c r="B76" s="22" t="s">
        <v>531</v>
      </c>
      <c r="C76" s="22" t="s">
        <v>24</v>
      </c>
      <c r="D76" s="22" t="s">
        <v>208</v>
      </c>
      <c r="E76" s="22">
        <v>-4.2942417841154001E-3</v>
      </c>
      <c r="F76" s="22" t="s">
        <v>8</v>
      </c>
      <c r="G76" s="22">
        <v>0</v>
      </c>
      <c r="H76" s="24">
        <f t="shared" si="2"/>
        <v>-4.2942417841154001E-3</v>
      </c>
    </row>
    <row r="77" spans="1:8" x14ac:dyDescent="0.25">
      <c r="A77" s="22" t="s">
        <v>532</v>
      </c>
      <c r="B77" s="22" t="s">
        <v>533</v>
      </c>
      <c r="C77" s="22" t="s">
        <v>14</v>
      </c>
      <c r="D77" s="22" t="s">
        <v>54</v>
      </c>
      <c r="E77" s="22">
        <v>-7.9413649390897001E-4</v>
      </c>
      <c r="F77" s="22" t="s">
        <v>8</v>
      </c>
      <c r="G77" s="22">
        <v>0</v>
      </c>
      <c r="H77" s="24">
        <f t="shared" si="2"/>
        <v>-7.9413649390897001E-4</v>
      </c>
    </row>
    <row r="78" spans="1:8" x14ac:dyDescent="0.25">
      <c r="A78" s="22" t="s">
        <v>534</v>
      </c>
      <c r="B78" s="22" t="s">
        <v>535</v>
      </c>
      <c r="C78" s="22" t="s">
        <v>14</v>
      </c>
      <c r="D78" s="22" t="s">
        <v>536</v>
      </c>
      <c r="E78" s="28">
        <v>-1.033831056907E-5</v>
      </c>
      <c r="F78" s="22" t="s">
        <v>8</v>
      </c>
      <c r="G78" s="22">
        <v>0</v>
      </c>
      <c r="H78" s="24">
        <f t="shared" si="2"/>
        <v>-1.033831056907E-5</v>
      </c>
    </row>
    <row r="79" spans="1:8" x14ac:dyDescent="0.25">
      <c r="A79" s="22" t="s">
        <v>282</v>
      </c>
      <c r="B79" s="22" t="s">
        <v>283</v>
      </c>
      <c r="C79" s="22" t="s">
        <v>24</v>
      </c>
      <c r="D79" s="22" t="s">
        <v>98</v>
      </c>
      <c r="E79" s="22">
        <v>-9.6056061193820206</v>
      </c>
      <c r="F79" s="22" t="s">
        <v>8</v>
      </c>
      <c r="G79" s="22">
        <v>0</v>
      </c>
      <c r="H79" s="24">
        <f t="shared" si="2"/>
        <v>-9.6056061193820206</v>
      </c>
    </row>
    <row r="80" spans="1:8" x14ac:dyDescent="0.25">
      <c r="A80" s="22" t="s">
        <v>537</v>
      </c>
      <c r="B80" s="22" t="s">
        <v>538</v>
      </c>
      <c r="C80" s="22" t="s">
        <v>14</v>
      </c>
      <c r="D80" s="22" t="s">
        <v>54</v>
      </c>
      <c r="E80" s="28">
        <v>-5.45614229951019E-9</v>
      </c>
      <c r="F80" s="22" t="s">
        <v>8</v>
      </c>
      <c r="G80" s="22">
        <v>0</v>
      </c>
      <c r="H80" s="24">
        <f t="shared" si="2"/>
        <v>-5.45614229951019E-9</v>
      </c>
    </row>
    <row r="81" spans="1:8" x14ac:dyDescent="0.25">
      <c r="A81" s="22" t="s">
        <v>539</v>
      </c>
      <c r="B81" s="22" t="s">
        <v>540</v>
      </c>
      <c r="C81" s="22" t="s">
        <v>263</v>
      </c>
      <c r="D81" s="22" t="s">
        <v>279</v>
      </c>
      <c r="E81" s="22">
        <v>-1.7689111887049999E-3</v>
      </c>
      <c r="F81" s="22" t="s">
        <v>86</v>
      </c>
      <c r="G81" s="22">
        <v>450</v>
      </c>
      <c r="H81" s="24">
        <f t="shared" si="2"/>
        <v>-0.79601003491724998</v>
      </c>
    </row>
    <row r="82" spans="1:8" x14ac:dyDescent="0.25">
      <c r="A82" s="22" t="s">
        <v>541</v>
      </c>
      <c r="B82" s="22" t="s">
        <v>542</v>
      </c>
      <c r="C82" s="22" t="s">
        <v>14</v>
      </c>
      <c r="D82" s="22" t="s">
        <v>54</v>
      </c>
      <c r="E82" s="22">
        <v>-1.9652619010326999E-2</v>
      </c>
      <c r="F82" s="22" t="s">
        <v>8</v>
      </c>
      <c r="G82" s="22">
        <v>0</v>
      </c>
      <c r="H82" s="24">
        <f t="shared" si="2"/>
        <v>-1.9652619010326999E-2</v>
      </c>
    </row>
    <row r="83" spans="1:8" x14ac:dyDescent="0.25">
      <c r="A83" s="22" t="s">
        <v>543</v>
      </c>
      <c r="B83" s="22" t="s">
        <v>544</v>
      </c>
      <c r="C83" s="22" t="s">
        <v>139</v>
      </c>
      <c r="D83" s="22" t="s">
        <v>140</v>
      </c>
      <c r="E83" s="22">
        <v>-3.2550446714037798E-2</v>
      </c>
      <c r="F83" s="22" t="s">
        <v>8</v>
      </c>
      <c r="G83" s="22">
        <v>0</v>
      </c>
      <c r="H83" s="24">
        <f t="shared" si="2"/>
        <v>-3.2550446714037798E-2</v>
      </c>
    </row>
    <row r="84" spans="1:8" x14ac:dyDescent="0.25">
      <c r="A84" s="22" t="s">
        <v>545</v>
      </c>
      <c r="B84" s="22" t="s">
        <v>546</v>
      </c>
      <c r="C84" s="22" t="s">
        <v>125</v>
      </c>
      <c r="D84" s="22" t="s">
        <v>126</v>
      </c>
      <c r="E84" s="22">
        <v>-9.0569196731884807E-3</v>
      </c>
      <c r="F84" s="22" t="s">
        <v>8</v>
      </c>
      <c r="G84" s="22">
        <v>0</v>
      </c>
      <c r="H84" s="24">
        <f t="shared" si="2"/>
        <v>-9.0569196731884807E-3</v>
      </c>
    </row>
    <row r="85" spans="1:8" x14ac:dyDescent="0.25">
      <c r="A85" s="22" t="s">
        <v>547</v>
      </c>
      <c r="B85" s="22" t="s">
        <v>548</v>
      </c>
      <c r="C85" s="22" t="s">
        <v>24</v>
      </c>
      <c r="D85" s="22" t="s">
        <v>208</v>
      </c>
      <c r="E85" s="28">
        <v>-1.64117990989799E-19</v>
      </c>
      <c r="F85" s="22" t="s">
        <v>8</v>
      </c>
      <c r="G85" s="22">
        <v>0</v>
      </c>
      <c r="H85" s="24">
        <f t="shared" si="2"/>
        <v>-1.64117990989799E-19</v>
      </c>
    </row>
    <row r="86" spans="1:8" x14ac:dyDescent="0.25">
      <c r="A86" s="22" t="s">
        <v>1136</v>
      </c>
      <c r="B86" s="22" t="s">
        <v>1137</v>
      </c>
      <c r="C86" s="22" t="s">
        <v>125</v>
      </c>
      <c r="D86" s="22" t="s">
        <v>126</v>
      </c>
      <c r="E86" s="28">
        <v>-6.4958510540151401E-15</v>
      </c>
      <c r="F86" s="22" t="s">
        <v>8</v>
      </c>
      <c r="G86" s="22">
        <v>0</v>
      </c>
      <c r="H86" s="24">
        <f t="shared" si="2"/>
        <v>-6.4958510540151401E-15</v>
      </c>
    </row>
    <row r="87" spans="1:8" x14ac:dyDescent="0.25">
      <c r="A87" s="22" t="s">
        <v>189</v>
      </c>
      <c r="B87" s="22" t="s">
        <v>190</v>
      </c>
      <c r="C87" s="22" t="s">
        <v>17</v>
      </c>
      <c r="D87" s="22" t="s">
        <v>4</v>
      </c>
      <c r="E87" s="22">
        <v>-21.737835811683698</v>
      </c>
      <c r="F87" s="22" t="s">
        <v>8</v>
      </c>
      <c r="G87" s="22">
        <v>0</v>
      </c>
      <c r="H87" s="24">
        <f t="shared" si="2"/>
        <v>-21.737835811683698</v>
      </c>
    </row>
    <row r="88" spans="1:8" x14ac:dyDescent="0.25">
      <c r="A88" s="22" t="s">
        <v>549</v>
      </c>
      <c r="B88" s="22" t="s">
        <v>550</v>
      </c>
      <c r="C88" s="22" t="s">
        <v>14</v>
      </c>
      <c r="D88" s="22" t="s">
        <v>54</v>
      </c>
      <c r="E88" s="28">
        <v>-9.2989190895548001E-9</v>
      </c>
      <c r="F88" s="22" t="s">
        <v>8</v>
      </c>
      <c r="G88" s="22">
        <v>0</v>
      </c>
      <c r="H88" s="24">
        <f t="shared" si="2"/>
        <v>-9.2989190895548001E-9</v>
      </c>
    </row>
    <row r="89" spans="1:8" x14ac:dyDescent="0.25">
      <c r="A89" s="22" t="s">
        <v>551</v>
      </c>
      <c r="B89" s="22" t="s">
        <v>552</v>
      </c>
      <c r="C89" s="22" t="s">
        <v>14</v>
      </c>
      <c r="D89" s="22" t="s">
        <v>54</v>
      </c>
      <c r="E89" s="22">
        <v>-3.82192479712338E-4</v>
      </c>
      <c r="F89" s="22" t="s">
        <v>8</v>
      </c>
      <c r="G89" s="22">
        <v>0</v>
      </c>
      <c r="H89" s="24">
        <f t="shared" si="2"/>
        <v>-3.82192479712338E-4</v>
      </c>
    </row>
    <row r="90" spans="1:8" x14ac:dyDescent="0.25">
      <c r="A90" s="22" t="s">
        <v>553</v>
      </c>
      <c r="B90" s="22" t="s">
        <v>554</v>
      </c>
      <c r="C90" s="22" t="s">
        <v>14</v>
      </c>
      <c r="D90" s="22" t="s">
        <v>54</v>
      </c>
      <c r="E90" s="22">
        <v>-3.6720759923515398E-3</v>
      </c>
      <c r="F90" s="22" t="s">
        <v>8</v>
      </c>
      <c r="G90" s="22">
        <v>0</v>
      </c>
      <c r="H90" s="24">
        <f t="shared" si="2"/>
        <v>-3.6720759923515398E-3</v>
      </c>
    </row>
    <row r="91" spans="1:8" x14ac:dyDescent="0.25">
      <c r="A91" s="22" t="s">
        <v>555</v>
      </c>
      <c r="B91" s="22" t="s">
        <v>556</v>
      </c>
      <c r="C91" s="22" t="s">
        <v>143</v>
      </c>
      <c r="D91" s="22" t="s">
        <v>144</v>
      </c>
      <c r="E91" s="28">
        <v>-4.4054474498902002E-11</v>
      </c>
      <c r="F91" s="22" t="s">
        <v>8</v>
      </c>
      <c r="G91" s="22">
        <v>0</v>
      </c>
      <c r="H91" s="24">
        <f t="shared" si="2"/>
        <v>-4.4054474498902002E-11</v>
      </c>
    </row>
    <row r="92" spans="1:8" x14ac:dyDescent="0.25">
      <c r="A92" s="22" t="s">
        <v>557</v>
      </c>
      <c r="B92" s="22" t="s">
        <v>558</v>
      </c>
      <c r="C92" s="22" t="s">
        <v>14</v>
      </c>
      <c r="D92" s="22" t="s">
        <v>54</v>
      </c>
      <c r="E92" s="22">
        <v>-9.2934907440672698E-4</v>
      </c>
      <c r="F92" s="22" t="s">
        <v>8</v>
      </c>
      <c r="G92" s="22">
        <v>0</v>
      </c>
      <c r="H92" s="24">
        <f t="shared" si="2"/>
        <v>-9.2934907440672698E-4</v>
      </c>
    </row>
    <row r="93" spans="1:8" x14ac:dyDescent="0.25">
      <c r="A93" s="22" t="s">
        <v>559</v>
      </c>
      <c r="B93" s="22" t="s">
        <v>560</v>
      </c>
      <c r="C93" s="22" t="s">
        <v>139</v>
      </c>
      <c r="D93" s="22" t="s">
        <v>140</v>
      </c>
      <c r="E93" s="28">
        <v>-2.5563963354819901E-7</v>
      </c>
      <c r="F93" s="22" t="s">
        <v>8</v>
      </c>
      <c r="G93" s="22">
        <v>0</v>
      </c>
      <c r="H93" s="24">
        <f t="shared" si="2"/>
        <v>-2.5563963354819901E-7</v>
      </c>
    </row>
    <row r="94" spans="1:8" x14ac:dyDescent="0.25">
      <c r="A94" s="22" t="s">
        <v>561</v>
      </c>
      <c r="B94" s="22" t="s">
        <v>562</v>
      </c>
      <c r="C94" s="22" t="s">
        <v>139</v>
      </c>
      <c r="D94" s="22" t="s">
        <v>165</v>
      </c>
      <c r="E94" s="28">
        <v>-2.1283346352327399E-12</v>
      </c>
      <c r="F94" s="22" t="s">
        <v>174</v>
      </c>
      <c r="G94" s="22">
        <v>0</v>
      </c>
      <c r="H94" s="24">
        <f t="shared" si="2"/>
        <v>0</v>
      </c>
    </row>
    <row r="95" spans="1:8" x14ac:dyDescent="0.25">
      <c r="A95" s="22" t="s">
        <v>563</v>
      </c>
      <c r="B95" s="22" t="s">
        <v>421</v>
      </c>
      <c r="C95" s="22" t="s">
        <v>24</v>
      </c>
      <c r="D95" s="22" t="s">
        <v>120</v>
      </c>
      <c r="E95" s="22">
        <v>-2.6841543838854701E-3</v>
      </c>
      <c r="F95" s="22" t="s">
        <v>86</v>
      </c>
      <c r="G95" s="22">
        <v>2190</v>
      </c>
      <c r="H95" s="24">
        <f t="shared" si="2"/>
        <v>-5.8782981007091797</v>
      </c>
    </row>
    <row r="96" spans="1:8" x14ac:dyDescent="0.25">
      <c r="A96" s="22" t="s">
        <v>564</v>
      </c>
      <c r="B96" s="22" t="s">
        <v>565</v>
      </c>
      <c r="C96" s="22" t="s">
        <v>14</v>
      </c>
      <c r="D96" s="22" t="s">
        <v>54</v>
      </c>
      <c r="E96" s="28">
        <v>-3.9209621376350303E-6</v>
      </c>
      <c r="F96" s="22" t="s">
        <v>8</v>
      </c>
      <c r="G96" s="22">
        <v>0</v>
      </c>
      <c r="H96" s="24">
        <f t="shared" si="2"/>
        <v>-3.9209621376350303E-6</v>
      </c>
    </row>
    <row r="97" spans="1:8" x14ac:dyDescent="0.25">
      <c r="A97" s="22" t="s">
        <v>566</v>
      </c>
      <c r="B97" s="22" t="s">
        <v>567</v>
      </c>
      <c r="C97" s="22" t="s">
        <v>14</v>
      </c>
      <c r="D97" s="22" t="s">
        <v>54</v>
      </c>
      <c r="E97" s="22">
        <v>-1.0615012792494201E-3</v>
      </c>
      <c r="F97" s="22" t="s">
        <v>8</v>
      </c>
      <c r="G97" s="22">
        <v>0</v>
      </c>
      <c r="H97" s="24">
        <f t="shared" si="2"/>
        <v>-1.0615012792494201E-3</v>
      </c>
    </row>
    <row r="98" spans="1:8" x14ac:dyDescent="0.25">
      <c r="A98" s="22" t="s">
        <v>568</v>
      </c>
      <c r="B98" s="22" t="s">
        <v>569</v>
      </c>
      <c r="C98" s="22" t="s">
        <v>143</v>
      </c>
      <c r="D98" s="22" t="s">
        <v>144</v>
      </c>
      <c r="E98" s="28">
        <v>-1.7759647114824499E-7</v>
      </c>
      <c r="F98" s="22" t="s">
        <v>8</v>
      </c>
      <c r="G98" s="22">
        <v>0</v>
      </c>
      <c r="H98" s="24">
        <f t="shared" si="2"/>
        <v>-1.7759647114824499E-7</v>
      </c>
    </row>
    <row r="99" spans="1:8" x14ac:dyDescent="0.25">
      <c r="A99" s="22" t="s">
        <v>570</v>
      </c>
      <c r="B99" s="22" t="s">
        <v>571</v>
      </c>
      <c r="C99" s="22" t="s">
        <v>14</v>
      </c>
      <c r="D99" s="22" t="s">
        <v>54</v>
      </c>
      <c r="E99" s="22">
        <v>-1.6779648999262299E-2</v>
      </c>
      <c r="F99" s="22" t="s">
        <v>8</v>
      </c>
      <c r="G99" s="22">
        <v>0</v>
      </c>
      <c r="H99" s="24">
        <f t="shared" si="2"/>
        <v>-1.6779648999262299E-2</v>
      </c>
    </row>
    <row r="100" spans="1:8" x14ac:dyDescent="0.25">
      <c r="A100" s="22" t="s">
        <v>572</v>
      </c>
      <c r="B100" s="22" t="s">
        <v>573</v>
      </c>
      <c r="C100" s="22" t="s">
        <v>17</v>
      </c>
      <c r="D100" s="22" t="s">
        <v>2</v>
      </c>
      <c r="E100" s="22">
        <v>-5.7303678229338401E-3</v>
      </c>
      <c r="F100" s="22" t="s">
        <v>8</v>
      </c>
      <c r="G100" s="22">
        <v>0</v>
      </c>
      <c r="H100" s="24">
        <f t="shared" si="2"/>
        <v>-5.7303678229338401E-3</v>
      </c>
    </row>
    <row r="101" spans="1:8" x14ac:dyDescent="0.25">
      <c r="A101" s="22" t="s">
        <v>574</v>
      </c>
      <c r="B101" s="22" t="s">
        <v>421</v>
      </c>
      <c r="C101" s="22" t="s">
        <v>24</v>
      </c>
      <c r="D101" s="22" t="s">
        <v>120</v>
      </c>
      <c r="E101" s="22">
        <v>-9.8222644923384901E-4</v>
      </c>
      <c r="F101" s="22" t="s">
        <v>86</v>
      </c>
      <c r="G101" s="22">
        <v>2190</v>
      </c>
      <c r="H101" s="24">
        <f t="shared" si="2"/>
        <v>-2.1510759238221295</v>
      </c>
    </row>
    <row r="102" spans="1:8" x14ac:dyDescent="0.25">
      <c r="A102" s="22" t="s">
        <v>575</v>
      </c>
      <c r="B102" s="22" t="s">
        <v>510</v>
      </c>
      <c r="C102" s="22" t="s">
        <v>14</v>
      </c>
      <c r="D102" s="22" t="s">
        <v>54</v>
      </c>
      <c r="E102" s="28">
        <v>-1.20694190599986E-5</v>
      </c>
      <c r="F102" s="22" t="s">
        <v>8</v>
      </c>
      <c r="G102" s="22">
        <v>0</v>
      </c>
      <c r="H102" s="24">
        <f t="shared" si="2"/>
        <v>-1.20694190599986E-5</v>
      </c>
    </row>
    <row r="103" spans="1:8" x14ac:dyDescent="0.25">
      <c r="A103" s="22" t="s">
        <v>576</v>
      </c>
      <c r="B103" s="22" t="s">
        <v>577</v>
      </c>
      <c r="C103" s="22" t="s">
        <v>24</v>
      </c>
      <c r="D103" s="22" t="s">
        <v>120</v>
      </c>
      <c r="E103" s="22">
        <v>-1.58670037341987E-3</v>
      </c>
      <c r="F103" s="22" t="s">
        <v>86</v>
      </c>
      <c r="G103" s="22">
        <v>2190</v>
      </c>
      <c r="H103" s="24">
        <f t="shared" si="2"/>
        <v>-3.4748738177895153</v>
      </c>
    </row>
    <row r="104" spans="1:8" x14ac:dyDescent="0.25">
      <c r="A104" s="22" t="s">
        <v>578</v>
      </c>
      <c r="B104" s="22" t="s">
        <v>425</v>
      </c>
      <c r="C104" s="22" t="s">
        <v>14</v>
      </c>
      <c r="D104" s="22" t="s">
        <v>54</v>
      </c>
      <c r="E104" s="28">
        <v>-3.9130536279953402E-11</v>
      </c>
      <c r="F104" s="22" t="s">
        <v>8</v>
      </c>
      <c r="G104" s="22">
        <v>0</v>
      </c>
      <c r="H104" s="24">
        <f t="shared" si="2"/>
        <v>-3.9130536279953402E-11</v>
      </c>
    </row>
    <row r="105" spans="1:8" x14ac:dyDescent="0.25">
      <c r="A105" s="22" t="s">
        <v>579</v>
      </c>
      <c r="B105" s="22" t="s">
        <v>488</v>
      </c>
      <c r="C105" s="22" t="s">
        <v>17</v>
      </c>
      <c r="D105" s="22" t="s">
        <v>2</v>
      </c>
      <c r="E105" s="22">
        <v>-1.2911332257222799E-3</v>
      </c>
      <c r="F105" s="22" t="s">
        <v>8</v>
      </c>
      <c r="G105" s="22">
        <v>0</v>
      </c>
      <c r="H105" s="24">
        <f t="shared" si="2"/>
        <v>-1.2911332257222799E-3</v>
      </c>
    </row>
    <row r="106" spans="1:8" x14ac:dyDescent="0.25">
      <c r="A106" s="22" t="s">
        <v>580</v>
      </c>
      <c r="B106" s="22" t="s">
        <v>581</v>
      </c>
      <c r="C106" s="22" t="s">
        <v>14</v>
      </c>
      <c r="D106" s="22" t="s">
        <v>54</v>
      </c>
      <c r="E106" s="28">
        <v>-1.38985003185784E-12</v>
      </c>
      <c r="F106" s="22" t="s">
        <v>8</v>
      </c>
      <c r="G106" s="22">
        <v>0</v>
      </c>
      <c r="H106" s="24">
        <f t="shared" si="2"/>
        <v>-1.38985003185784E-12</v>
      </c>
    </row>
    <row r="107" spans="1:8" x14ac:dyDescent="0.25">
      <c r="A107" s="22" t="s">
        <v>582</v>
      </c>
      <c r="B107" s="22" t="s">
        <v>583</v>
      </c>
      <c r="C107" s="22" t="s">
        <v>14</v>
      </c>
      <c r="D107" s="22" t="s">
        <v>54</v>
      </c>
      <c r="E107" s="28">
        <v>-2.79199477410106E-23</v>
      </c>
      <c r="F107" s="22" t="s">
        <v>8</v>
      </c>
      <c r="G107" s="22">
        <v>0</v>
      </c>
      <c r="H107" s="24">
        <f t="shared" si="2"/>
        <v>-2.79199477410106E-23</v>
      </c>
    </row>
    <row r="108" spans="1:8" x14ac:dyDescent="0.25">
      <c r="A108" s="22" t="s">
        <v>584</v>
      </c>
      <c r="B108" s="22" t="s">
        <v>464</v>
      </c>
      <c r="C108" s="22" t="s">
        <v>14</v>
      </c>
      <c r="D108" s="22" t="s">
        <v>193</v>
      </c>
      <c r="E108" s="28">
        <v>-1.37457649135171E-5</v>
      </c>
      <c r="F108" s="22" t="s">
        <v>8</v>
      </c>
      <c r="G108" s="22">
        <v>0</v>
      </c>
      <c r="H108" s="24">
        <f t="shared" si="2"/>
        <v>-1.37457649135171E-5</v>
      </c>
    </row>
    <row r="109" spans="1:8" x14ac:dyDescent="0.25">
      <c r="A109" s="22" t="s">
        <v>585</v>
      </c>
      <c r="B109" s="22" t="s">
        <v>586</v>
      </c>
      <c r="C109" s="22" t="s">
        <v>14</v>
      </c>
      <c r="D109" s="22" t="s">
        <v>54</v>
      </c>
      <c r="E109" s="22">
        <v>-2.59079747717017E-4</v>
      </c>
      <c r="F109" s="22" t="s">
        <v>8</v>
      </c>
      <c r="G109" s="22">
        <v>0</v>
      </c>
      <c r="H109" s="24">
        <f t="shared" si="2"/>
        <v>-2.59079747717017E-4</v>
      </c>
    </row>
    <row r="110" spans="1:8" x14ac:dyDescent="0.25">
      <c r="A110" s="22" t="s">
        <v>587</v>
      </c>
      <c r="B110" s="22" t="s">
        <v>588</v>
      </c>
      <c r="C110" s="22" t="s">
        <v>14</v>
      </c>
      <c r="D110" s="22" t="s">
        <v>54</v>
      </c>
      <c r="E110" s="28">
        <v>-6.50069708133001E-10</v>
      </c>
      <c r="F110" s="22" t="s">
        <v>8</v>
      </c>
      <c r="G110" s="22">
        <v>0</v>
      </c>
      <c r="H110" s="24">
        <f t="shared" si="2"/>
        <v>-6.50069708133001E-10</v>
      </c>
    </row>
    <row r="111" spans="1:8" x14ac:dyDescent="0.25">
      <c r="A111" s="22" t="s">
        <v>271</v>
      </c>
      <c r="B111" s="22" t="s">
        <v>272</v>
      </c>
      <c r="C111" s="22" t="s">
        <v>24</v>
      </c>
      <c r="D111" s="22" t="s">
        <v>208</v>
      </c>
      <c r="E111" s="22">
        <v>-11.7169633586796</v>
      </c>
      <c r="F111" s="22" t="s">
        <v>8</v>
      </c>
      <c r="G111" s="22">
        <v>0</v>
      </c>
      <c r="H111" s="24">
        <f t="shared" si="2"/>
        <v>-11.7169633586796</v>
      </c>
    </row>
    <row r="112" spans="1:8" x14ac:dyDescent="0.25">
      <c r="A112" s="22" t="s">
        <v>591</v>
      </c>
      <c r="B112" s="22" t="s">
        <v>592</v>
      </c>
      <c r="C112" s="22" t="s">
        <v>14</v>
      </c>
      <c r="D112" s="22" t="s">
        <v>115</v>
      </c>
      <c r="E112" s="28">
        <v>-4.8445417848558598E-8</v>
      </c>
      <c r="F112" s="22" t="s">
        <v>8</v>
      </c>
      <c r="G112" s="22">
        <v>0</v>
      </c>
      <c r="H112" s="24">
        <f t="shared" si="2"/>
        <v>-4.8445417848558598E-8</v>
      </c>
    </row>
    <row r="113" spans="1:8" x14ac:dyDescent="0.25">
      <c r="A113" s="22" t="s">
        <v>593</v>
      </c>
      <c r="B113" s="22" t="s">
        <v>594</v>
      </c>
      <c r="C113" s="22" t="s">
        <v>143</v>
      </c>
      <c r="D113" s="22" t="s">
        <v>144</v>
      </c>
      <c r="E113" s="28">
        <v>-2.6747528205016199E-6</v>
      </c>
      <c r="F113" s="22" t="s">
        <v>8</v>
      </c>
      <c r="G113" s="22">
        <v>0</v>
      </c>
      <c r="H113" s="24">
        <f t="shared" si="2"/>
        <v>-2.6747528205016199E-6</v>
      </c>
    </row>
    <row r="114" spans="1:8" x14ac:dyDescent="0.25">
      <c r="A114" s="22" t="s">
        <v>595</v>
      </c>
      <c r="B114" s="22" t="s">
        <v>596</v>
      </c>
      <c r="C114" s="22" t="s">
        <v>14</v>
      </c>
      <c r="D114" s="22" t="s">
        <v>1</v>
      </c>
      <c r="E114" s="22">
        <v>-1.2088612206093701E-3</v>
      </c>
      <c r="F114" s="22" t="s">
        <v>8</v>
      </c>
      <c r="G114" s="22">
        <v>0</v>
      </c>
      <c r="H114" s="24">
        <f t="shared" si="2"/>
        <v>-1.2088612206093701E-3</v>
      </c>
    </row>
    <row r="115" spans="1:8" x14ac:dyDescent="0.25">
      <c r="A115" s="22" t="s">
        <v>597</v>
      </c>
      <c r="B115" s="22" t="s">
        <v>598</v>
      </c>
      <c r="C115" s="22" t="s">
        <v>14</v>
      </c>
      <c r="D115" s="22" t="s">
        <v>51</v>
      </c>
      <c r="E115" s="22">
        <v>-2.9245997104281897E-4</v>
      </c>
      <c r="F115" s="22" t="s">
        <v>8</v>
      </c>
      <c r="G115" s="22">
        <v>0</v>
      </c>
      <c r="H115" s="24">
        <f t="shared" si="2"/>
        <v>-2.9245997104281897E-4</v>
      </c>
    </row>
    <row r="116" spans="1:8" x14ac:dyDescent="0.25">
      <c r="A116" s="22" t="s">
        <v>599</v>
      </c>
      <c r="B116" s="22" t="s">
        <v>600</v>
      </c>
      <c r="C116" s="22" t="s">
        <v>14</v>
      </c>
      <c r="D116" s="22" t="s">
        <v>1</v>
      </c>
      <c r="E116" s="22">
        <v>-3.5374026687284198E-4</v>
      </c>
      <c r="F116" s="22" t="s">
        <v>8</v>
      </c>
      <c r="G116" s="22">
        <v>0</v>
      </c>
      <c r="H116" s="24">
        <f t="shared" si="2"/>
        <v>-3.5374026687284198E-4</v>
      </c>
    </row>
    <row r="117" spans="1:8" x14ac:dyDescent="0.25">
      <c r="A117" s="22" t="s">
        <v>601</v>
      </c>
      <c r="B117" s="22" t="s">
        <v>602</v>
      </c>
      <c r="C117" s="22" t="s">
        <v>139</v>
      </c>
      <c r="D117" s="22" t="s">
        <v>165</v>
      </c>
      <c r="E117" s="28">
        <v>-1.25089340191572E-5</v>
      </c>
      <c r="F117" s="22" t="s">
        <v>8</v>
      </c>
      <c r="G117" s="22">
        <v>0</v>
      </c>
      <c r="H117" s="24">
        <f t="shared" si="2"/>
        <v>-1.25089340191572E-5</v>
      </c>
    </row>
    <row r="118" spans="1:8" x14ac:dyDescent="0.25">
      <c r="A118" s="22" t="s">
        <v>60</v>
      </c>
      <c r="B118" s="22" t="s">
        <v>61</v>
      </c>
      <c r="C118" s="22" t="s">
        <v>17</v>
      </c>
      <c r="D118" s="22" t="s">
        <v>2</v>
      </c>
      <c r="E118" s="28">
        <v>-1.50806018961858E-6</v>
      </c>
      <c r="F118" s="22" t="s">
        <v>8</v>
      </c>
      <c r="G118" s="22">
        <v>0</v>
      </c>
      <c r="H118" s="24">
        <f t="shared" si="2"/>
        <v>-1.50806018961858E-6</v>
      </c>
    </row>
    <row r="119" spans="1:8" x14ac:dyDescent="0.25">
      <c r="A119" s="22" t="s">
        <v>603</v>
      </c>
      <c r="B119" s="22" t="s">
        <v>604</v>
      </c>
      <c r="C119" s="22" t="s">
        <v>17</v>
      </c>
      <c r="D119" s="22" t="s">
        <v>4</v>
      </c>
      <c r="E119" s="22">
        <v>-0.259885070413723</v>
      </c>
      <c r="F119" s="22" t="s">
        <v>8</v>
      </c>
      <c r="G119" s="22">
        <v>0</v>
      </c>
      <c r="H119" s="24">
        <f t="shared" si="2"/>
        <v>-0.259885070413723</v>
      </c>
    </row>
    <row r="120" spans="1:8" x14ac:dyDescent="0.25">
      <c r="A120" s="22" t="s">
        <v>605</v>
      </c>
      <c r="B120" s="22" t="s">
        <v>606</v>
      </c>
      <c r="C120" s="22" t="s">
        <v>17</v>
      </c>
      <c r="D120" s="22" t="s">
        <v>2</v>
      </c>
      <c r="E120" s="22">
        <v>-1.94395739390546E-2</v>
      </c>
      <c r="F120" s="22" t="s">
        <v>8</v>
      </c>
      <c r="G120" s="22">
        <v>0</v>
      </c>
      <c r="H120" s="24">
        <f t="shared" si="2"/>
        <v>-1.94395739390546E-2</v>
      </c>
    </row>
    <row r="121" spans="1:8" x14ac:dyDescent="0.25">
      <c r="A121" s="22" t="s">
        <v>607</v>
      </c>
      <c r="B121" s="22" t="s">
        <v>608</v>
      </c>
      <c r="C121" s="22" t="s">
        <v>263</v>
      </c>
      <c r="D121" s="22" t="s">
        <v>264</v>
      </c>
      <c r="E121" s="28">
        <v>-1.7987474113521399E-6</v>
      </c>
      <c r="F121" s="22" t="s">
        <v>86</v>
      </c>
      <c r="G121" s="22">
        <v>599.29999999999995</v>
      </c>
      <c r="H121" s="24">
        <f t="shared" si="2"/>
        <v>-1.0779893236233374E-3</v>
      </c>
    </row>
    <row r="122" spans="1:8" x14ac:dyDescent="0.25">
      <c r="A122" s="22" t="s">
        <v>609</v>
      </c>
      <c r="B122" s="22" t="s">
        <v>610</v>
      </c>
      <c r="C122" s="22" t="s">
        <v>14</v>
      </c>
      <c r="D122" s="22" t="s">
        <v>54</v>
      </c>
      <c r="E122" s="28">
        <v>-7.7273294437449002E-8</v>
      </c>
      <c r="F122" s="22" t="s">
        <v>8</v>
      </c>
      <c r="G122" s="22">
        <v>0</v>
      </c>
      <c r="H122" s="24">
        <f t="shared" si="2"/>
        <v>-7.7273294437449002E-8</v>
      </c>
    </row>
    <row r="123" spans="1:8" x14ac:dyDescent="0.25">
      <c r="A123" s="22" t="s">
        <v>611</v>
      </c>
      <c r="B123" s="22" t="s">
        <v>612</v>
      </c>
      <c r="C123" s="22" t="s">
        <v>14</v>
      </c>
      <c r="D123" s="22" t="s">
        <v>54</v>
      </c>
      <c r="E123" s="22">
        <v>-1.6991236316988501E-2</v>
      </c>
      <c r="F123" s="22" t="s">
        <v>8</v>
      </c>
      <c r="G123" s="22">
        <v>0</v>
      </c>
      <c r="H123" s="24">
        <f t="shared" si="2"/>
        <v>-1.6991236316988501E-2</v>
      </c>
    </row>
    <row r="124" spans="1:8" x14ac:dyDescent="0.25">
      <c r="A124" s="22" t="s">
        <v>613</v>
      </c>
      <c r="B124" s="22" t="s">
        <v>614</v>
      </c>
      <c r="C124" s="22" t="s">
        <v>17</v>
      </c>
      <c r="D124" s="22" t="s">
        <v>4</v>
      </c>
      <c r="E124" s="22">
        <v>-1.9722253189752201E-3</v>
      </c>
      <c r="F124" s="22" t="s">
        <v>8</v>
      </c>
      <c r="G124" s="22">
        <v>0</v>
      </c>
      <c r="H124" s="24">
        <f t="shared" si="2"/>
        <v>-1.9722253189752201E-3</v>
      </c>
    </row>
    <row r="125" spans="1:8" x14ac:dyDescent="0.25">
      <c r="A125" s="22" t="s">
        <v>615</v>
      </c>
      <c r="B125" s="22" t="s">
        <v>596</v>
      </c>
      <c r="C125" s="22" t="s">
        <v>14</v>
      </c>
      <c r="D125" s="22" t="s">
        <v>1</v>
      </c>
      <c r="E125" s="22">
        <v>-3.6360863217956501E-4</v>
      </c>
      <c r="F125" s="22" t="s">
        <v>8</v>
      </c>
      <c r="G125" s="22">
        <v>0</v>
      </c>
      <c r="H125" s="24">
        <f t="shared" si="2"/>
        <v>-3.6360863217956501E-4</v>
      </c>
    </row>
    <row r="126" spans="1:8" x14ac:dyDescent="0.25">
      <c r="A126" s="22" t="s">
        <v>616</v>
      </c>
      <c r="B126" s="22" t="s">
        <v>617</v>
      </c>
      <c r="C126" s="22" t="s">
        <v>24</v>
      </c>
      <c r="D126" s="22" t="s">
        <v>98</v>
      </c>
      <c r="E126" s="22">
        <v>-4.1534981591960897E-3</v>
      </c>
      <c r="F126" s="22" t="s">
        <v>8</v>
      </c>
      <c r="G126" s="22">
        <v>0</v>
      </c>
      <c r="H126" s="24">
        <f t="shared" si="2"/>
        <v>-4.1534981591960897E-3</v>
      </c>
    </row>
    <row r="127" spans="1:8" x14ac:dyDescent="0.25">
      <c r="A127" s="22" t="s">
        <v>209</v>
      </c>
      <c r="B127" s="22" t="s">
        <v>210</v>
      </c>
      <c r="C127" s="22" t="s">
        <v>14</v>
      </c>
      <c r="D127" s="22" t="s">
        <v>193</v>
      </c>
      <c r="E127" s="22">
        <v>-1.07512066811426E-3</v>
      </c>
      <c r="F127" s="22" t="s">
        <v>8</v>
      </c>
      <c r="G127" s="22">
        <v>0</v>
      </c>
      <c r="H127" s="24">
        <f t="shared" si="2"/>
        <v>-1.07512066811426E-3</v>
      </c>
    </row>
    <row r="128" spans="1:8" x14ac:dyDescent="0.25">
      <c r="A128" s="22" t="s">
        <v>618</v>
      </c>
      <c r="B128" s="22" t="s">
        <v>619</v>
      </c>
      <c r="C128" s="22" t="s">
        <v>14</v>
      </c>
      <c r="D128" s="22" t="s">
        <v>54</v>
      </c>
      <c r="E128" s="28">
        <v>-3.0884731035486402E-5</v>
      </c>
      <c r="F128" s="22" t="s">
        <v>8</v>
      </c>
      <c r="G128" s="22">
        <v>0</v>
      </c>
      <c r="H128" s="24">
        <f t="shared" si="2"/>
        <v>-3.0884731035486402E-5</v>
      </c>
    </row>
    <row r="129" spans="1:8" x14ac:dyDescent="0.25">
      <c r="A129" s="22" t="s">
        <v>179</v>
      </c>
      <c r="B129" s="22" t="s">
        <v>180</v>
      </c>
      <c r="C129" s="22" t="s">
        <v>139</v>
      </c>
      <c r="D129" s="22" t="s">
        <v>165</v>
      </c>
      <c r="E129" s="28">
        <v>-4.0491233002176498E-12</v>
      </c>
      <c r="F129" s="22" t="s">
        <v>174</v>
      </c>
      <c r="G129" s="22">
        <v>0</v>
      </c>
      <c r="H129" s="24">
        <f t="shared" si="2"/>
        <v>0</v>
      </c>
    </row>
    <row r="130" spans="1:8" x14ac:dyDescent="0.25">
      <c r="A130" s="22" t="s">
        <v>620</v>
      </c>
      <c r="B130" s="22" t="s">
        <v>621</v>
      </c>
      <c r="C130" s="22" t="s">
        <v>14</v>
      </c>
      <c r="D130" s="22" t="s">
        <v>115</v>
      </c>
      <c r="E130" s="22">
        <v>-1.27499737218611E-3</v>
      </c>
      <c r="F130" s="22" t="s">
        <v>8</v>
      </c>
      <c r="G130" s="22">
        <v>0</v>
      </c>
      <c r="H130" s="24">
        <f t="shared" si="2"/>
        <v>-1.27499737218611E-3</v>
      </c>
    </row>
    <row r="131" spans="1:8" x14ac:dyDescent="0.25">
      <c r="A131" s="22" t="s">
        <v>622</v>
      </c>
      <c r="B131" s="22" t="s">
        <v>623</v>
      </c>
      <c r="C131" s="22" t="s">
        <v>14</v>
      </c>
      <c r="D131" s="22" t="s">
        <v>54</v>
      </c>
      <c r="E131" s="22">
        <v>-6.0617681534884502E-4</v>
      </c>
      <c r="F131" s="22" t="s">
        <v>8</v>
      </c>
      <c r="G131" s="22">
        <v>0</v>
      </c>
      <c r="H131" s="24">
        <f t="shared" ref="H131:H194" si="3">1*(IF(F131=$I$8,E131,(E131*G131)))</f>
        <v>-6.0617681534884502E-4</v>
      </c>
    </row>
    <row r="132" spans="1:8" x14ac:dyDescent="0.25">
      <c r="A132" s="22" t="s">
        <v>624</v>
      </c>
      <c r="B132" s="22" t="s">
        <v>625</v>
      </c>
      <c r="C132" s="22" t="s">
        <v>143</v>
      </c>
      <c r="D132" s="22" t="s">
        <v>626</v>
      </c>
      <c r="E132" s="28">
        <v>-1.7189989731843401E-7</v>
      </c>
      <c r="F132" s="22" t="s">
        <v>8</v>
      </c>
      <c r="G132" s="22">
        <v>0</v>
      </c>
      <c r="H132" s="24">
        <f t="shared" si="3"/>
        <v>-1.7189989731843401E-7</v>
      </c>
    </row>
    <row r="133" spans="1:8" x14ac:dyDescent="0.25">
      <c r="A133" s="22" t="s">
        <v>62</v>
      </c>
      <c r="B133" s="22" t="s">
        <v>63</v>
      </c>
      <c r="C133" s="22" t="s">
        <v>14</v>
      </c>
      <c r="D133" s="22" t="s">
        <v>54</v>
      </c>
      <c r="E133" s="28">
        <v>-7.8445152359024099E-24</v>
      </c>
      <c r="F133" s="22" t="s">
        <v>86</v>
      </c>
      <c r="G133" s="22">
        <v>0</v>
      </c>
      <c r="H133" s="24">
        <f t="shared" si="3"/>
        <v>0</v>
      </c>
    </row>
    <row r="134" spans="1:8" x14ac:dyDescent="0.25">
      <c r="A134" s="22" t="s">
        <v>627</v>
      </c>
      <c r="B134" s="22" t="s">
        <v>610</v>
      </c>
      <c r="C134" s="22" t="s">
        <v>14</v>
      </c>
      <c r="D134" s="22" t="s">
        <v>54</v>
      </c>
      <c r="E134" s="28">
        <v>-1.8337319127573499E-7</v>
      </c>
      <c r="F134" s="22" t="s">
        <v>8</v>
      </c>
      <c r="G134" s="22">
        <v>0</v>
      </c>
      <c r="H134" s="24">
        <f t="shared" si="3"/>
        <v>-1.8337319127573499E-7</v>
      </c>
    </row>
    <row r="135" spans="1:8" x14ac:dyDescent="0.25">
      <c r="A135" s="22" t="s">
        <v>628</v>
      </c>
      <c r="B135" s="22" t="s">
        <v>629</v>
      </c>
      <c r="C135" s="22" t="s">
        <v>263</v>
      </c>
      <c r="D135" s="22" t="s">
        <v>279</v>
      </c>
      <c r="E135" s="22">
        <v>-2.2854704115195601E-4</v>
      </c>
      <c r="F135" s="22" t="s">
        <v>8</v>
      </c>
      <c r="G135" s="22">
        <v>0</v>
      </c>
      <c r="H135" s="24">
        <f t="shared" si="3"/>
        <v>-2.2854704115195601E-4</v>
      </c>
    </row>
    <row r="136" spans="1:8" x14ac:dyDescent="0.25">
      <c r="A136" s="22" t="s">
        <v>630</v>
      </c>
      <c r="B136" s="22" t="s">
        <v>631</v>
      </c>
      <c r="C136" s="22" t="s">
        <v>263</v>
      </c>
      <c r="D136" s="22" t="s">
        <v>279</v>
      </c>
      <c r="E136" s="22">
        <v>-1.1119520649288599E-2</v>
      </c>
      <c r="F136" s="22" t="s">
        <v>86</v>
      </c>
      <c r="G136" s="22">
        <v>588.79999999999995</v>
      </c>
      <c r="H136" s="24">
        <f t="shared" si="3"/>
        <v>-6.5471737583011267</v>
      </c>
    </row>
    <row r="137" spans="1:8" x14ac:dyDescent="0.25">
      <c r="A137" s="22" t="s">
        <v>632</v>
      </c>
      <c r="B137" s="22" t="s">
        <v>633</v>
      </c>
      <c r="C137" s="22" t="s">
        <v>139</v>
      </c>
      <c r="D137" s="22" t="s">
        <v>486</v>
      </c>
      <c r="E137" s="28">
        <v>-4.3622592405361299E-10</v>
      </c>
      <c r="F137" s="22" t="s">
        <v>7</v>
      </c>
      <c r="G137" s="22">
        <v>0</v>
      </c>
      <c r="H137" s="24">
        <f t="shared" si="3"/>
        <v>0</v>
      </c>
    </row>
    <row r="138" spans="1:8" x14ac:dyDescent="0.25">
      <c r="A138" s="22" t="s">
        <v>634</v>
      </c>
      <c r="B138" s="22" t="s">
        <v>635</v>
      </c>
      <c r="C138" s="22" t="s">
        <v>139</v>
      </c>
      <c r="D138" s="22" t="s">
        <v>165</v>
      </c>
      <c r="E138" s="22">
        <v>-0.27950539484130399</v>
      </c>
      <c r="F138" s="22" t="s">
        <v>636</v>
      </c>
      <c r="G138" s="22">
        <v>0</v>
      </c>
      <c r="H138" s="24">
        <f t="shared" si="3"/>
        <v>0</v>
      </c>
    </row>
    <row r="139" spans="1:8" x14ac:dyDescent="0.25">
      <c r="A139" s="22" t="s">
        <v>100</v>
      </c>
      <c r="B139" s="22" t="s">
        <v>88</v>
      </c>
      <c r="C139" s="22" t="s">
        <v>17</v>
      </c>
      <c r="D139" s="22" t="s">
        <v>2</v>
      </c>
      <c r="E139" s="22">
        <v>-1.0582549182185401E-2</v>
      </c>
      <c r="F139" s="22" t="s">
        <v>8</v>
      </c>
      <c r="G139" s="22">
        <v>0</v>
      </c>
      <c r="H139" s="24">
        <f t="shared" si="3"/>
        <v>-1.0582549182185401E-2</v>
      </c>
    </row>
    <row r="140" spans="1:8" x14ac:dyDescent="0.25">
      <c r="A140" s="22" t="s">
        <v>637</v>
      </c>
      <c r="B140" s="22" t="s">
        <v>638</v>
      </c>
      <c r="C140" s="22" t="s">
        <v>14</v>
      </c>
      <c r="D140" s="22" t="s">
        <v>1</v>
      </c>
      <c r="E140" s="22">
        <v>-1.05070578097178E-3</v>
      </c>
      <c r="F140" s="22" t="s">
        <v>8</v>
      </c>
      <c r="G140" s="22">
        <v>0</v>
      </c>
      <c r="H140" s="24">
        <f t="shared" si="3"/>
        <v>-1.05070578097178E-3</v>
      </c>
    </row>
    <row r="141" spans="1:8" x14ac:dyDescent="0.25">
      <c r="A141" s="22" t="s">
        <v>639</v>
      </c>
      <c r="B141" s="22" t="s">
        <v>640</v>
      </c>
      <c r="C141" s="22" t="s">
        <v>139</v>
      </c>
      <c r="D141" s="22" t="s">
        <v>140</v>
      </c>
      <c r="E141" s="28">
        <v>-1.6723287827100599E-5</v>
      </c>
      <c r="F141" s="22" t="s">
        <v>8</v>
      </c>
      <c r="G141" s="22">
        <v>0</v>
      </c>
      <c r="H141" s="24">
        <f t="shared" si="3"/>
        <v>-1.6723287827100599E-5</v>
      </c>
    </row>
    <row r="142" spans="1:8" x14ac:dyDescent="0.25">
      <c r="A142" s="22" t="s">
        <v>641</v>
      </c>
      <c r="B142" s="22" t="s">
        <v>421</v>
      </c>
      <c r="C142" s="22" t="s">
        <v>24</v>
      </c>
      <c r="D142" s="22" t="s">
        <v>120</v>
      </c>
      <c r="E142" s="22">
        <v>-3.8072859341668E-3</v>
      </c>
      <c r="F142" s="22" t="s">
        <v>86</v>
      </c>
      <c r="G142" s="22">
        <v>2190</v>
      </c>
      <c r="H142" s="24">
        <f t="shared" si="3"/>
        <v>-8.3379561958252921</v>
      </c>
    </row>
    <row r="143" spans="1:8" x14ac:dyDescent="0.25">
      <c r="A143" s="22" t="s">
        <v>642</v>
      </c>
      <c r="B143" s="22" t="s">
        <v>643</v>
      </c>
      <c r="C143" s="22" t="s">
        <v>14</v>
      </c>
      <c r="D143" s="22" t="s">
        <v>1</v>
      </c>
      <c r="E143" s="22">
        <v>-1.0351581951850101E-3</v>
      </c>
      <c r="F143" s="22" t="s">
        <v>8</v>
      </c>
      <c r="G143" s="22">
        <v>0</v>
      </c>
      <c r="H143" s="24">
        <f t="shared" si="3"/>
        <v>-1.0351581951850101E-3</v>
      </c>
    </row>
    <row r="144" spans="1:8" x14ac:dyDescent="0.25">
      <c r="A144" s="22" t="s">
        <v>644</v>
      </c>
      <c r="B144" s="22" t="s">
        <v>645</v>
      </c>
      <c r="C144" s="22" t="s">
        <v>24</v>
      </c>
      <c r="D144" s="22" t="s">
        <v>120</v>
      </c>
      <c r="E144" s="28">
        <v>-1.8736281675240499E-6</v>
      </c>
      <c r="F144" s="22" t="s">
        <v>8</v>
      </c>
      <c r="G144" s="22">
        <v>0</v>
      </c>
      <c r="H144" s="24">
        <f t="shared" si="3"/>
        <v>-1.8736281675240499E-6</v>
      </c>
    </row>
    <row r="145" spans="1:8" x14ac:dyDescent="0.25">
      <c r="A145" s="22" t="s">
        <v>646</v>
      </c>
      <c r="B145" s="22" t="s">
        <v>531</v>
      </c>
      <c r="C145" s="22" t="s">
        <v>24</v>
      </c>
      <c r="D145" s="22" t="s">
        <v>208</v>
      </c>
      <c r="E145" s="22">
        <v>-1.5065782345328701E-3</v>
      </c>
      <c r="F145" s="22" t="s">
        <v>8</v>
      </c>
      <c r="G145" s="22">
        <v>0</v>
      </c>
      <c r="H145" s="24">
        <f t="shared" si="3"/>
        <v>-1.5065782345328701E-3</v>
      </c>
    </row>
    <row r="146" spans="1:8" x14ac:dyDescent="0.25">
      <c r="A146" s="22" t="s">
        <v>647</v>
      </c>
      <c r="B146" s="22" t="s">
        <v>648</v>
      </c>
      <c r="C146" s="22" t="s">
        <v>14</v>
      </c>
      <c r="D146" s="22" t="s">
        <v>188</v>
      </c>
      <c r="E146" s="28">
        <v>-1.30819324650059E-20</v>
      </c>
      <c r="F146" s="22" t="s">
        <v>8</v>
      </c>
      <c r="G146" s="22">
        <v>0</v>
      </c>
      <c r="H146" s="24">
        <f t="shared" si="3"/>
        <v>-1.30819324650059E-20</v>
      </c>
    </row>
    <row r="147" spans="1:8" x14ac:dyDescent="0.25">
      <c r="A147" s="22" t="s">
        <v>101</v>
      </c>
      <c r="B147" s="22" t="s">
        <v>89</v>
      </c>
      <c r="C147" s="22" t="s">
        <v>17</v>
      </c>
      <c r="D147" s="22" t="s">
        <v>2</v>
      </c>
      <c r="E147" s="28">
        <v>-5.7797340004214196E-6</v>
      </c>
      <c r="F147" s="22" t="s">
        <v>8</v>
      </c>
      <c r="G147" s="22">
        <v>0</v>
      </c>
      <c r="H147" s="24">
        <f t="shared" si="3"/>
        <v>-5.7797340004214196E-6</v>
      </c>
    </row>
    <row r="148" spans="1:8" x14ac:dyDescent="0.25">
      <c r="A148" s="22" t="s">
        <v>649</v>
      </c>
      <c r="B148" s="22" t="s">
        <v>650</v>
      </c>
      <c r="C148" s="22" t="s">
        <v>17</v>
      </c>
      <c r="D148" s="22" t="s">
        <v>4</v>
      </c>
      <c r="E148" s="22">
        <v>-0.100787403595392</v>
      </c>
      <c r="F148" s="22" t="s">
        <v>8</v>
      </c>
      <c r="G148" s="22">
        <v>0</v>
      </c>
      <c r="H148" s="24">
        <f t="shared" si="3"/>
        <v>-0.100787403595392</v>
      </c>
    </row>
    <row r="149" spans="1:8" x14ac:dyDescent="0.25">
      <c r="A149" s="22" t="s">
        <v>651</v>
      </c>
      <c r="B149" s="22" t="s">
        <v>272</v>
      </c>
      <c r="C149" s="22" t="s">
        <v>24</v>
      </c>
      <c r="D149" s="22" t="s">
        <v>208</v>
      </c>
      <c r="E149" s="22">
        <v>-8.1628843611894306E-2</v>
      </c>
      <c r="F149" s="22" t="s">
        <v>8</v>
      </c>
      <c r="G149" s="22">
        <v>0</v>
      </c>
      <c r="H149" s="24">
        <f t="shared" si="3"/>
        <v>-8.1628843611894306E-2</v>
      </c>
    </row>
    <row r="150" spans="1:8" x14ac:dyDescent="0.25">
      <c r="A150" s="22" t="s">
        <v>166</v>
      </c>
      <c r="B150" s="22" t="s">
        <v>167</v>
      </c>
      <c r="C150" s="22" t="s">
        <v>14</v>
      </c>
      <c r="D150" s="22" t="s">
        <v>1</v>
      </c>
      <c r="E150" s="28">
        <v>-8.6136197776318804E-5</v>
      </c>
      <c r="F150" s="22" t="s">
        <v>8</v>
      </c>
      <c r="G150" s="22">
        <v>0</v>
      </c>
      <c r="H150" s="24">
        <f t="shared" si="3"/>
        <v>-8.6136197776318804E-5</v>
      </c>
    </row>
    <row r="151" spans="1:8" x14ac:dyDescent="0.25">
      <c r="A151" s="22" t="s">
        <v>652</v>
      </c>
      <c r="B151" s="22" t="s">
        <v>653</v>
      </c>
      <c r="C151" s="22" t="s">
        <v>143</v>
      </c>
      <c r="D151" s="22" t="s">
        <v>144</v>
      </c>
      <c r="E151" s="22">
        <v>-5.4702471680855999E-2</v>
      </c>
      <c r="F151" s="22" t="s">
        <v>8</v>
      </c>
      <c r="G151" s="22">
        <v>0</v>
      </c>
      <c r="H151" s="24">
        <f t="shared" si="3"/>
        <v>-5.4702471680855999E-2</v>
      </c>
    </row>
    <row r="152" spans="1:8" x14ac:dyDescent="0.25">
      <c r="A152" s="22" t="s">
        <v>654</v>
      </c>
      <c r="B152" s="22" t="s">
        <v>655</v>
      </c>
      <c r="C152" s="22" t="s">
        <v>14</v>
      </c>
      <c r="D152" s="22" t="s">
        <v>54</v>
      </c>
      <c r="E152" s="28">
        <v>-4.1775642944546301E-10</v>
      </c>
      <c r="F152" s="22" t="s">
        <v>8</v>
      </c>
      <c r="G152" s="22">
        <v>0</v>
      </c>
      <c r="H152" s="24">
        <f t="shared" si="3"/>
        <v>-4.1775642944546301E-10</v>
      </c>
    </row>
    <row r="153" spans="1:8" x14ac:dyDescent="0.25">
      <c r="A153" s="22" t="s">
        <v>656</v>
      </c>
      <c r="B153" s="22" t="s">
        <v>657</v>
      </c>
      <c r="C153" s="22" t="s">
        <v>14</v>
      </c>
      <c r="D153" s="22" t="s">
        <v>54</v>
      </c>
      <c r="E153" s="28">
        <v>-5.0638432090029602E-8</v>
      </c>
      <c r="F153" s="22" t="s">
        <v>8</v>
      </c>
      <c r="G153" s="22">
        <v>0</v>
      </c>
      <c r="H153" s="24">
        <f t="shared" si="3"/>
        <v>-5.0638432090029602E-8</v>
      </c>
    </row>
    <row r="154" spans="1:8" x14ac:dyDescent="0.25">
      <c r="A154" s="22" t="s">
        <v>658</v>
      </c>
      <c r="B154" s="22" t="s">
        <v>659</v>
      </c>
      <c r="C154" s="22" t="s">
        <v>14</v>
      </c>
      <c r="D154" s="22" t="s">
        <v>115</v>
      </c>
      <c r="E154" s="28">
        <v>-5.6743410609933102E-9</v>
      </c>
      <c r="F154" s="22" t="s">
        <v>8</v>
      </c>
      <c r="G154" s="22">
        <v>0</v>
      </c>
      <c r="H154" s="24">
        <f t="shared" si="3"/>
        <v>-5.6743410609933102E-9</v>
      </c>
    </row>
    <row r="155" spans="1:8" x14ac:dyDescent="0.25">
      <c r="A155" s="22" t="s">
        <v>660</v>
      </c>
      <c r="B155" s="22" t="s">
        <v>661</v>
      </c>
      <c r="C155" s="22" t="s">
        <v>139</v>
      </c>
      <c r="D155" s="22" t="s">
        <v>140</v>
      </c>
      <c r="E155" s="28">
        <v>-5.2435439130803396E-7</v>
      </c>
      <c r="F155" s="22" t="s">
        <v>8</v>
      </c>
      <c r="G155" s="22">
        <v>0</v>
      </c>
      <c r="H155" s="24">
        <f t="shared" si="3"/>
        <v>-5.2435439130803396E-7</v>
      </c>
    </row>
    <row r="156" spans="1:8" x14ac:dyDescent="0.25">
      <c r="A156" s="22" t="s">
        <v>662</v>
      </c>
      <c r="B156" s="22" t="s">
        <v>663</v>
      </c>
      <c r="C156" s="22" t="s">
        <v>24</v>
      </c>
      <c r="D156" s="22" t="s">
        <v>120</v>
      </c>
      <c r="E156" s="28">
        <v>-1.0717106672537E-6</v>
      </c>
      <c r="F156" s="22" t="s">
        <v>86</v>
      </c>
      <c r="G156" s="22">
        <v>2080</v>
      </c>
      <c r="H156" s="24">
        <f t="shared" si="3"/>
        <v>-2.229158187887696E-3</v>
      </c>
    </row>
    <row r="157" spans="1:8" x14ac:dyDescent="0.25">
      <c r="A157" s="22" t="s">
        <v>664</v>
      </c>
      <c r="B157" s="22" t="s">
        <v>464</v>
      </c>
      <c r="C157" s="22" t="s">
        <v>14</v>
      </c>
      <c r="D157" s="22" t="s">
        <v>193</v>
      </c>
      <c r="E157" s="28">
        <v>-6.1448648887886997E-5</v>
      </c>
      <c r="F157" s="22" t="s">
        <v>8</v>
      </c>
      <c r="G157" s="22">
        <v>0</v>
      </c>
      <c r="H157" s="24">
        <f t="shared" si="3"/>
        <v>-6.1448648887886997E-5</v>
      </c>
    </row>
    <row r="158" spans="1:8" x14ac:dyDescent="0.25">
      <c r="A158" s="22" t="s">
        <v>665</v>
      </c>
      <c r="B158" s="22" t="s">
        <v>659</v>
      </c>
      <c r="C158" s="22" t="s">
        <v>14</v>
      </c>
      <c r="D158" s="22" t="s">
        <v>115</v>
      </c>
      <c r="E158" s="28">
        <v>-4.3197756725409798E-9</v>
      </c>
      <c r="F158" s="22" t="s">
        <v>8</v>
      </c>
      <c r="G158" s="22">
        <v>0</v>
      </c>
      <c r="H158" s="24">
        <f t="shared" si="3"/>
        <v>-4.3197756725409798E-9</v>
      </c>
    </row>
    <row r="159" spans="1:8" x14ac:dyDescent="0.25">
      <c r="A159" s="22" t="s">
        <v>666</v>
      </c>
      <c r="B159" s="22" t="s">
        <v>667</v>
      </c>
      <c r="C159" s="22" t="s">
        <v>143</v>
      </c>
      <c r="D159" s="22" t="s">
        <v>144</v>
      </c>
      <c r="E159" s="28">
        <v>-5.4856417541111104E-10</v>
      </c>
      <c r="F159" s="22" t="s">
        <v>8</v>
      </c>
      <c r="G159" s="22">
        <v>0</v>
      </c>
      <c r="H159" s="24">
        <f t="shared" si="3"/>
        <v>-5.4856417541111104E-10</v>
      </c>
    </row>
    <row r="160" spans="1:8" x14ac:dyDescent="0.25">
      <c r="A160" s="22" t="s">
        <v>668</v>
      </c>
      <c r="B160" s="22" t="s">
        <v>577</v>
      </c>
      <c r="C160" s="22" t="s">
        <v>24</v>
      </c>
      <c r="D160" s="22" t="s">
        <v>120</v>
      </c>
      <c r="E160" s="22">
        <v>-4.6941890570616103E-2</v>
      </c>
      <c r="F160" s="22" t="s">
        <v>86</v>
      </c>
      <c r="G160" s="22">
        <v>2190</v>
      </c>
      <c r="H160" s="24">
        <f t="shared" si="3"/>
        <v>-102.80274034964927</v>
      </c>
    </row>
    <row r="161" spans="1:8" x14ac:dyDescent="0.25">
      <c r="A161" s="22" t="s">
        <v>66</v>
      </c>
      <c r="B161" s="22" t="s">
        <v>67</v>
      </c>
      <c r="C161" s="22" t="s">
        <v>14</v>
      </c>
      <c r="D161" s="22" t="s">
        <v>1</v>
      </c>
      <c r="E161" s="22">
        <v>-1.2872159169629201E-3</v>
      </c>
      <c r="F161" s="22" t="s">
        <v>8</v>
      </c>
      <c r="G161" s="22">
        <v>0</v>
      </c>
      <c r="H161" s="24">
        <f t="shared" si="3"/>
        <v>-1.2872159169629201E-3</v>
      </c>
    </row>
    <row r="162" spans="1:8" x14ac:dyDescent="0.25">
      <c r="A162" s="22" t="s">
        <v>25</v>
      </c>
      <c r="B162" s="22" t="s">
        <v>26</v>
      </c>
      <c r="C162" s="22" t="s">
        <v>17</v>
      </c>
      <c r="D162" s="22" t="s">
        <v>4</v>
      </c>
      <c r="E162" s="22">
        <v>-0.87985294181485896</v>
      </c>
      <c r="F162" s="22" t="s">
        <v>8</v>
      </c>
      <c r="G162" s="22">
        <v>0</v>
      </c>
      <c r="H162" s="24">
        <f t="shared" si="3"/>
        <v>-0.87985294181485896</v>
      </c>
    </row>
    <row r="163" spans="1:8" x14ac:dyDescent="0.25">
      <c r="A163" s="22" t="s">
        <v>102</v>
      </c>
      <c r="B163" s="22" t="s">
        <v>90</v>
      </c>
      <c r="C163" s="22" t="s">
        <v>24</v>
      </c>
      <c r="D163" s="22" t="s">
        <v>91</v>
      </c>
      <c r="E163" s="28">
        <v>-4.4820329291380399E-5</v>
      </c>
      <c r="F163" s="22" t="s">
        <v>8</v>
      </c>
      <c r="G163" s="22">
        <v>0</v>
      </c>
      <c r="H163" s="24">
        <f t="shared" si="3"/>
        <v>-4.4820329291380399E-5</v>
      </c>
    </row>
    <row r="164" spans="1:8" x14ac:dyDescent="0.25">
      <c r="A164" s="22" t="s">
        <v>669</v>
      </c>
      <c r="B164" s="22" t="s">
        <v>670</v>
      </c>
      <c r="C164" s="22" t="s">
        <v>24</v>
      </c>
      <c r="D164" s="22" t="s">
        <v>483</v>
      </c>
      <c r="E164" s="22">
        <v>-3.2048738493442299E-3</v>
      </c>
      <c r="F164" s="22" t="s">
        <v>8</v>
      </c>
      <c r="G164" s="22">
        <v>0</v>
      </c>
      <c r="H164" s="24">
        <f t="shared" si="3"/>
        <v>-3.2048738493442299E-3</v>
      </c>
    </row>
    <row r="165" spans="1:8" x14ac:dyDescent="0.25">
      <c r="A165" s="22" t="s">
        <v>671</v>
      </c>
      <c r="B165" s="22" t="s">
        <v>672</v>
      </c>
      <c r="C165" s="22" t="s">
        <v>17</v>
      </c>
      <c r="D165" s="22" t="s">
        <v>2</v>
      </c>
      <c r="E165" s="28">
        <v>-1.69112786879759E-7</v>
      </c>
      <c r="F165" s="22" t="s">
        <v>8</v>
      </c>
      <c r="G165" s="22">
        <v>0</v>
      </c>
      <c r="H165" s="24">
        <f t="shared" si="3"/>
        <v>-1.69112786879759E-7</v>
      </c>
    </row>
    <row r="166" spans="1:8" x14ac:dyDescent="0.25">
      <c r="A166" s="22" t="s">
        <v>673</v>
      </c>
      <c r="B166" s="22" t="s">
        <v>577</v>
      </c>
      <c r="C166" s="22" t="s">
        <v>24</v>
      </c>
      <c r="D166" s="22" t="s">
        <v>120</v>
      </c>
      <c r="E166" s="22">
        <v>-1.3679925942707501E-4</v>
      </c>
      <c r="F166" s="22" t="s">
        <v>86</v>
      </c>
      <c r="G166" s="22">
        <v>2190</v>
      </c>
      <c r="H166" s="24">
        <f t="shared" si="3"/>
        <v>-0.29959037814529427</v>
      </c>
    </row>
    <row r="167" spans="1:8" x14ac:dyDescent="0.25">
      <c r="A167" s="22" t="s">
        <v>674</v>
      </c>
      <c r="B167" s="22" t="s">
        <v>675</v>
      </c>
      <c r="C167" s="22" t="s">
        <v>14</v>
      </c>
      <c r="D167" s="22" t="s">
        <v>54</v>
      </c>
      <c r="E167" s="28">
        <v>-2.9152445355370598E-7</v>
      </c>
      <c r="F167" s="22" t="s">
        <v>8</v>
      </c>
      <c r="G167" s="22">
        <v>0</v>
      </c>
      <c r="H167" s="24">
        <f t="shared" si="3"/>
        <v>-2.9152445355370598E-7</v>
      </c>
    </row>
    <row r="168" spans="1:8" x14ac:dyDescent="0.25">
      <c r="A168" s="22" t="s">
        <v>676</v>
      </c>
      <c r="B168" s="22" t="s">
        <v>677</v>
      </c>
      <c r="C168" s="22" t="s">
        <v>17</v>
      </c>
      <c r="D168" s="22" t="s">
        <v>2</v>
      </c>
      <c r="E168" s="28">
        <v>-2.1198910591945E-5</v>
      </c>
      <c r="F168" s="22" t="s">
        <v>8</v>
      </c>
      <c r="G168" s="22">
        <v>0</v>
      </c>
      <c r="H168" s="24">
        <f t="shared" si="3"/>
        <v>-2.1198910591945E-5</v>
      </c>
    </row>
    <row r="169" spans="1:8" x14ac:dyDescent="0.25">
      <c r="A169" s="22" t="s">
        <v>1095</v>
      </c>
      <c r="B169" s="22" t="s">
        <v>1096</v>
      </c>
      <c r="C169" s="22" t="s">
        <v>139</v>
      </c>
      <c r="D169" s="22" t="s">
        <v>1097</v>
      </c>
      <c r="E169" s="28">
        <v>-7.7042568593324903E-14</v>
      </c>
      <c r="F169" s="22" t="s">
        <v>174</v>
      </c>
      <c r="G169" s="22">
        <v>36.86</v>
      </c>
      <c r="H169" s="24">
        <f t="shared" si="3"/>
        <v>-2.8397890783499557E-12</v>
      </c>
    </row>
    <row r="170" spans="1:8" x14ac:dyDescent="0.25">
      <c r="A170" s="22" t="s">
        <v>211</v>
      </c>
      <c r="B170" s="22" t="s">
        <v>212</v>
      </c>
      <c r="C170" s="22" t="s">
        <v>24</v>
      </c>
      <c r="D170" s="22" t="s">
        <v>6</v>
      </c>
      <c r="E170" s="22">
        <v>-0.30741605681776701</v>
      </c>
      <c r="F170" s="22" t="s">
        <v>8</v>
      </c>
      <c r="G170" s="22">
        <v>0</v>
      </c>
      <c r="H170" s="24">
        <f t="shared" si="3"/>
        <v>-0.30741605681776701</v>
      </c>
    </row>
    <row r="171" spans="1:8" x14ac:dyDescent="0.25">
      <c r="A171" s="22" t="s">
        <v>678</v>
      </c>
      <c r="B171" s="22" t="s">
        <v>679</v>
      </c>
      <c r="C171" s="22" t="s">
        <v>139</v>
      </c>
      <c r="D171" s="22" t="s">
        <v>486</v>
      </c>
      <c r="E171" s="28">
        <v>-4.0439412047671601E-10</v>
      </c>
      <c r="F171" s="22" t="s">
        <v>7</v>
      </c>
      <c r="G171" s="22">
        <v>0</v>
      </c>
      <c r="H171" s="24">
        <f t="shared" si="3"/>
        <v>0</v>
      </c>
    </row>
    <row r="172" spans="1:8" x14ac:dyDescent="0.25">
      <c r="A172" s="22" t="s">
        <v>680</v>
      </c>
      <c r="B172" s="22" t="s">
        <v>681</v>
      </c>
      <c r="C172" s="22" t="s">
        <v>14</v>
      </c>
      <c r="D172" s="22" t="s">
        <v>54</v>
      </c>
      <c r="E172" s="22">
        <v>-1.92620271659124E-4</v>
      </c>
      <c r="F172" s="22" t="s">
        <v>8</v>
      </c>
      <c r="G172" s="22">
        <v>0</v>
      </c>
      <c r="H172" s="24">
        <f t="shared" si="3"/>
        <v>-1.92620271659124E-4</v>
      </c>
    </row>
    <row r="173" spans="1:8" x14ac:dyDescent="0.25">
      <c r="A173" s="22" t="s">
        <v>682</v>
      </c>
      <c r="B173" s="22" t="s">
        <v>683</v>
      </c>
      <c r="C173" s="22" t="s">
        <v>14</v>
      </c>
      <c r="D173" s="22" t="s">
        <v>54</v>
      </c>
      <c r="E173" s="28">
        <v>-8.96489711500776E-8</v>
      </c>
      <c r="F173" s="22" t="s">
        <v>8</v>
      </c>
      <c r="G173" s="22">
        <v>0</v>
      </c>
      <c r="H173" s="24">
        <f t="shared" si="3"/>
        <v>-8.96489711500776E-8</v>
      </c>
    </row>
    <row r="174" spans="1:8" x14ac:dyDescent="0.25">
      <c r="A174" s="22" t="s">
        <v>684</v>
      </c>
      <c r="B174" s="22" t="s">
        <v>685</v>
      </c>
      <c r="C174" s="22" t="s">
        <v>17</v>
      </c>
      <c r="D174" s="22" t="s">
        <v>2</v>
      </c>
      <c r="E174" s="28">
        <v>-1.98515298810533E-6</v>
      </c>
      <c r="F174" s="22" t="s">
        <v>8</v>
      </c>
      <c r="G174" s="22">
        <v>0</v>
      </c>
      <c r="H174" s="24">
        <f t="shared" si="3"/>
        <v>-1.98515298810533E-6</v>
      </c>
    </row>
    <row r="175" spans="1:8" x14ac:dyDescent="0.25">
      <c r="A175" s="22" t="s">
        <v>686</v>
      </c>
      <c r="B175" s="22" t="s">
        <v>687</v>
      </c>
      <c r="C175" s="22" t="s">
        <v>14</v>
      </c>
      <c r="D175" s="22" t="s">
        <v>188</v>
      </c>
      <c r="E175" s="28">
        <v>-4.5734088477073499E-7</v>
      </c>
      <c r="F175" s="22" t="s">
        <v>8</v>
      </c>
      <c r="G175" s="22">
        <v>0</v>
      </c>
      <c r="H175" s="24">
        <f t="shared" si="3"/>
        <v>-4.5734088477073499E-7</v>
      </c>
    </row>
    <row r="176" spans="1:8" x14ac:dyDescent="0.25">
      <c r="A176" s="22" t="s">
        <v>688</v>
      </c>
      <c r="B176" s="22" t="s">
        <v>514</v>
      </c>
      <c r="C176" s="22" t="s">
        <v>14</v>
      </c>
      <c r="D176" s="22" t="s">
        <v>1</v>
      </c>
      <c r="E176" s="28">
        <v>-3.4647408331029601E-15</v>
      </c>
      <c r="F176" s="22" t="s">
        <v>8</v>
      </c>
      <c r="G176" s="22">
        <v>0</v>
      </c>
      <c r="H176" s="24">
        <f t="shared" si="3"/>
        <v>-3.4647408331029601E-15</v>
      </c>
    </row>
    <row r="177" spans="1:8" x14ac:dyDescent="0.25">
      <c r="A177" s="22" t="s">
        <v>27</v>
      </c>
      <c r="B177" s="22" t="s">
        <v>28</v>
      </c>
      <c r="C177" s="22" t="s">
        <v>17</v>
      </c>
      <c r="D177" s="22" t="s">
        <v>5</v>
      </c>
      <c r="E177" s="22">
        <v>-4.9662581410050101E-3</v>
      </c>
      <c r="F177" s="22" t="s">
        <v>8</v>
      </c>
      <c r="G177" s="22">
        <v>0</v>
      </c>
      <c r="H177" s="24">
        <f t="shared" si="3"/>
        <v>-4.9662581410050101E-3</v>
      </c>
    </row>
    <row r="178" spans="1:8" x14ac:dyDescent="0.25">
      <c r="A178" s="22" t="s">
        <v>689</v>
      </c>
      <c r="B178" s="22" t="s">
        <v>690</v>
      </c>
      <c r="C178" s="22" t="s">
        <v>143</v>
      </c>
      <c r="D178" s="22" t="s">
        <v>144</v>
      </c>
      <c r="E178" s="28">
        <v>-4.6520609022050198E-6</v>
      </c>
      <c r="F178" s="22" t="s">
        <v>8</v>
      </c>
      <c r="G178" s="22">
        <v>0</v>
      </c>
      <c r="H178" s="24">
        <f t="shared" si="3"/>
        <v>-4.6520609022050198E-6</v>
      </c>
    </row>
    <row r="179" spans="1:8" x14ac:dyDescent="0.25">
      <c r="A179" s="22" t="s">
        <v>213</v>
      </c>
      <c r="B179" s="22" t="s">
        <v>214</v>
      </c>
      <c r="C179" s="22" t="s">
        <v>14</v>
      </c>
      <c r="D179" s="22" t="s">
        <v>54</v>
      </c>
      <c r="E179" s="22">
        <v>-1.3347417700921099E-2</v>
      </c>
      <c r="F179" s="22" t="s">
        <v>8</v>
      </c>
      <c r="G179" s="22">
        <v>0</v>
      </c>
      <c r="H179" s="24">
        <f t="shared" si="3"/>
        <v>-1.3347417700921099E-2</v>
      </c>
    </row>
    <row r="180" spans="1:8" x14ac:dyDescent="0.25">
      <c r="A180" s="22" t="s">
        <v>215</v>
      </c>
      <c r="B180" s="22" t="s">
        <v>216</v>
      </c>
      <c r="C180" s="22" t="s">
        <v>14</v>
      </c>
      <c r="D180" s="22" t="s">
        <v>54</v>
      </c>
      <c r="E180" s="28">
        <v>-7.0526842338936797E-5</v>
      </c>
      <c r="F180" s="22" t="s">
        <v>8</v>
      </c>
      <c r="G180" s="22">
        <v>0</v>
      </c>
      <c r="H180" s="24">
        <f t="shared" si="3"/>
        <v>-7.0526842338936797E-5</v>
      </c>
    </row>
    <row r="181" spans="1:8" x14ac:dyDescent="0.25">
      <c r="A181" s="22" t="s">
        <v>691</v>
      </c>
      <c r="B181" s="22" t="s">
        <v>527</v>
      </c>
      <c r="C181" s="22" t="s">
        <v>263</v>
      </c>
      <c r="D181" s="22" t="s">
        <v>264</v>
      </c>
      <c r="E181" s="28">
        <v>-2.6432210261625199E-8</v>
      </c>
      <c r="F181" s="22" t="s">
        <v>86</v>
      </c>
      <c r="G181" s="22">
        <v>1176.8</v>
      </c>
      <c r="H181" s="24">
        <f t="shared" si="3"/>
        <v>-3.1105425035880536E-5</v>
      </c>
    </row>
    <row r="182" spans="1:8" x14ac:dyDescent="0.25">
      <c r="A182" s="22" t="s">
        <v>692</v>
      </c>
      <c r="B182" s="22" t="s">
        <v>693</v>
      </c>
      <c r="C182" s="22" t="s">
        <v>14</v>
      </c>
      <c r="D182" s="22" t="s">
        <v>1</v>
      </c>
      <c r="E182" s="28">
        <v>-4.5805596148373802E-9</v>
      </c>
      <c r="F182" s="22" t="s">
        <v>8</v>
      </c>
      <c r="G182" s="22">
        <v>0</v>
      </c>
      <c r="H182" s="24">
        <f t="shared" si="3"/>
        <v>-4.5805596148373802E-9</v>
      </c>
    </row>
    <row r="183" spans="1:8" x14ac:dyDescent="0.25">
      <c r="A183" s="22" t="s">
        <v>694</v>
      </c>
      <c r="B183" s="22" t="s">
        <v>695</v>
      </c>
      <c r="C183" s="22" t="s">
        <v>263</v>
      </c>
      <c r="D183" s="22" t="s">
        <v>264</v>
      </c>
      <c r="E183" s="28">
        <v>-5.1248053550166399E-8</v>
      </c>
      <c r="F183" s="22" t="s">
        <v>86</v>
      </c>
      <c r="G183" s="22">
        <v>709.09</v>
      </c>
      <c r="H183" s="24">
        <f t="shared" si="3"/>
        <v>-3.633948229188749E-5</v>
      </c>
    </row>
    <row r="184" spans="1:8" x14ac:dyDescent="0.25">
      <c r="A184" s="22" t="s">
        <v>68</v>
      </c>
      <c r="B184" s="22" t="s">
        <v>69</v>
      </c>
      <c r="C184" s="22" t="s">
        <v>17</v>
      </c>
      <c r="D184" s="22" t="s">
        <v>4</v>
      </c>
      <c r="E184" s="22">
        <v>-1.0286755359122499</v>
      </c>
      <c r="F184" s="22" t="s">
        <v>8</v>
      </c>
      <c r="G184" s="22">
        <v>0</v>
      </c>
      <c r="H184" s="24">
        <f t="shared" si="3"/>
        <v>-1.0286755359122499</v>
      </c>
    </row>
    <row r="185" spans="1:8" x14ac:dyDescent="0.25">
      <c r="A185" s="22" t="s">
        <v>123</v>
      </c>
      <c r="B185" s="22" t="s">
        <v>124</v>
      </c>
      <c r="C185" s="22" t="s">
        <v>125</v>
      </c>
      <c r="D185" s="22" t="s">
        <v>126</v>
      </c>
      <c r="E185" s="28">
        <v>-9.656487727429739E-7</v>
      </c>
      <c r="F185" s="22" t="s">
        <v>8</v>
      </c>
      <c r="G185" s="22">
        <v>0</v>
      </c>
      <c r="H185" s="24">
        <f t="shared" si="3"/>
        <v>-9.656487727429739E-7</v>
      </c>
    </row>
    <row r="186" spans="1:8" x14ac:dyDescent="0.25">
      <c r="A186" s="22" t="s">
        <v>696</v>
      </c>
      <c r="B186" s="22" t="s">
        <v>697</v>
      </c>
      <c r="C186" s="22" t="s">
        <v>14</v>
      </c>
      <c r="D186" s="22" t="s">
        <v>54</v>
      </c>
      <c r="E186" s="28">
        <v>-2.7630483948224899E-13</v>
      </c>
      <c r="F186" s="22" t="s">
        <v>8</v>
      </c>
      <c r="G186" s="22">
        <v>0</v>
      </c>
      <c r="H186" s="24">
        <f t="shared" si="3"/>
        <v>-2.7630483948224899E-13</v>
      </c>
    </row>
    <row r="187" spans="1:8" x14ac:dyDescent="0.25">
      <c r="A187" s="22" t="s">
        <v>698</v>
      </c>
      <c r="B187" s="22" t="s">
        <v>699</v>
      </c>
      <c r="C187" s="22" t="s">
        <v>14</v>
      </c>
      <c r="D187" s="22" t="s">
        <v>54</v>
      </c>
      <c r="E187" s="28">
        <v>-8.7770561746741403E-5</v>
      </c>
      <c r="F187" s="22" t="s">
        <v>8</v>
      </c>
      <c r="G187" s="22">
        <v>0</v>
      </c>
      <c r="H187" s="24">
        <f t="shared" si="3"/>
        <v>-8.7770561746741403E-5</v>
      </c>
    </row>
    <row r="188" spans="1:8" x14ac:dyDescent="0.25">
      <c r="A188" s="22" t="s">
        <v>700</v>
      </c>
      <c r="B188" s="22" t="s">
        <v>701</v>
      </c>
      <c r="C188" s="22" t="s">
        <v>24</v>
      </c>
      <c r="D188" s="22" t="s">
        <v>3</v>
      </c>
      <c r="E188" s="28">
        <v>-1.20168210873792E-7</v>
      </c>
      <c r="F188" s="22" t="s">
        <v>174</v>
      </c>
      <c r="G188" s="22">
        <v>0</v>
      </c>
      <c r="H188" s="24">
        <f t="shared" si="3"/>
        <v>0</v>
      </c>
    </row>
    <row r="189" spans="1:8" x14ac:dyDescent="0.25">
      <c r="A189" s="22" t="s">
        <v>702</v>
      </c>
      <c r="B189" s="22" t="s">
        <v>417</v>
      </c>
      <c r="C189" s="22" t="s">
        <v>263</v>
      </c>
      <c r="D189" s="22" t="s">
        <v>279</v>
      </c>
      <c r="E189" s="28">
        <v>-3.7317240121506999E-6</v>
      </c>
      <c r="F189" s="22" t="s">
        <v>86</v>
      </c>
      <c r="G189" s="22">
        <v>450</v>
      </c>
      <c r="H189" s="24">
        <f t="shared" si="3"/>
        <v>-1.6792758054678149E-3</v>
      </c>
    </row>
    <row r="190" spans="1:8" x14ac:dyDescent="0.25">
      <c r="A190" s="22" t="s">
        <v>703</v>
      </c>
      <c r="B190" s="22" t="s">
        <v>704</v>
      </c>
      <c r="C190" s="22" t="s">
        <v>143</v>
      </c>
      <c r="D190" s="22" t="s">
        <v>144</v>
      </c>
      <c r="E190" s="22">
        <v>-0.114566400217397</v>
      </c>
      <c r="F190" s="22" t="s">
        <v>8</v>
      </c>
      <c r="G190" s="22">
        <v>0</v>
      </c>
      <c r="H190" s="24">
        <f t="shared" si="3"/>
        <v>-0.114566400217397</v>
      </c>
    </row>
    <row r="191" spans="1:8" x14ac:dyDescent="0.25">
      <c r="A191" s="22" t="s">
        <v>705</v>
      </c>
      <c r="B191" s="22" t="s">
        <v>706</v>
      </c>
      <c r="C191" s="22" t="s">
        <v>14</v>
      </c>
      <c r="D191" s="22" t="s">
        <v>54</v>
      </c>
      <c r="E191" s="28">
        <v>-6.1345808852816201E-10</v>
      </c>
      <c r="F191" s="22" t="s">
        <v>8</v>
      </c>
      <c r="G191" s="22">
        <v>0</v>
      </c>
      <c r="H191" s="24">
        <f t="shared" si="3"/>
        <v>-6.1345808852816201E-10</v>
      </c>
    </row>
    <row r="192" spans="1:8" x14ac:dyDescent="0.25">
      <c r="A192" s="22" t="s">
        <v>707</v>
      </c>
      <c r="B192" s="22" t="s">
        <v>708</v>
      </c>
      <c r="C192" s="22" t="s">
        <v>17</v>
      </c>
      <c r="D192" s="22" t="s">
        <v>4</v>
      </c>
      <c r="E192" s="28">
        <v>-5.247494177927E-5</v>
      </c>
      <c r="F192" s="22" t="s">
        <v>8</v>
      </c>
      <c r="G192" s="22">
        <v>0</v>
      </c>
      <c r="H192" s="24">
        <f t="shared" si="3"/>
        <v>-5.247494177927E-5</v>
      </c>
    </row>
    <row r="193" spans="1:8" x14ac:dyDescent="0.25">
      <c r="A193" s="22" t="s">
        <v>709</v>
      </c>
      <c r="B193" s="22" t="s">
        <v>710</v>
      </c>
      <c r="C193" s="22" t="s">
        <v>24</v>
      </c>
      <c r="D193" s="22" t="s">
        <v>120</v>
      </c>
      <c r="E193" s="22">
        <v>-0.279050986505057</v>
      </c>
      <c r="F193" s="22" t="s">
        <v>8</v>
      </c>
      <c r="G193" s="22">
        <v>0</v>
      </c>
      <c r="H193" s="24">
        <f t="shared" si="3"/>
        <v>-0.279050986505057</v>
      </c>
    </row>
    <row r="194" spans="1:8" x14ac:dyDescent="0.25">
      <c r="A194" s="22" t="s">
        <v>711</v>
      </c>
      <c r="B194" s="22" t="s">
        <v>712</v>
      </c>
      <c r="C194" s="22" t="s">
        <v>24</v>
      </c>
      <c r="D194" s="22" t="s">
        <v>120</v>
      </c>
      <c r="E194" s="22">
        <v>-8.3619538332350505E-3</v>
      </c>
      <c r="F194" s="22" t="s">
        <v>86</v>
      </c>
      <c r="G194" s="22">
        <v>2190</v>
      </c>
      <c r="H194" s="24">
        <f t="shared" si="3"/>
        <v>-18.31267889478476</v>
      </c>
    </row>
    <row r="195" spans="1:8" x14ac:dyDescent="0.25">
      <c r="A195" s="22" t="s">
        <v>713</v>
      </c>
      <c r="B195" s="22" t="s">
        <v>714</v>
      </c>
      <c r="C195" s="22" t="s">
        <v>17</v>
      </c>
      <c r="D195" s="22" t="s">
        <v>4</v>
      </c>
      <c r="E195" s="28">
        <v>-2.7406534021404502E-7</v>
      </c>
      <c r="F195" s="22" t="s">
        <v>174</v>
      </c>
      <c r="G195" s="22">
        <v>15.637</v>
      </c>
      <c r="H195" s="24">
        <f t="shared" ref="H195:H258" si="4">1*(IF(F195=$I$8,E195,(E195*G195)))</f>
        <v>-4.2855597249270218E-6</v>
      </c>
    </row>
    <row r="196" spans="1:8" x14ac:dyDescent="0.25">
      <c r="A196" s="22" t="s">
        <v>715</v>
      </c>
      <c r="B196" s="22" t="s">
        <v>592</v>
      </c>
      <c r="C196" s="22" t="s">
        <v>14</v>
      </c>
      <c r="D196" s="22" t="s">
        <v>115</v>
      </c>
      <c r="E196" s="28">
        <v>-2.3836481165959999E-7</v>
      </c>
      <c r="F196" s="22" t="s">
        <v>8</v>
      </c>
      <c r="G196" s="22">
        <v>0</v>
      </c>
      <c r="H196" s="24">
        <f t="shared" si="4"/>
        <v>-2.3836481165959999E-7</v>
      </c>
    </row>
    <row r="197" spans="1:8" x14ac:dyDescent="0.25">
      <c r="A197" s="22" t="s">
        <v>127</v>
      </c>
      <c r="B197" s="22" t="s">
        <v>124</v>
      </c>
      <c r="C197" s="22" t="s">
        <v>125</v>
      </c>
      <c r="D197" s="22" t="s">
        <v>126</v>
      </c>
      <c r="E197" s="28">
        <v>-1.77785791661823E-6</v>
      </c>
      <c r="F197" s="22" t="s">
        <v>8</v>
      </c>
      <c r="G197" s="22">
        <v>0</v>
      </c>
      <c r="H197" s="24">
        <f t="shared" si="4"/>
        <v>-1.77785791661823E-6</v>
      </c>
    </row>
    <row r="198" spans="1:8" x14ac:dyDescent="0.25">
      <c r="A198" s="22" t="s">
        <v>716</v>
      </c>
      <c r="B198" s="22" t="s">
        <v>717</v>
      </c>
      <c r="C198" s="22" t="s">
        <v>14</v>
      </c>
      <c r="D198" s="22" t="s">
        <v>54</v>
      </c>
      <c r="E198" s="28">
        <v>-3.3846754061909602E-7</v>
      </c>
      <c r="F198" s="22" t="s">
        <v>8</v>
      </c>
      <c r="G198" s="22">
        <v>0</v>
      </c>
      <c r="H198" s="24">
        <f t="shared" si="4"/>
        <v>-3.3846754061909602E-7</v>
      </c>
    </row>
    <row r="199" spans="1:8" x14ac:dyDescent="0.25">
      <c r="A199" s="22" t="s">
        <v>718</v>
      </c>
      <c r="B199" s="22" t="s">
        <v>567</v>
      </c>
      <c r="C199" s="22" t="s">
        <v>14</v>
      </c>
      <c r="D199" s="22" t="s">
        <v>54</v>
      </c>
      <c r="E199" s="22">
        <v>-2.2408592271090798E-3</v>
      </c>
      <c r="F199" s="22" t="s">
        <v>8</v>
      </c>
      <c r="G199" s="22">
        <v>0</v>
      </c>
      <c r="H199" s="24">
        <f t="shared" si="4"/>
        <v>-2.2408592271090798E-3</v>
      </c>
    </row>
    <row r="200" spans="1:8" x14ac:dyDescent="0.25">
      <c r="A200" s="22" t="s">
        <v>719</v>
      </c>
      <c r="B200" s="22" t="s">
        <v>720</v>
      </c>
      <c r="C200" s="22" t="s">
        <v>14</v>
      </c>
      <c r="D200" s="22" t="s">
        <v>193</v>
      </c>
      <c r="E200" s="28">
        <v>-3.6805608410233502E-9</v>
      </c>
      <c r="F200" s="22" t="s">
        <v>8</v>
      </c>
      <c r="G200" s="22">
        <v>0</v>
      </c>
      <c r="H200" s="24">
        <f t="shared" si="4"/>
        <v>-3.6805608410233502E-9</v>
      </c>
    </row>
    <row r="201" spans="1:8" x14ac:dyDescent="0.25">
      <c r="A201" s="22" t="s">
        <v>721</v>
      </c>
      <c r="B201" s="22" t="s">
        <v>722</v>
      </c>
      <c r="C201" s="22" t="s">
        <v>14</v>
      </c>
      <c r="D201" s="22" t="s">
        <v>54</v>
      </c>
      <c r="E201" s="28">
        <v>-1.36483987704292E-12</v>
      </c>
      <c r="F201" s="22" t="s">
        <v>8</v>
      </c>
      <c r="G201" s="22">
        <v>0</v>
      </c>
      <c r="H201" s="24">
        <f t="shared" si="4"/>
        <v>-1.36483987704292E-12</v>
      </c>
    </row>
    <row r="202" spans="1:8" x14ac:dyDescent="0.25">
      <c r="A202" s="22" t="s">
        <v>723</v>
      </c>
      <c r="B202" s="22" t="s">
        <v>724</v>
      </c>
      <c r="C202" s="22" t="s">
        <v>143</v>
      </c>
      <c r="D202" s="22" t="s">
        <v>144</v>
      </c>
      <c r="E202" s="22">
        <v>-0.114129065961213</v>
      </c>
      <c r="F202" s="22" t="s">
        <v>8</v>
      </c>
      <c r="G202" s="22">
        <v>0</v>
      </c>
      <c r="H202" s="24">
        <f t="shared" si="4"/>
        <v>-0.114129065961213</v>
      </c>
    </row>
    <row r="203" spans="1:8" x14ac:dyDescent="0.25">
      <c r="A203" s="22" t="s">
        <v>725</v>
      </c>
      <c r="B203" s="22" t="s">
        <v>726</v>
      </c>
      <c r="C203" s="22" t="s">
        <v>139</v>
      </c>
      <c r="D203" s="22" t="s">
        <v>486</v>
      </c>
      <c r="E203" s="28">
        <v>-9.5791779250676197E-10</v>
      </c>
      <c r="F203" s="22" t="s">
        <v>7</v>
      </c>
      <c r="G203" s="22">
        <v>0</v>
      </c>
      <c r="H203" s="24">
        <f t="shared" si="4"/>
        <v>0</v>
      </c>
    </row>
    <row r="204" spans="1:8" x14ac:dyDescent="0.25">
      <c r="A204" s="22" t="s">
        <v>727</v>
      </c>
      <c r="B204" s="22" t="s">
        <v>728</v>
      </c>
      <c r="C204" s="22" t="s">
        <v>14</v>
      </c>
      <c r="D204" s="22" t="s">
        <v>54</v>
      </c>
      <c r="E204" s="28">
        <v>-5.1413487630793096E-6</v>
      </c>
      <c r="F204" s="22" t="s">
        <v>8</v>
      </c>
      <c r="G204" s="22">
        <v>0</v>
      </c>
      <c r="H204" s="24">
        <f t="shared" si="4"/>
        <v>-5.1413487630793096E-6</v>
      </c>
    </row>
    <row r="205" spans="1:8" x14ac:dyDescent="0.25">
      <c r="A205" s="22" t="s">
        <v>729</v>
      </c>
      <c r="B205" s="22" t="s">
        <v>730</v>
      </c>
      <c r="C205" s="22" t="s">
        <v>14</v>
      </c>
      <c r="D205" s="22" t="s">
        <v>51</v>
      </c>
      <c r="E205" s="22">
        <v>-1.11344717977852E-3</v>
      </c>
      <c r="F205" s="22" t="s">
        <v>8</v>
      </c>
      <c r="G205" s="22">
        <v>0</v>
      </c>
      <c r="H205" s="24">
        <f t="shared" si="4"/>
        <v>-1.11344717977852E-3</v>
      </c>
    </row>
    <row r="206" spans="1:8" x14ac:dyDescent="0.25">
      <c r="A206" s="22" t="s">
        <v>731</v>
      </c>
      <c r="B206" s="22" t="s">
        <v>732</v>
      </c>
      <c r="C206" s="22" t="s">
        <v>17</v>
      </c>
      <c r="D206" s="22" t="s">
        <v>2</v>
      </c>
      <c r="E206" s="22">
        <v>-1.59262570476259E-4</v>
      </c>
      <c r="F206" s="22" t="s">
        <v>8</v>
      </c>
      <c r="G206" s="22">
        <v>0</v>
      </c>
      <c r="H206" s="24">
        <f t="shared" si="4"/>
        <v>-1.59262570476259E-4</v>
      </c>
    </row>
    <row r="207" spans="1:8" x14ac:dyDescent="0.25">
      <c r="A207" s="22" t="s">
        <v>733</v>
      </c>
      <c r="B207" s="22" t="s">
        <v>734</v>
      </c>
      <c r="C207" s="22" t="s">
        <v>14</v>
      </c>
      <c r="D207" s="22" t="s">
        <v>54</v>
      </c>
      <c r="E207" s="28">
        <v>-5.1997212878776599E-11</v>
      </c>
      <c r="F207" s="22" t="s">
        <v>8</v>
      </c>
      <c r="G207" s="22">
        <v>0</v>
      </c>
      <c r="H207" s="24">
        <f t="shared" si="4"/>
        <v>-5.1997212878776599E-11</v>
      </c>
    </row>
    <row r="208" spans="1:8" x14ac:dyDescent="0.25">
      <c r="A208" s="22" t="s">
        <v>735</v>
      </c>
      <c r="B208" s="22" t="s">
        <v>736</v>
      </c>
      <c r="C208" s="22" t="s">
        <v>17</v>
      </c>
      <c r="D208" s="22" t="s">
        <v>4</v>
      </c>
      <c r="E208" s="28">
        <v>-1.57737512591474E-8</v>
      </c>
      <c r="F208" s="22" t="s">
        <v>8</v>
      </c>
      <c r="G208" s="22">
        <v>0</v>
      </c>
      <c r="H208" s="24">
        <f t="shared" si="4"/>
        <v>-1.57737512591474E-8</v>
      </c>
    </row>
    <row r="209" spans="1:8" x14ac:dyDescent="0.25">
      <c r="A209" s="22" t="s">
        <v>737</v>
      </c>
      <c r="B209" s="22" t="s">
        <v>738</v>
      </c>
      <c r="C209" s="22" t="s">
        <v>14</v>
      </c>
      <c r="D209" s="22" t="s">
        <v>54</v>
      </c>
      <c r="E209" s="28">
        <v>-9.7896891704125306E-14</v>
      </c>
      <c r="F209" s="22" t="s">
        <v>8</v>
      </c>
      <c r="G209" s="22">
        <v>0</v>
      </c>
      <c r="H209" s="24">
        <f t="shared" si="4"/>
        <v>-9.7896891704125306E-14</v>
      </c>
    </row>
    <row r="210" spans="1:8" x14ac:dyDescent="0.25">
      <c r="A210" s="22" t="s">
        <v>261</v>
      </c>
      <c r="B210" s="22" t="s">
        <v>262</v>
      </c>
      <c r="C210" s="22" t="s">
        <v>263</v>
      </c>
      <c r="D210" s="22" t="s">
        <v>264</v>
      </c>
      <c r="E210" s="22">
        <v>-2.74628437115948E-4</v>
      </c>
      <c r="F210" s="22" t="s">
        <v>86</v>
      </c>
      <c r="G210" s="22">
        <v>404.4</v>
      </c>
      <c r="H210" s="24">
        <f t="shared" si="4"/>
        <v>-0.11105973996968936</v>
      </c>
    </row>
    <row r="211" spans="1:8" x14ac:dyDescent="0.25">
      <c r="A211" s="22" t="s">
        <v>741</v>
      </c>
      <c r="B211" s="22" t="s">
        <v>742</v>
      </c>
      <c r="C211" s="22" t="s">
        <v>139</v>
      </c>
      <c r="D211" s="22" t="s">
        <v>165</v>
      </c>
      <c r="E211" s="22">
        <v>-2.10406206579303</v>
      </c>
      <c r="F211" s="22" t="s">
        <v>636</v>
      </c>
      <c r="G211" s="22">
        <v>0</v>
      </c>
      <c r="H211" s="24">
        <f t="shared" si="4"/>
        <v>0</v>
      </c>
    </row>
    <row r="212" spans="1:8" x14ac:dyDescent="0.25">
      <c r="A212" s="22" t="s">
        <v>245</v>
      </c>
      <c r="B212" s="22" t="s">
        <v>246</v>
      </c>
      <c r="C212" s="22" t="s">
        <v>143</v>
      </c>
      <c r="D212" s="22" t="s">
        <v>144</v>
      </c>
      <c r="E212" s="28">
        <v>-4.3890154510915398E-8</v>
      </c>
      <c r="F212" s="22" t="s">
        <v>8</v>
      </c>
      <c r="G212" s="22">
        <v>0</v>
      </c>
      <c r="H212" s="24">
        <f t="shared" si="4"/>
        <v>-4.3890154510915398E-8</v>
      </c>
    </row>
    <row r="213" spans="1:8" x14ac:dyDescent="0.25">
      <c r="A213" s="22" t="s">
        <v>743</v>
      </c>
      <c r="B213" s="22" t="s">
        <v>631</v>
      </c>
      <c r="C213" s="22" t="s">
        <v>263</v>
      </c>
      <c r="D213" s="22" t="s">
        <v>279</v>
      </c>
      <c r="E213" s="22">
        <v>-1.7034676847409402E-2</v>
      </c>
      <c r="F213" s="22" t="s">
        <v>86</v>
      </c>
      <c r="G213" s="22">
        <v>588.79999999999995</v>
      </c>
      <c r="H213" s="24">
        <f t="shared" si="4"/>
        <v>-10.030017727754656</v>
      </c>
    </row>
    <row r="214" spans="1:8" x14ac:dyDescent="0.25">
      <c r="A214" s="22" t="s">
        <v>744</v>
      </c>
      <c r="B214" s="22" t="s">
        <v>745</v>
      </c>
      <c r="C214" s="22" t="s">
        <v>14</v>
      </c>
      <c r="D214" s="22" t="s">
        <v>54</v>
      </c>
      <c r="E214" s="22">
        <v>-0.71442425937593701</v>
      </c>
      <c r="F214" s="22" t="s">
        <v>8</v>
      </c>
      <c r="G214" s="22">
        <v>0</v>
      </c>
      <c r="H214" s="24">
        <f t="shared" si="4"/>
        <v>-0.71442425937593701</v>
      </c>
    </row>
    <row r="215" spans="1:8" x14ac:dyDescent="0.25">
      <c r="A215" s="22" t="s">
        <v>746</v>
      </c>
      <c r="B215" s="22" t="s">
        <v>747</v>
      </c>
      <c r="C215" s="22" t="s">
        <v>24</v>
      </c>
      <c r="D215" s="22" t="s">
        <v>3</v>
      </c>
      <c r="E215" s="22">
        <v>-2.7058197086588702E-4</v>
      </c>
      <c r="F215" s="22" t="s">
        <v>8</v>
      </c>
      <c r="G215" s="22">
        <v>0</v>
      </c>
      <c r="H215" s="24">
        <f t="shared" si="4"/>
        <v>-2.7058197086588702E-4</v>
      </c>
    </row>
    <row r="216" spans="1:8" x14ac:dyDescent="0.25">
      <c r="A216" s="22" t="s">
        <v>748</v>
      </c>
      <c r="B216" s="22" t="s">
        <v>272</v>
      </c>
      <c r="C216" s="22" t="s">
        <v>24</v>
      </c>
      <c r="D216" s="22" t="s">
        <v>208</v>
      </c>
      <c r="E216" s="22">
        <v>-1.7806451877688001</v>
      </c>
      <c r="F216" s="22" t="s">
        <v>8</v>
      </c>
      <c r="G216" s="22">
        <v>0</v>
      </c>
      <c r="H216" s="24">
        <f t="shared" si="4"/>
        <v>-1.7806451877688001</v>
      </c>
    </row>
    <row r="217" spans="1:8" x14ac:dyDescent="0.25">
      <c r="A217" s="22" t="s">
        <v>749</v>
      </c>
      <c r="B217" s="22" t="s">
        <v>531</v>
      </c>
      <c r="C217" s="22" t="s">
        <v>24</v>
      </c>
      <c r="D217" s="22" t="s">
        <v>208</v>
      </c>
      <c r="E217" s="22">
        <v>-2.8583988914051201E-3</v>
      </c>
      <c r="F217" s="22" t="s">
        <v>8</v>
      </c>
      <c r="G217" s="22">
        <v>0</v>
      </c>
      <c r="H217" s="24">
        <f t="shared" si="4"/>
        <v>-2.8583988914051201E-3</v>
      </c>
    </row>
    <row r="218" spans="1:8" x14ac:dyDescent="0.25">
      <c r="A218" s="22" t="s">
        <v>750</v>
      </c>
      <c r="B218" s="22" t="s">
        <v>638</v>
      </c>
      <c r="C218" s="22" t="s">
        <v>14</v>
      </c>
      <c r="D218" s="22" t="s">
        <v>1</v>
      </c>
      <c r="E218" s="28">
        <v>-3.01627131018301E-7</v>
      </c>
      <c r="F218" s="22" t="s">
        <v>8</v>
      </c>
      <c r="G218" s="22">
        <v>0</v>
      </c>
      <c r="H218" s="24">
        <f t="shared" si="4"/>
        <v>-3.01627131018301E-7</v>
      </c>
    </row>
    <row r="219" spans="1:8" x14ac:dyDescent="0.25">
      <c r="A219" s="22" t="s">
        <v>103</v>
      </c>
      <c r="B219" s="22" t="s">
        <v>92</v>
      </c>
      <c r="C219" s="22" t="s">
        <v>17</v>
      </c>
      <c r="D219" s="22" t="s">
        <v>4</v>
      </c>
      <c r="E219" s="22">
        <v>-8.3176900605782507</v>
      </c>
      <c r="F219" s="22" t="s">
        <v>8</v>
      </c>
      <c r="G219" s="22">
        <v>0</v>
      </c>
      <c r="H219" s="24">
        <f t="shared" si="4"/>
        <v>-8.3176900605782507</v>
      </c>
    </row>
    <row r="220" spans="1:8" x14ac:dyDescent="0.25">
      <c r="A220" s="22" t="s">
        <v>751</v>
      </c>
      <c r="B220" s="22" t="s">
        <v>752</v>
      </c>
      <c r="C220" s="22" t="s">
        <v>14</v>
      </c>
      <c r="D220" s="22" t="s">
        <v>54</v>
      </c>
      <c r="E220" s="22">
        <v>-4.1844230640688298E-4</v>
      </c>
      <c r="F220" s="22" t="s">
        <v>8</v>
      </c>
      <c r="G220" s="22">
        <v>0</v>
      </c>
      <c r="H220" s="24">
        <f t="shared" si="4"/>
        <v>-4.1844230640688298E-4</v>
      </c>
    </row>
    <row r="221" spans="1:8" x14ac:dyDescent="0.25">
      <c r="A221" s="22" t="s">
        <v>1138</v>
      </c>
      <c r="B221" s="22" t="s">
        <v>1137</v>
      </c>
      <c r="C221" s="22" t="s">
        <v>125</v>
      </c>
      <c r="D221" s="22" t="s">
        <v>126</v>
      </c>
      <c r="E221" s="28">
        <v>-3.71338618992117E-15</v>
      </c>
      <c r="F221" s="22" t="s">
        <v>8</v>
      </c>
      <c r="G221" s="22">
        <v>0</v>
      </c>
      <c r="H221" s="24">
        <f t="shared" si="4"/>
        <v>-3.71338618992117E-15</v>
      </c>
    </row>
    <row r="222" spans="1:8" x14ac:dyDescent="0.25">
      <c r="A222" s="22" t="s">
        <v>104</v>
      </c>
      <c r="B222" s="22" t="s">
        <v>93</v>
      </c>
      <c r="C222" s="22" t="s">
        <v>14</v>
      </c>
      <c r="D222" s="22" t="s">
        <v>1</v>
      </c>
      <c r="E222" s="28">
        <v>-1.6396109282127199E-16</v>
      </c>
      <c r="F222" s="22" t="s">
        <v>8</v>
      </c>
      <c r="G222" s="22">
        <v>0</v>
      </c>
      <c r="H222" s="24">
        <f t="shared" si="4"/>
        <v>-1.6396109282127199E-16</v>
      </c>
    </row>
    <row r="223" spans="1:8" x14ac:dyDescent="0.25">
      <c r="A223" s="22" t="s">
        <v>168</v>
      </c>
      <c r="B223" s="22" t="s">
        <v>169</v>
      </c>
      <c r="C223" s="22" t="s">
        <v>14</v>
      </c>
      <c r="D223" s="22" t="s">
        <v>1</v>
      </c>
      <c r="E223" s="22">
        <v>-0.80892083156263805</v>
      </c>
      <c r="F223" s="22" t="s">
        <v>8</v>
      </c>
      <c r="G223" s="22">
        <v>0</v>
      </c>
      <c r="H223" s="24">
        <f t="shared" si="4"/>
        <v>-0.80892083156263805</v>
      </c>
    </row>
    <row r="224" spans="1:8" x14ac:dyDescent="0.25">
      <c r="A224" s="22" t="s">
        <v>753</v>
      </c>
      <c r="B224" s="22" t="s">
        <v>754</v>
      </c>
      <c r="C224" s="22" t="s">
        <v>14</v>
      </c>
      <c r="D224" s="22" t="s">
        <v>193</v>
      </c>
      <c r="E224" s="28">
        <v>-2.4735597382291698E-7</v>
      </c>
      <c r="F224" s="22" t="s">
        <v>8</v>
      </c>
      <c r="G224" s="22">
        <v>0</v>
      </c>
      <c r="H224" s="24">
        <f t="shared" si="4"/>
        <v>-2.4735597382291698E-7</v>
      </c>
    </row>
    <row r="225" spans="1:8" x14ac:dyDescent="0.25">
      <c r="A225" s="22" t="s">
        <v>755</v>
      </c>
      <c r="B225" s="22" t="s">
        <v>464</v>
      </c>
      <c r="C225" s="22" t="s">
        <v>14</v>
      </c>
      <c r="D225" s="22" t="s">
        <v>193</v>
      </c>
      <c r="E225" s="22">
        <v>-2.9026840693892098E-4</v>
      </c>
      <c r="F225" s="22" t="s">
        <v>8</v>
      </c>
      <c r="G225" s="22">
        <v>0</v>
      </c>
      <c r="H225" s="24">
        <f t="shared" si="4"/>
        <v>-2.9026840693892098E-4</v>
      </c>
    </row>
    <row r="226" spans="1:8" x14ac:dyDescent="0.25">
      <c r="A226" s="22" t="s">
        <v>756</v>
      </c>
      <c r="B226" s="22" t="s">
        <v>619</v>
      </c>
      <c r="C226" s="22" t="s">
        <v>14</v>
      </c>
      <c r="D226" s="22" t="s">
        <v>54</v>
      </c>
      <c r="E226" s="28">
        <v>-2.1451627499191499E-6</v>
      </c>
      <c r="F226" s="22" t="s">
        <v>8</v>
      </c>
      <c r="G226" s="22">
        <v>0</v>
      </c>
      <c r="H226" s="24">
        <f t="shared" si="4"/>
        <v>-2.1451627499191499E-6</v>
      </c>
    </row>
    <row r="227" spans="1:8" x14ac:dyDescent="0.25">
      <c r="A227" s="22" t="s">
        <v>757</v>
      </c>
      <c r="B227" s="22" t="s">
        <v>577</v>
      </c>
      <c r="C227" s="22" t="s">
        <v>24</v>
      </c>
      <c r="D227" s="22" t="s">
        <v>120</v>
      </c>
      <c r="E227" s="22">
        <v>-1.88095431545441E-3</v>
      </c>
      <c r="F227" s="22" t="s">
        <v>86</v>
      </c>
      <c r="G227" s="22">
        <v>2190</v>
      </c>
      <c r="H227" s="24">
        <f t="shared" si="4"/>
        <v>-4.1192899508451575</v>
      </c>
    </row>
    <row r="228" spans="1:8" x14ac:dyDescent="0.25">
      <c r="A228" s="22" t="s">
        <v>758</v>
      </c>
      <c r="B228" s="22" t="s">
        <v>759</v>
      </c>
      <c r="C228" s="22" t="s">
        <v>14</v>
      </c>
      <c r="D228" s="22" t="s">
        <v>54</v>
      </c>
      <c r="E228" s="22">
        <v>-4.9619105720181403E-3</v>
      </c>
      <c r="F228" s="22" t="s">
        <v>8</v>
      </c>
      <c r="G228" s="22">
        <v>0</v>
      </c>
      <c r="H228" s="24">
        <f t="shared" si="4"/>
        <v>-4.9619105720181403E-3</v>
      </c>
    </row>
    <row r="229" spans="1:8" x14ac:dyDescent="0.25">
      <c r="A229" s="22" t="s">
        <v>760</v>
      </c>
      <c r="B229" s="22" t="s">
        <v>272</v>
      </c>
      <c r="C229" s="22" t="s">
        <v>24</v>
      </c>
      <c r="D229" s="22" t="s">
        <v>208</v>
      </c>
      <c r="E229" s="22">
        <v>-9.9511862060338102E-2</v>
      </c>
      <c r="F229" s="22" t="s">
        <v>8</v>
      </c>
      <c r="G229" s="22">
        <v>0</v>
      </c>
      <c r="H229" s="24">
        <f t="shared" si="4"/>
        <v>-9.9511862060338102E-2</v>
      </c>
    </row>
    <row r="230" spans="1:8" x14ac:dyDescent="0.25">
      <c r="A230" s="22" t="s">
        <v>761</v>
      </c>
      <c r="B230" s="22" t="s">
        <v>762</v>
      </c>
      <c r="C230" s="22" t="s">
        <v>139</v>
      </c>
      <c r="D230" s="22" t="s">
        <v>486</v>
      </c>
      <c r="E230" s="28">
        <v>-6.8953674847419198E-12</v>
      </c>
      <c r="F230" s="22" t="s">
        <v>7</v>
      </c>
      <c r="G230" s="22">
        <v>0</v>
      </c>
      <c r="H230" s="24">
        <f t="shared" si="4"/>
        <v>0</v>
      </c>
    </row>
    <row r="231" spans="1:8" x14ac:dyDescent="0.25">
      <c r="A231" s="22" t="s">
        <v>217</v>
      </c>
      <c r="B231" s="22" t="s">
        <v>210</v>
      </c>
      <c r="C231" s="22" t="s">
        <v>14</v>
      </c>
      <c r="D231" s="22" t="s">
        <v>193</v>
      </c>
      <c r="E231" s="22">
        <v>-2.5241145233559801E-3</v>
      </c>
      <c r="F231" s="22" t="s">
        <v>8</v>
      </c>
      <c r="G231" s="22">
        <v>0</v>
      </c>
      <c r="H231" s="24">
        <f t="shared" si="4"/>
        <v>-2.5241145233559801E-3</v>
      </c>
    </row>
    <row r="232" spans="1:8" x14ac:dyDescent="0.25">
      <c r="A232" s="22" t="s">
        <v>763</v>
      </c>
      <c r="B232" s="22" t="s">
        <v>764</v>
      </c>
      <c r="C232" s="22" t="s">
        <v>24</v>
      </c>
      <c r="D232" s="22" t="s">
        <v>3</v>
      </c>
      <c r="E232" s="22">
        <v>-1.52460654462596E-4</v>
      </c>
      <c r="F232" s="22" t="s">
        <v>8</v>
      </c>
      <c r="G232" s="22">
        <v>0</v>
      </c>
      <c r="H232" s="24">
        <f t="shared" si="4"/>
        <v>-1.52460654462596E-4</v>
      </c>
    </row>
    <row r="233" spans="1:8" x14ac:dyDescent="0.25">
      <c r="A233" s="22" t="s">
        <v>181</v>
      </c>
      <c r="B233" s="22" t="s">
        <v>182</v>
      </c>
      <c r="C233" s="22" t="s">
        <v>17</v>
      </c>
      <c r="D233" s="22" t="s">
        <v>4</v>
      </c>
      <c r="E233" s="22">
        <v>-9.9275653162229707E-3</v>
      </c>
      <c r="F233" s="22" t="s">
        <v>8</v>
      </c>
      <c r="G233" s="22">
        <v>0</v>
      </c>
      <c r="H233" s="24">
        <f t="shared" si="4"/>
        <v>-9.9275653162229707E-3</v>
      </c>
    </row>
    <row r="234" spans="1:8" x14ac:dyDescent="0.25">
      <c r="A234" s="22" t="s">
        <v>765</v>
      </c>
      <c r="B234" s="22" t="s">
        <v>745</v>
      </c>
      <c r="C234" s="22" t="s">
        <v>14</v>
      </c>
      <c r="D234" s="22" t="s">
        <v>54</v>
      </c>
      <c r="E234" s="22">
        <v>-2.6027172022674598</v>
      </c>
      <c r="F234" s="22" t="s">
        <v>8</v>
      </c>
      <c r="G234" s="22">
        <v>0</v>
      </c>
      <c r="H234" s="24">
        <f t="shared" si="4"/>
        <v>-2.6027172022674598</v>
      </c>
    </row>
    <row r="235" spans="1:8" x14ac:dyDescent="0.25">
      <c r="A235" s="22" t="s">
        <v>766</v>
      </c>
      <c r="B235" s="22" t="s">
        <v>767</v>
      </c>
      <c r="C235" s="22" t="s">
        <v>14</v>
      </c>
      <c r="D235" s="22" t="s">
        <v>54</v>
      </c>
      <c r="E235" s="28">
        <v>-6.2878933797423801E-20</v>
      </c>
      <c r="F235" s="22" t="s">
        <v>8</v>
      </c>
      <c r="G235" s="22">
        <v>0</v>
      </c>
      <c r="H235" s="24">
        <f t="shared" si="4"/>
        <v>-6.2878933797423801E-20</v>
      </c>
    </row>
    <row r="236" spans="1:8" x14ac:dyDescent="0.25">
      <c r="A236" s="22" t="s">
        <v>768</v>
      </c>
      <c r="B236" s="22" t="s">
        <v>769</v>
      </c>
      <c r="C236" s="22" t="s">
        <v>24</v>
      </c>
      <c r="D236" s="22" t="s">
        <v>6</v>
      </c>
      <c r="E236" s="22">
        <v>-1.51092405215088E-3</v>
      </c>
      <c r="F236" s="22" t="s">
        <v>8</v>
      </c>
      <c r="G236" s="22">
        <v>0</v>
      </c>
      <c r="H236" s="24">
        <f t="shared" si="4"/>
        <v>-1.51092405215088E-3</v>
      </c>
    </row>
    <row r="237" spans="1:8" x14ac:dyDescent="0.25">
      <c r="A237" s="22" t="s">
        <v>770</v>
      </c>
      <c r="B237" s="22" t="s">
        <v>771</v>
      </c>
      <c r="C237" s="22" t="s">
        <v>139</v>
      </c>
      <c r="D237" s="22" t="s">
        <v>165</v>
      </c>
      <c r="E237" s="28">
        <v>-1.284782757937E-8</v>
      </c>
      <c r="F237" s="22" t="s">
        <v>174</v>
      </c>
      <c r="G237" s="22">
        <v>0</v>
      </c>
      <c r="H237" s="24">
        <f t="shared" si="4"/>
        <v>0</v>
      </c>
    </row>
    <row r="238" spans="1:8" x14ac:dyDescent="0.25">
      <c r="A238" s="22" t="s">
        <v>105</v>
      </c>
      <c r="B238" s="22" t="s">
        <v>94</v>
      </c>
      <c r="C238" s="22" t="s">
        <v>17</v>
      </c>
      <c r="D238" s="22" t="s">
        <v>2</v>
      </c>
      <c r="E238" s="22">
        <v>-1.1758645492097001E-3</v>
      </c>
      <c r="F238" s="22" t="s">
        <v>8</v>
      </c>
      <c r="G238" s="22">
        <v>0</v>
      </c>
      <c r="H238" s="24">
        <f t="shared" si="4"/>
        <v>-1.1758645492097001E-3</v>
      </c>
    </row>
    <row r="239" spans="1:8" x14ac:dyDescent="0.25">
      <c r="A239" s="22" t="s">
        <v>772</v>
      </c>
      <c r="B239" s="22" t="s">
        <v>773</v>
      </c>
      <c r="C239" s="22" t="s">
        <v>14</v>
      </c>
      <c r="D239" s="22" t="s">
        <v>54</v>
      </c>
      <c r="E239" s="22">
        <v>-3.6506927250804899E-4</v>
      </c>
      <c r="F239" s="22" t="s">
        <v>8</v>
      </c>
      <c r="G239" s="22">
        <v>0</v>
      </c>
      <c r="H239" s="24">
        <f t="shared" si="4"/>
        <v>-3.6506927250804899E-4</v>
      </c>
    </row>
    <row r="240" spans="1:8" x14ac:dyDescent="0.25">
      <c r="A240" s="22" t="s">
        <v>774</v>
      </c>
      <c r="B240" s="22" t="s">
        <v>413</v>
      </c>
      <c r="C240" s="22" t="s">
        <v>14</v>
      </c>
      <c r="D240" s="22" t="s">
        <v>1</v>
      </c>
      <c r="E240" s="22">
        <v>-7.0479329474276698E-4</v>
      </c>
      <c r="F240" s="22" t="s">
        <v>8</v>
      </c>
      <c r="G240" s="22">
        <v>0</v>
      </c>
      <c r="H240" s="24">
        <f t="shared" si="4"/>
        <v>-7.0479329474276698E-4</v>
      </c>
    </row>
    <row r="241" spans="1:8" x14ac:dyDescent="0.25">
      <c r="A241" s="22" t="s">
        <v>775</v>
      </c>
      <c r="B241" s="22" t="s">
        <v>776</v>
      </c>
      <c r="C241" s="22" t="s">
        <v>14</v>
      </c>
      <c r="D241" s="22" t="s">
        <v>115</v>
      </c>
      <c r="E241" s="22">
        <v>-1.85667855824019E-2</v>
      </c>
      <c r="F241" s="22" t="s">
        <v>8</v>
      </c>
      <c r="G241" s="22">
        <v>0</v>
      </c>
      <c r="H241" s="24">
        <f t="shared" si="4"/>
        <v>-1.85667855824019E-2</v>
      </c>
    </row>
    <row r="242" spans="1:8" x14ac:dyDescent="0.25">
      <c r="A242" s="22" t="s">
        <v>777</v>
      </c>
      <c r="B242" s="22" t="s">
        <v>778</v>
      </c>
      <c r="C242" s="22" t="s">
        <v>14</v>
      </c>
      <c r="D242" s="22" t="s">
        <v>115</v>
      </c>
      <c r="E242" s="28">
        <v>-1.58912022915674E-7</v>
      </c>
      <c r="F242" s="22" t="s">
        <v>8</v>
      </c>
      <c r="G242" s="22">
        <v>0</v>
      </c>
      <c r="H242" s="24">
        <f t="shared" si="4"/>
        <v>-1.58912022915674E-7</v>
      </c>
    </row>
    <row r="243" spans="1:8" x14ac:dyDescent="0.25">
      <c r="A243" s="22" t="s">
        <v>779</v>
      </c>
      <c r="B243" s="22" t="s">
        <v>780</v>
      </c>
      <c r="C243" s="22" t="s">
        <v>17</v>
      </c>
      <c r="D243" s="22" t="s">
        <v>4</v>
      </c>
      <c r="E243" s="22">
        <v>-3.4792989268676902</v>
      </c>
      <c r="F243" s="22" t="s">
        <v>8</v>
      </c>
      <c r="G243" s="22">
        <v>0</v>
      </c>
      <c r="H243" s="24">
        <f t="shared" si="4"/>
        <v>-3.4792989268676902</v>
      </c>
    </row>
    <row r="244" spans="1:8" x14ac:dyDescent="0.25">
      <c r="A244" s="22" t="s">
        <v>781</v>
      </c>
      <c r="B244" s="22" t="s">
        <v>782</v>
      </c>
      <c r="C244" s="22" t="s">
        <v>14</v>
      </c>
      <c r="D244" s="22" t="s">
        <v>1</v>
      </c>
      <c r="E244" s="28">
        <v>-5.4714298650638295E-10</v>
      </c>
      <c r="F244" s="22" t="s">
        <v>8</v>
      </c>
      <c r="G244" s="22">
        <v>0</v>
      </c>
      <c r="H244" s="24">
        <f t="shared" si="4"/>
        <v>-5.4714298650638295E-10</v>
      </c>
    </row>
    <row r="245" spans="1:8" x14ac:dyDescent="0.25">
      <c r="A245" s="22" t="s">
        <v>783</v>
      </c>
      <c r="B245" s="22" t="s">
        <v>784</v>
      </c>
      <c r="C245" s="22" t="s">
        <v>143</v>
      </c>
      <c r="D245" s="22" t="s">
        <v>144</v>
      </c>
      <c r="E245" s="28">
        <v>-8.9736798285384505E-10</v>
      </c>
      <c r="F245" s="22" t="s">
        <v>8</v>
      </c>
      <c r="G245" s="22">
        <v>0</v>
      </c>
      <c r="H245" s="24">
        <f t="shared" si="4"/>
        <v>-8.9736798285384505E-10</v>
      </c>
    </row>
    <row r="246" spans="1:8" x14ac:dyDescent="0.25">
      <c r="A246" s="22" t="s">
        <v>785</v>
      </c>
      <c r="B246" s="22" t="s">
        <v>786</v>
      </c>
      <c r="C246" s="22" t="s">
        <v>139</v>
      </c>
      <c r="D246" s="22" t="s">
        <v>165</v>
      </c>
      <c r="E246" s="28">
        <v>-8.7737831954870098E-8</v>
      </c>
      <c r="F246" s="22" t="s">
        <v>174</v>
      </c>
      <c r="G246" s="22">
        <v>0</v>
      </c>
      <c r="H246" s="24">
        <f t="shared" si="4"/>
        <v>0</v>
      </c>
    </row>
    <row r="247" spans="1:8" x14ac:dyDescent="0.25">
      <c r="A247" s="22" t="s">
        <v>787</v>
      </c>
      <c r="B247" s="22" t="s">
        <v>788</v>
      </c>
      <c r="C247" s="22" t="s">
        <v>14</v>
      </c>
      <c r="D247" s="22" t="s">
        <v>54</v>
      </c>
      <c r="E247" s="22">
        <v>-2.5461315571858603E-4</v>
      </c>
      <c r="F247" s="22" t="s">
        <v>8</v>
      </c>
      <c r="G247" s="22">
        <v>0</v>
      </c>
      <c r="H247" s="24">
        <f t="shared" si="4"/>
        <v>-2.5461315571858603E-4</v>
      </c>
    </row>
    <row r="248" spans="1:8" x14ac:dyDescent="0.25">
      <c r="A248" s="22" t="s">
        <v>133</v>
      </c>
      <c r="B248" s="22" t="s">
        <v>134</v>
      </c>
      <c r="C248" s="22" t="s">
        <v>14</v>
      </c>
      <c r="D248" s="22" t="s">
        <v>1</v>
      </c>
      <c r="E248" s="28">
        <v>-3.1709957232705499E-5</v>
      </c>
      <c r="F248" s="22" t="s">
        <v>8</v>
      </c>
      <c r="G248" s="22">
        <v>0</v>
      </c>
      <c r="H248" s="24">
        <f t="shared" si="4"/>
        <v>-3.1709957232705499E-5</v>
      </c>
    </row>
    <row r="249" spans="1:8" x14ac:dyDescent="0.25">
      <c r="A249" s="22" t="s">
        <v>106</v>
      </c>
      <c r="B249" s="22" t="s">
        <v>95</v>
      </c>
      <c r="C249" s="22" t="s">
        <v>14</v>
      </c>
      <c r="D249" s="22" t="s">
        <v>1</v>
      </c>
      <c r="E249" s="28">
        <v>-6.7209569689347602E-7</v>
      </c>
      <c r="F249" s="22" t="s">
        <v>8</v>
      </c>
      <c r="G249" s="22">
        <v>0</v>
      </c>
      <c r="H249" s="24">
        <f t="shared" si="4"/>
        <v>-6.7209569689347602E-7</v>
      </c>
    </row>
    <row r="250" spans="1:8" x14ac:dyDescent="0.25">
      <c r="A250" s="22" t="s">
        <v>1116</v>
      </c>
      <c r="B250" s="22" t="s">
        <v>1117</v>
      </c>
      <c r="C250" s="22" t="s">
        <v>263</v>
      </c>
      <c r="D250" s="22" t="s">
        <v>1111</v>
      </c>
      <c r="E250" s="28">
        <v>-1.4171115507166899E-13</v>
      </c>
      <c r="F250" s="22" t="s">
        <v>174</v>
      </c>
      <c r="G250" s="22">
        <v>26.22</v>
      </c>
      <c r="H250" s="24">
        <f t="shared" si="4"/>
        <v>-3.7156664859791606E-12</v>
      </c>
    </row>
    <row r="251" spans="1:8" x14ac:dyDescent="0.25">
      <c r="A251" s="22" t="s">
        <v>789</v>
      </c>
      <c r="B251" s="22" t="s">
        <v>441</v>
      </c>
      <c r="C251" s="22" t="s">
        <v>14</v>
      </c>
      <c r="D251" s="22" t="s">
        <v>115</v>
      </c>
      <c r="E251" s="28">
        <v>-4.7100075678571301E-7</v>
      </c>
      <c r="F251" s="22" t="s">
        <v>8</v>
      </c>
      <c r="G251" s="22">
        <v>0</v>
      </c>
      <c r="H251" s="24">
        <f t="shared" si="4"/>
        <v>-4.7100075678571301E-7</v>
      </c>
    </row>
    <row r="252" spans="1:8" x14ac:dyDescent="0.25">
      <c r="A252" s="22" t="s">
        <v>305</v>
      </c>
      <c r="B252" s="22" t="s">
        <v>306</v>
      </c>
      <c r="C252" s="22" t="s">
        <v>263</v>
      </c>
      <c r="D252" s="22" t="s">
        <v>264</v>
      </c>
      <c r="E252" s="28">
        <v>-3.5083745573258202E-6</v>
      </c>
      <c r="F252" s="22" t="s">
        <v>86</v>
      </c>
      <c r="G252" s="22">
        <v>403.64</v>
      </c>
      <c r="H252" s="24">
        <f t="shared" si="4"/>
        <v>-1.4161203063189939E-3</v>
      </c>
    </row>
    <row r="253" spans="1:8" x14ac:dyDescent="0.25">
      <c r="A253" s="22" t="s">
        <v>790</v>
      </c>
      <c r="B253" s="22" t="s">
        <v>791</v>
      </c>
      <c r="C253" s="22" t="s">
        <v>14</v>
      </c>
      <c r="D253" s="22" t="s">
        <v>188</v>
      </c>
      <c r="E253" s="22">
        <v>-5.0994316289856205E-4</v>
      </c>
      <c r="F253" s="22" t="s">
        <v>8</v>
      </c>
      <c r="G253" s="22">
        <v>0</v>
      </c>
      <c r="H253" s="24">
        <f t="shared" si="4"/>
        <v>-5.0994316289856205E-4</v>
      </c>
    </row>
    <row r="254" spans="1:8" x14ac:dyDescent="0.25">
      <c r="A254" s="22" t="s">
        <v>792</v>
      </c>
      <c r="B254" s="22" t="s">
        <v>793</v>
      </c>
      <c r="C254" s="22" t="s">
        <v>14</v>
      </c>
      <c r="D254" s="22" t="s">
        <v>54</v>
      </c>
      <c r="E254" s="22">
        <v>-8.2901942309731604E-4</v>
      </c>
      <c r="F254" s="22" t="s">
        <v>8</v>
      </c>
      <c r="G254" s="22">
        <v>0</v>
      </c>
      <c r="H254" s="24">
        <f t="shared" si="4"/>
        <v>-8.2901942309731604E-4</v>
      </c>
    </row>
    <row r="255" spans="1:8" x14ac:dyDescent="0.25">
      <c r="A255" s="22" t="s">
        <v>794</v>
      </c>
      <c r="B255" s="22" t="s">
        <v>795</v>
      </c>
      <c r="C255" s="22" t="s">
        <v>14</v>
      </c>
      <c r="D255" s="22" t="s">
        <v>54</v>
      </c>
      <c r="E255" s="28">
        <v>-1.15593152603904E-12</v>
      </c>
      <c r="F255" s="22" t="s">
        <v>8</v>
      </c>
      <c r="G255" s="22">
        <v>0</v>
      </c>
      <c r="H255" s="24">
        <f t="shared" si="4"/>
        <v>-1.15593152603904E-12</v>
      </c>
    </row>
    <row r="256" spans="1:8" x14ac:dyDescent="0.25">
      <c r="A256" s="22" t="s">
        <v>796</v>
      </c>
      <c r="B256" s="22" t="s">
        <v>797</v>
      </c>
      <c r="C256" s="22" t="s">
        <v>263</v>
      </c>
      <c r="D256" s="22" t="s">
        <v>279</v>
      </c>
      <c r="E256" s="22">
        <v>-8.4042874909640193E-3</v>
      </c>
      <c r="F256" s="22" t="s">
        <v>8</v>
      </c>
      <c r="G256" s="22">
        <v>0</v>
      </c>
      <c r="H256" s="24">
        <f t="shared" si="4"/>
        <v>-8.4042874909640193E-3</v>
      </c>
    </row>
    <row r="257" spans="1:8" x14ac:dyDescent="0.25">
      <c r="A257" s="22" t="s">
        <v>798</v>
      </c>
      <c r="B257" s="22" t="s">
        <v>421</v>
      </c>
      <c r="C257" s="22" t="s">
        <v>24</v>
      </c>
      <c r="D257" s="22" t="s">
        <v>120</v>
      </c>
      <c r="E257" s="22">
        <v>-2.7178106444622801E-2</v>
      </c>
      <c r="F257" s="22" t="s">
        <v>86</v>
      </c>
      <c r="G257" s="22">
        <v>2190</v>
      </c>
      <c r="H257" s="24">
        <f t="shared" si="4"/>
        <v>-59.520053113723932</v>
      </c>
    </row>
    <row r="258" spans="1:8" x14ac:dyDescent="0.25">
      <c r="A258" s="22" t="s">
        <v>799</v>
      </c>
      <c r="B258" s="22" t="s">
        <v>800</v>
      </c>
      <c r="C258" s="22" t="s">
        <v>263</v>
      </c>
      <c r="D258" s="22" t="s">
        <v>279</v>
      </c>
      <c r="E258" s="28">
        <v>-5.9135833684141402E-8</v>
      </c>
      <c r="F258" s="22" t="s">
        <v>86</v>
      </c>
      <c r="G258" s="22">
        <v>404.8</v>
      </c>
      <c r="H258" s="24">
        <f t="shared" si="4"/>
        <v>-2.3938185475340439E-5</v>
      </c>
    </row>
    <row r="259" spans="1:8" x14ac:dyDescent="0.25">
      <c r="A259" s="22" t="s">
        <v>801</v>
      </c>
      <c r="B259" s="22" t="s">
        <v>531</v>
      </c>
      <c r="C259" s="22" t="s">
        <v>24</v>
      </c>
      <c r="D259" s="22" t="s">
        <v>208</v>
      </c>
      <c r="E259" s="22">
        <v>-5.1572332780668799E-2</v>
      </c>
      <c r="F259" s="22" t="s">
        <v>8</v>
      </c>
      <c r="G259" s="22">
        <v>0</v>
      </c>
      <c r="H259" s="24">
        <f t="shared" ref="H259:H322" si="5">1*(IF(F259=$I$8,E259,(E259*G259)))</f>
        <v>-5.1572332780668799E-2</v>
      </c>
    </row>
    <row r="260" spans="1:8" x14ac:dyDescent="0.25">
      <c r="A260" s="22" t="s">
        <v>802</v>
      </c>
      <c r="B260" s="22" t="s">
        <v>540</v>
      </c>
      <c r="C260" s="22" t="s">
        <v>263</v>
      </c>
      <c r="D260" s="22" t="s">
        <v>279</v>
      </c>
      <c r="E260" s="22">
        <v>-1.2542095440866E-3</v>
      </c>
      <c r="F260" s="22" t="s">
        <v>86</v>
      </c>
      <c r="G260" s="22">
        <v>450</v>
      </c>
      <c r="H260" s="24">
        <f t="shared" si="5"/>
        <v>-0.56439429483896997</v>
      </c>
    </row>
    <row r="261" spans="1:8" x14ac:dyDescent="0.25">
      <c r="A261" s="22" t="s">
        <v>107</v>
      </c>
      <c r="B261" s="22" t="s">
        <v>96</v>
      </c>
      <c r="C261" s="22" t="s">
        <v>24</v>
      </c>
      <c r="D261" s="22" t="s">
        <v>3</v>
      </c>
      <c r="E261" s="22">
        <v>-6.7601461972360499E-2</v>
      </c>
      <c r="F261" s="22" t="s">
        <v>8</v>
      </c>
      <c r="G261" s="22">
        <v>0</v>
      </c>
      <c r="H261" s="24">
        <f t="shared" si="5"/>
        <v>-6.7601461972360499E-2</v>
      </c>
    </row>
    <row r="262" spans="1:8" x14ac:dyDescent="0.25">
      <c r="A262" s="22" t="s">
        <v>803</v>
      </c>
      <c r="B262" s="22" t="s">
        <v>480</v>
      </c>
      <c r="C262" s="22" t="s">
        <v>14</v>
      </c>
      <c r="D262" s="22" t="s">
        <v>54</v>
      </c>
      <c r="E262" s="28">
        <v>-3.6634277686920901E-12</v>
      </c>
      <c r="F262" s="22" t="s">
        <v>8</v>
      </c>
      <c r="G262" s="22">
        <v>0</v>
      </c>
      <c r="H262" s="24">
        <f t="shared" si="5"/>
        <v>-3.6634277686920901E-12</v>
      </c>
    </row>
    <row r="263" spans="1:8" x14ac:dyDescent="0.25">
      <c r="A263" s="22" t="s">
        <v>804</v>
      </c>
      <c r="B263" s="22" t="s">
        <v>492</v>
      </c>
      <c r="C263" s="22" t="s">
        <v>14</v>
      </c>
      <c r="D263" s="22" t="s">
        <v>54</v>
      </c>
      <c r="E263" s="28">
        <v>-2.41013882493847E-6</v>
      </c>
      <c r="F263" s="22" t="s">
        <v>8</v>
      </c>
      <c r="G263" s="22">
        <v>0</v>
      </c>
      <c r="H263" s="24">
        <f t="shared" si="5"/>
        <v>-2.41013882493847E-6</v>
      </c>
    </row>
    <row r="264" spans="1:8" x14ac:dyDescent="0.25">
      <c r="A264" s="22" t="s">
        <v>805</v>
      </c>
      <c r="B264" s="22" t="s">
        <v>806</v>
      </c>
      <c r="C264" s="22" t="s">
        <v>14</v>
      </c>
      <c r="D264" s="22" t="s">
        <v>1</v>
      </c>
      <c r="E264" s="28">
        <v>-5.4224326284786398E-6</v>
      </c>
      <c r="F264" s="22" t="s">
        <v>8</v>
      </c>
      <c r="G264" s="22">
        <v>0</v>
      </c>
      <c r="H264" s="24">
        <f t="shared" si="5"/>
        <v>-5.4224326284786398E-6</v>
      </c>
    </row>
    <row r="265" spans="1:8" x14ac:dyDescent="0.25">
      <c r="A265" s="22" t="s">
        <v>807</v>
      </c>
      <c r="B265" s="22" t="s">
        <v>808</v>
      </c>
      <c r="C265" s="22" t="s">
        <v>14</v>
      </c>
      <c r="D265" s="22" t="s">
        <v>54</v>
      </c>
      <c r="E265" s="28">
        <v>-3.5507671956924099E-12</v>
      </c>
      <c r="F265" s="22" t="s">
        <v>8</v>
      </c>
      <c r="G265" s="22">
        <v>0</v>
      </c>
      <c r="H265" s="24">
        <f t="shared" si="5"/>
        <v>-3.5507671956924099E-12</v>
      </c>
    </row>
    <row r="266" spans="1:8" x14ac:dyDescent="0.25">
      <c r="A266" s="22" t="s">
        <v>809</v>
      </c>
      <c r="B266" s="22" t="s">
        <v>720</v>
      </c>
      <c r="C266" s="22" t="s">
        <v>14</v>
      </c>
      <c r="D266" s="22" t="s">
        <v>193</v>
      </c>
      <c r="E266" s="28">
        <v>-4.1789227208401302E-10</v>
      </c>
      <c r="F266" s="22" t="s">
        <v>8</v>
      </c>
      <c r="G266" s="22">
        <v>0</v>
      </c>
      <c r="H266" s="24">
        <f t="shared" si="5"/>
        <v>-4.1789227208401302E-10</v>
      </c>
    </row>
    <row r="267" spans="1:8" x14ac:dyDescent="0.25">
      <c r="A267" s="22" t="s">
        <v>810</v>
      </c>
      <c r="B267" s="22" t="s">
        <v>533</v>
      </c>
      <c r="C267" s="22" t="s">
        <v>14</v>
      </c>
      <c r="D267" s="22" t="s">
        <v>54</v>
      </c>
      <c r="E267" s="22">
        <v>-2.2537694663518101E-3</v>
      </c>
      <c r="F267" s="22" t="s">
        <v>8</v>
      </c>
      <c r="G267" s="22">
        <v>0</v>
      </c>
      <c r="H267" s="24">
        <f t="shared" si="5"/>
        <v>-2.2537694663518101E-3</v>
      </c>
    </row>
    <row r="268" spans="1:8" x14ac:dyDescent="0.25">
      <c r="A268" s="22" t="s">
        <v>108</v>
      </c>
      <c r="B268" s="22" t="s">
        <v>94</v>
      </c>
      <c r="C268" s="22" t="s">
        <v>17</v>
      </c>
      <c r="D268" s="22" t="s">
        <v>2</v>
      </c>
      <c r="E268" s="22">
        <v>-3.2402315228561603E-4</v>
      </c>
      <c r="F268" s="22" t="s">
        <v>8</v>
      </c>
      <c r="G268" s="22">
        <v>0</v>
      </c>
      <c r="H268" s="24">
        <f t="shared" si="5"/>
        <v>-3.2402315228561603E-4</v>
      </c>
    </row>
    <row r="269" spans="1:8" x14ac:dyDescent="0.25">
      <c r="A269" s="22" t="s">
        <v>811</v>
      </c>
      <c r="B269" s="22" t="s">
        <v>795</v>
      </c>
      <c r="C269" s="22" t="s">
        <v>14</v>
      </c>
      <c r="D269" s="22" t="s">
        <v>54</v>
      </c>
      <c r="E269" s="28">
        <v>-8.6694864452927898E-12</v>
      </c>
      <c r="F269" s="22" t="s">
        <v>8</v>
      </c>
      <c r="G269" s="22">
        <v>0</v>
      </c>
      <c r="H269" s="24">
        <f t="shared" si="5"/>
        <v>-8.6694864452927898E-12</v>
      </c>
    </row>
    <row r="270" spans="1:8" x14ac:dyDescent="0.25">
      <c r="A270" s="22" t="s">
        <v>1118</v>
      </c>
      <c r="B270" s="22" t="s">
        <v>1119</v>
      </c>
      <c r="C270" s="22" t="s">
        <v>24</v>
      </c>
      <c r="D270" s="22" t="s">
        <v>1120</v>
      </c>
      <c r="E270" s="28">
        <v>-7.2429525718662298E-14</v>
      </c>
      <c r="F270" s="22" t="s">
        <v>8</v>
      </c>
      <c r="G270" s="22">
        <v>0</v>
      </c>
      <c r="H270" s="24">
        <f t="shared" si="5"/>
        <v>-7.2429525718662298E-14</v>
      </c>
    </row>
    <row r="271" spans="1:8" x14ac:dyDescent="0.25">
      <c r="A271" s="22" t="s">
        <v>29</v>
      </c>
      <c r="B271" s="22" t="s">
        <v>30</v>
      </c>
      <c r="C271" s="22" t="s">
        <v>24</v>
      </c>
      <c r="D271" s="22" t="s">
        <v>6</v>
      </c>
      <c r="E271" s="22">
        <v>-2.6277967719052299E-4</v>
      </c>
      <c r="F271" s="22" t="s">
        <v>8</v>
      </c>
      <c r="G271" s="22">
        <v>0</v>
      </c>
      <c r="H271" s="24">
        <f t="shared" si="5"/>
        <v>-2.6277967719052299E-4</v>
      </c>
    </row>
    <row r="272" spans="1:8" x14ac:dyDescent="0.25">
      <c r="A272" s="22" t="s">
        <v>236</v>
      </c>
      <c r="B272" s="22" t="s">
        <v>237</v>
      </c>
      <c r="C272" s="22" t="s">
        <v>14</v>
      </c>
      <c r="D272" s="22" t="s">
        <v>54</v>
      </c>
      <c r="E272" s="22">
        <v>-2.3533468449953601E-4</v>
      </c>
      <c r="F272" s="22" t="s">
        <v>8</v>
      </c>
      <c r="G272" s="22">
        <v>0</v>
      </c>
      <c r="H272" s="24">
        <f t="shared" si="5"/>
        <v>-2.3533468449953601E-4</v>
      </c>
    </row>
    <row r="273" spans="1:8" x14ac:dyDescent="0.25">
      <c r="A273" s="22" t="s">
        <v>812</v>
      </c>
      <c r="B273" s="22" t="s">
        <v>472</v>
      </c>
      <c r="C273" s="22" t="s">
        <v>14</v>
      </c>
      <c r="D273" s="22" t="s">
        <v>54</v>
      </c>
      <c r="E273" s="28">
        <v>-3.6314905313481602E-5</v>
      </c>
      <c r="F273" s="22" t="s">
        <v>8</v>
      </c>
      <c r="G273" s="22">
        <v>0</v>
      </c>
      <c r="H273" s="24">
        <f t="shared" si="5"/>
        <v>-3.6314905313481602E-5</v>
      </c>
    </row>
    <row r="274" spans="1:8" x14ac:dyDescent="0.25">
      <c r="A274" s="22" t="s">
        <v>1100</v>
      </c>
      <c r="B274" s="22" t="s">
        <v>1094</v>
      </c>
      <c r="C274" s="22" t="s">
        <v>139</v>
      </c>
      <c r="D274" s="22" t="s">
        <v>140</v>
      </c>
      <c r="E274" s="28">
        <v>-8.1299543794796403E-20</v>
      </c>
      <c r="F274" s="22" t="s">
        <v>8</v>
      </c>
      <c r="G274" s="22">
        <v>0</v>
      </c>
      <c r="H274" s="24">
        <f t="shared" si="5"/>
        <v>-8.1299543794796403E-20</v>
      </c>
    </row>
    <row r="275" spans="1:8" x14ac:dyDescent="0.25">
      <c r="A275" s="22" t="s">
        <v>813</v>
      </c>
      <c r="B275" s="22" t="s">
        <v>814</v>
      </c>
      <c r="C275" s="22" t="s">
        <v>17</v>
      </c>
      <c r="D275" s="22" t="s">
        <v>2</v>
      </c>
      <c r="E275" s="28">
        <v>-4.1775642944546301E-10</v>
      </c>
      <c r="F275" s="22" t="s">
        <v>8</v>
      </c>
      <c r="G275" s="22">
        <v>0</v>
      </c>
      <c r="H275" s="24">
        <f t="shared" si="5"/>
        <v>-4.1775642944546301E-10</v>
      </c>
    </row>
    <row r="276" spans="1:8" x14ac:dyDescent="0.25">
      <c r="A276" s="22" t="s">
        <v>815</v>
      </c>
      <c r="B276" s="22" t="s">
        <v>816</v>
      </c>
      <c r="C276" s="22" t="s">
        <v>24</v>
      </c>
      <c r="D276" s="22" t="s">
        <v>208</v>
      </c>
      <c r="E276" s="28">
        <v>-9.7184741692039005E-20</v>
      </c>
      <c r="F276" s="22" t="s">
        <v>8</v>
      </c>
      <c r="G276" s="22">
        <v>0</v>
      </c>
      <c r="H276" s="24">
        <f t="shared" si="5"/>
        <v>-9.7184741692039005E-20</v>
      </c>
    </row>
    <row r="277" spans="1:8" x14ac:dyDescent="0.25">
      <c r="A277" s="22" t="s">
        <v>817</v>
      </c>
      <c r="B277" s="22" t="s">
        <v>699</v>
      </c>
      <c r="C277" s="22" t="s">
        <v>14</v>
      </c>
      <c r="D277" s="22" t="s">
        <v>54</v>
      </c>
      <c r="E277" s="28">
        <v>-1.5845920625666001E-5</v>
      </c>
      <c r="F277" s="22" t="s">
        <v>8</v>
      </c>
      <c r="G277" s="22">
        <v>0</v>
      </c>
      <c r="H277" s="24">
        <f t="shared" si="5"/>
        <v>-1.5845920625666001E-5</v>
      </c>
    </row>
    <row r="278" spans="1:8" x14ac:dyDescent="0.25">
      <c r="A278" s="22" t="s">
        <v>152</v>
      </c>
      <c r="B278" s="22" t="s">
        <v>153</v>
      </c>
      <c r="C278" s="22" t="s">
        <v>143</v>
      </c>
      <c r="D278" s="22" t="s">
        <v>144</v>
      </c>
      <c r="E278" s="22">
        <v>-6.2685684537759998E-3</v>
      </c>
      <c r="F278" s="22" t="s">
        <v>8</v>
      </c>
      <c r="G278" s="22">
        <v>0</v>
      </c>
      <c r="H278" s="24">
        <f t="shared" si="5"/>
        <v>-6.2685684537759998E-3</v>
      </c>
    </row>
    <row r="279" spans="1:8" x14ac:dyDescent="0.25">
      <c r="A279" s="22" t="s">
        <v>818</v>
      </c>
      <c r="B279" s="22" t="s">
        <v>819</v>
      </c>
      <c r="C279" s="22" t="s">
        <v>14</v>
      </c>
      <c r="D279" s="22" t="s">
        <v>188</v>
      </c>
      <c r="E279" s="28">
        <v>-1.65377064731298E-6</v>
      </c>
      <c r="F279" s="22" t="s">
        <v>8</v>
      </c>
      <c r="G279" s="22">
        <v>0</v>
      </c>
      <c r="H279" s="24">
        <f t="shared" si="5"/>
        <v>-1.65377064731298E-6</v>
      </c>
    </row>
    <row r="280" spans="1:8" x14ac:dyDescent="0.25">
      <c r="A280" s="22" t="s">
        <v>820</v>
      </c>
      <c r="B280" s="22" t="s">
        <v>759</v>
      </c>
      <c r="C280" s="22" t="s">
        <v>14</v>
      </c>
      <c r="D280" s="22" t="s">
        <v>54</v>
      </c>
      <c r="E280" s="22">
        <v>-1.7952454057392599E-3</v>
      </c>
      <c r="F280" s="22" t="s">
        <v>8</v>
      </c>
      <c r="G280" s="22">
        <v>0</v>
      </c>
      <c r="H280" s="24">
        <f t="shared" si="5"/>
        <v>-1.7952454057392599E-3</v>
      </c>
    </row>
    <row r="281" spans="1:8" x14ac:dyDescent="0.25">
      <c r="A281" s="22" t="s">
        <v>821</v>
      </c>
      <c r="B281" s="22" t="s">
        <v>822</v>
      </c>
      <c r="C281" s="22" t="s">
        <v>14</v>
      </c>
      <c r="D281" s="22" t="s">
        <v>51</v>
      </c>
      <c r="E281" s="28">
        <v>-1.7731178758601E-5</v>
      </c>
      <c r="F281" s="22" t="s">
        <v>8</v>
      </c>
      <c r="G281" s="22">
        <v>0</v>
      </c>
      <c r="H281" s="24">
        <f t="shared" si="5"/>
        <v>-1.7731178758601E-5</v>
      </c>
    </row>
    <row r="282" spans="1:8" x14ac:dyDescent="0.25">
      <c r="A282" s="22" t="s">
        <v>823</v>
      </c>
      <c r="B282" s="22" t="s">
        <v>824</v>
      </c>
      <c r="C282" s="22" t="s">
        <v>14</v>
      </c>
      <c r="D282" s="22" t="s">
        <v>54</v>
      </c>
      <c r="E282" s="22">
        <v>-1.74289423282931E-2</v>
      </c>
      <c r="F282" s="22" t="s">
        <v>8</v>
      </c>
      <c r="G282" s="22">
        <v>0</v>
      </c>
      <c r="H282" s="24">
        <f t="shared" si="5"/>
        <v>-1.74289423282931E-2</v>
      </c>
    </row>
    <row r="283" spans="1:8" x14ac:dyDescent="0.25">
      <c r="A283" s="22" t="s">
        <v>191</v>
      </c>
      <c r="B283" s="22" t="s">
        <v>192</v>
      </c>
      <c r="C283" s="22" t="s">
        <v>14</v>
      </c>
      <c r="D283" s="22" t="s">
        <v>193</v>
      </c>
      <c r="E283" s="22">
        <v>-1.10943839646876E-2</v>
      </c>
      <c r="F283" s="22" t="s">
        <v>8</v>
      </c>
      <c r="G283" s="22">
        <v>0</v>
      </c>
      <c r="H283" s="24">
        <f t="shared" si="5"/>
        <v>-1.10943839646876E-2</v>
      </c>
    </row>
    <row r="284" spans="1:8" x14ac:dyDescent="0.25">
      <c r="A284" s="22" t="s">
        <v>194</v>
      </c>
      <c r="B284" s="22" t="s">
        <v>195</v>
      </c>
      <c r="C284" s="22" t="s">
        <v>17</v>
      </c>
      <c r="D284" s="22" t="s">
        <v>2</v>
      </c>
      <c r="E284" s="28">
        <v>-1.2008271413021899E-6</v>
      </c>
      <c r="F284" s="22" t="s">
        <v>8</v>
      </c>
      <c r="G284" s="22">
        <v>0</v>
      </c>
      <c r="H284" s="24">
        <f t="shared" si="5"/>
        <v>-1.2008271413021899E-6</v>
      </c>
    </row>
    <row r="285" spans="1:8" x14ac:dyDescent="0.25">
      <c r="A285" s="22" t="s">
        <v>825</v>
      </c>
      <c r="B285" s="22" t="s">
        <v>826</v>
      </c>
      <c r="C285" s="22" t="s">
        <v>143</v>
      </c>
      <c r="D285" s="22" t="s">
        <v>144</v>
      </c>
      <c r="E285" s="28">
        <v>-5.5996584845335E-5</v>
      </c>
      <c r="F285" s="22" t="s">
        <v>8</v>
      </c>
      <c r="G285" s="22">
        <v>0</v>
      </c>
      <c r="H285" s="24">
        <f t="shared" si="5"/>
        <v>-5.5996584845335E-5</v>
      </c>
    </row>
    <row r="286" spans="1:8" x14ac:dyDescent="0.25">
      <c r="A286" s="22" t="s">
        <v>827</v>
      </c>
      <c r="B286" s="22" t="s">
        <v>828</v>
      </c>
      <c r="C286" s="22" t="s">
        <v>14</v>
      </c>
      <c r="D286" s="22" t="s">
        <v>54</v>
      </c>
      <c r="E286" s="28">
        <v>-5.0638432090029602E-8</v>
      </c>
      <c r="F286" s="22" t="s">
        <v>8</v>
      </c>
      <c r="G286" s="22">
        <v>0</v>
      </c>
      <c r="H286" s="24">
        <f t="shared" si="5"/>
        <v>-5.0638432090029602E-8</v>
      </c>
    </row>
    <row r="287" spans="1:8" x14ac:dyDescent="0.25">
      <c r="A287" s="22" t="s">
        <v>829</v>
      </c>
      <c r="B287" s="22" t="s">
        <v>830</v>
      </c>
      <c r="C287" s="22" t="s">
        <v>17</v>
      </c>
      <c r="D287" s="22" t="s">
        <v>2</v>
      </c>
      <c r="E287" s="22">
        <v>-1.09514384326528E-4</v>
      </c>
      <c r="F287" s="22" t="s">
        <v>8</v>
      </c>
      <c r="G287" s="22">
        <v>0</v>
      </c>
      <c r="H287" s="24">
        <f t="shared" si="5"/>
        <v>-1.09514384326528E-4</v>
      </c>
    </row>
    <row r="288" spans="1:8" x14ac:dyDescent="0.25">
      <c r="A288" s="22" t="s">
        <v>831</v>
      </c>
      <c r="B288" s="22" t="s">
        <v>531</v>
      </c>
      <c r="C288" s="22" t="s">
        <v>24</v>
      </c>
      <c r="D288" s="22" t="s">
        <v>208</v>
      </c>
      <c r="E288" s="22">
        <v>-7.46629941483265E-2</v>
      </c>
      <c r="F288" s="22" t="s">
        <v>8</v>
      </c>
      <c r="G288" s="22">
        <v>0</v>
      </c>
      <c r="H288" s="24">
        <f t="shared" si="5"/>
        <v>-7.46629941483265E-2</v>
      </c>
    </row>
    <row r="289" spans="1:8" x14ac:dyDescent="0.25">
      <c r="A289" s="22" t="s">
        <v>832</v>
      </c>
      <c r="B289" s="22" t="s">
        <v>833</v>
      </c>
      <c r="C289" s="22" t="s">
        <v>24</v>
      </c>
      <c r="D289" s="22" t="s">
        <v>98</v>
      </c>
      <c r="E289" s="28">
        <v>-3.8194797943412902E-12</v>
      </c>
      <c r="F289" s="22" t="s">
        <v>8</v>
      </c>
      <c r="G289" s="22">
        <v>0</v>
      </c>
      <c r="H289" s="24">
        <f t="shared" si="5"/>
        <v>-3.8194797943412902E-12</v>
      </c>
    </row>
    <row r="290" spans="1:8" x14ac:dyDescent="0.25">
      <c r="A290" s="22" t="s">
        <v>834</v>
      </c>
      <c r="B290" s="22" t="s">
        <v>546</v>
      </c>
      <c r="C290" s="22" t="s">
        <v>125</v>
      </c>
      <c r="D290" s="22" t="s">
        <v>126</v>
      </c>
      <c r="E290" s="22">
        <v>-2.0775941786432498E-3</v>
      </c>
      <c r="F290" s="22" t="s">
        <v>8</v>
      </c>
      <c r="G290" s="22">
        <v>0</v>
      </c>
      <c r="H290" s="24">
        <f t="shared" si="5"/>
        <v>-2.0775941786432498E-3</v>
      </c>
    </row>
    <row r="291" spans="1:8" x14ac:dyDescent="0.25">
      <c r="A291" s="22" t="s">
        <v>836</v>
      </c>
      <c r="B291" s="22" t="s">
        <v>837</v>
      </c>
      <c r="C291" s="22" t="s">
        <v>14</v>
      </c>
      <c r="D291" s="22" t="s">
        <v>54</v>
      </c>
      <c r="E291" s="22">
        <v>-2.22467290760173E-2</v>
      </c>
      <c r="F291" s="22" t="s">
        <v>8</v>
      </c>
      <c r="G291" s="22">
        <v>0</v>
      </c>
      <c r="H291" s="24">
        <f t="shared" si="5"/>
        <v>-2.22467290760173E-2</v>
      </c>
    </row>
    <row r="292" spans="1:8" x14ac:dyDescent="0.25">
      <c r="A292" s="22" t="s">
        <v>838</v>
      </c>
      <c r="B292" s="22" t="s">
        <v>542</v>
      </c>
      <c r="C292" s="22" t="s">
        <v>14</v>
      </c>
      <c r="D292" s="22" t="s">
        <v>54</v>
      </c>
      <c r="E292" s="22">
        <v>-4.1398793177882904E-3</v>
      </c>
      <c r="F292" s="22" t="s">
        <v>8</v>
      </c>
      <c r="G292" s="22">
        <v>0</v>
      </c>
      <c r="H292" s="24">
        <f t="shared" si="5"/>
        <v>-4.1398793177882904E-3</v>
      </c>
    </row>
    <row r="293" spans="1:8" x14ac:dyDescent="0.25">
      <c r="A293" s="22" t="s">
        <v>839</v>
      </c>
      <c r="B293" s="22" t="s">
        <v>840</v>
      </c>
      <c r="C293" s="22" t="s">
        <v>143</v>
      </c>
      <c r="D293" s="22" t="s">
        <v>144</v>
      </c>
      <c r="E293" s="28">
        <v>-5.1668942251055603E-10</v>
      </c>
      <c r="F293" s="22" t="s">
        <v>8</v>
      </c>
      <c r="G293" s="22">
        <v>0</v>
      </c>
      <c r="H293" s="24">
        <f t="shared" si="5"/>
        <v>-5.1668942251055603E-10</v>
      </c>
    </row>
    <row r="294" spans="1:8" x14ac:dyDescent="0.25">
      <c r="A294" s="22" t="s">
        <v>74</v>
      </c>
      <c r="B294" s="22" t="s">
        <v>61</v>
      </c>
      <c r="C294" s="22" t="s">
        <v>17</v>
      </c>
      <c r="D294" s="22" t="s">
        <v>2</v>
      </c>
      <c r="E294" s="28">
        <v>-1.58999190854084E-7</v>
      </c>
      <c r="F294" s="22" t="s">
        <v>8</v>
      </c>
      <c r="G294" s="22">
        <v>0</v>
      </c>
      <c r="H294" s="24">
        <f t="shared" si="5"/>
        <v>-1.58999190854084E-7</v>
      </c>
    </row>
    <row r="295" spans="1:8" x14ac:dyDescent="0.25">
      <c r="A295" s="22" t="s">
        <v>841</v>
      </c>
      <c r="B295" s="22" t="s">
        <v>800</v>
      </c>
      <c r="C295" s="22" t="s">
        <v>263</v>
      </c>
      <c r="D295" s="22" t="s">
        <v>279</v>
      </c>
      <c r="E295" s="28">
        <v>-8.2085416785338705E-6</v>
      </c>
      <c r="F295" s="22" t="s">
        <v>86</v>
      </c>
      <c r="G295" s="22">
        <v>404.8</v>
      </c>
      <c r="H295" s="24">
        <f t="shared" si="5"/>
        <v>-3.3228176714705107E-3</v>
      </c>
    </row>
    <row r="296" spans="1:8" x14ac:dyDescent="0.25">
      <c r="A296" s="22" t="s">
        <v>109</v>
      </c>
      <c r="B296" s="22" t="s">
        <v>97</v>
      </c>
      <c r="C296" s="22" t="s">
        <v>17</v>
      </c>
      <c r="D296" s="22" t="s">
        <v>2</v>
      </c>
      <c r="E296" s="22">
        <v>-6.7518536414330393E-2</v>
      </c>
      <c r="F296" s="22" t="s">
        <v>8</v>
      </c>
      <c r="G296" s="22">
        <v>0</v>
      </c>
      <c r="H296" s="24">
        <f t="shared" si="5"/>
        <v>-6.7518536414330393E-2</v>
      </c>
    </row>
    <row r="297" spans="1:8" x14ac:dyDescent="0.25">
      <c r="A297" s="22" t="s">
        <v>1121</v>
      </c>
      <c r="B297" s="22" t="s">
        <v>1122</v>
      </c>
      <c r="C297" s="22" t="s">
        <v>24</v>
      </c>
      <c r="D297" s="22" t="s">
        <v>208</v>
      </c>
      <c r="E297" s="28">
        <v>-3.0982971124325898E-12</v>
      </c>
      <c r="F297" s="22" t="s">
        <v>8</v>
      </c>
      <c r="G297" s="22">
        <v>0</v>
      </c>
      <c r="H297" s="24">
        <f t="shared" si="5"/>
        <v>-3.0982971124325898E-12</v>
      </c>
    </row>
    <row r="298" spans="1:8" x14ac:dyDescent="0.25">
      <c r="A298" s="22" t="s">
        <v>1123</v>
      </c>
      <c r="B298" s="22" t="s">
        <v>1124</v>
      </c>
      <c r="C298" s="22" t="s">
        <v>263</v>
      </c>
      <c r="D298" s="22" t="s">
        <v>279</v>
      </c>
      <c r="E298" s="28">
        <v>-3.8493364522242601E-14</v>
      </c>
      <c r="F298" s="22" t="s">
        <v>86</v>
      </c>
      <c r="G298" s="22">
        <v>422.4</v>
      </c>
      <c r="H298" s="24">
        <f t="shared" si="5"/>
        <v>-1.6259597174195274E-11</v>
      </c>
    </row>
    <row r="299" spans="1:8" x14ac:dyDescent="0.25">
      <c r="A299" s="22" t="s">
        <v>842</v>
      </c>
      <c r="B299" s="22" t="s">
        <v>272</v>
      </c>
      <c r="C299" s="22" t="s">
        <v>24</v>
      </c>
      <c r="D299" s="22" t="s">
        <v>208</v>
      </c>
      <c r="E299" s="22">
        <v>-5.7418070541583599E-2</v>
      </c>
      <c r="F299" s="22" t="s">
        <v>8</v>
      </c>
      <c r="G299" s="22">
        <v>0</v>
      </c>
      <c r="H299" s="24">
        <f t="shared" si="5"/>
        <v>-5.7418070541583599E-2</v>
      </c>
    </row>
    <row r="300" spans="1:8" x14ac:dyDescent="0.25">
      <c r="A300" s="22" t="s">
        <v>135</v>
      </c>
      <c r="B300" s="22" t="s">
        <v>136</v>
      </c>
      <c r="C300" s="22" t="s">
        <v>17</v>
      </c>
      <c r="D300" s="22" t="s">
        <v>4</v>
      </c>
      <c r="E300" s="22">
        <v>-7.7912058382936494E-2</v>
      </c>
      <c r="F300" s="22" t="s">
        <v>8</v>
      </c>
      <c r="G300" s="22">
        <v>0</v>
      </c>
      <c r="H300" s="24">
        <f t="shared" si="5"/>
        <v>-7.7912058382936494E-2</v>
      </c>
    </row>
    <row r="301" spans="1:8" x14ac:dyDescent="0.25">
      <c r="A301" s="22" t="s">
        <v>843</v>
      </c>
      <c r="B301" s="22" t="s">
        <v>844</v>
      </c>
      <c r="C301" s="22" t="s">
        <v>24</v>
      </c>
      <c r="D301" s="22" t="s">
        <v>3</v>
      </c>
      <c r="E301" s="28">
        <v>-3.4520425264505402E-5</v>
      </c>
      <c r="F301" s="22" t="s">
        <v>8</v>
      </c>
      <c r="G301" s="22">
        <v>0</v>
      </c>
      <c r="H301" s="24">
        <f t="shared" si="5"/>
        <v>-3.4520425264505402E-5</v>
      </c>
    </row>
    <row r="302" spans="1:8" x14ac:dyDescent="0.25">
      <c r="A302" s="22" t="s">
        <v>845</v>
      </c>
      <c r="B302" s="22" t="s">
        <v>846</v>
      </c>
      <c r="C302" s="22" t="s">
        <v>14</v>
      </c>
      <c r="D302" s="22" t="s">
        <v>54</v>
      </c>
      <c r="E302" s="22">
        <v>-2.6165286620019202E-3</v>
      </c>
      <c r="F302" s="22" t="s">
        <v>8</v>
      </c>
      <c r="G302" s="22">
        <v>0</v>
      </c>
      <c r="H302" s="24">
        <f t="shared" si="5"/>
        <v>-2.6165286620019202E-3</v>
      </c>
    </row>
    <row r="303" spans="1:8" x14ac:dyDescent="0.25">
      <c r="A303" s="22" t="s">
        <v>218</v>
      </c>
      <c r="B303" s="22" t="s">
        <v>210</v>
      </c>
      <c r="C303" s="22" t="s">
        <v>14</v>
      </c>
      <c r="D303" s="22" t="s">
        <v>193</v>
      </c>
      <c r="E303" s="22">
        <v>-2.93313111840706E-3</v>
      </c>
      <c r="F303" s="22" t="s">
        <v>8</v>
      </c>
      <c r="G303" s="22">
        <v>0</v>
      </c>
      <c r="H303" s="24">
        <f t="shared" si="5"/>
        <v>-2.93313111840706E-3</v>
      </c>
    </row>
    <row r="304" spans="1:8" x14ac:dyDescent="0.25">
      <c r="A304" s="22" t="s">
        <v>219</v>
      </c>
      <c r="B304" s="22" t="s">
        <v>210</v>
      </c>
      <c r="C304" s="22" t="s">
        <v>14</v>
      </c>
      <c r="D304" s="22" t="s">
        <v>193</v>
      </c>
      <c r="E304" s="22">
        <v>-3.3244013314908202E-4</v>
      </c>
      <c r="F304" s="22" t="s">
        <v>8</v>
      </c>
      <c r="G304" s="22">
        <v>0</v>
      </c>
      <c r="H304" s="24">
        <f t="shared" si="5"/>
        <v>-3.3244013314908202E-4</v>
      </c>
    </row>
    <row r="305" spans="1:8" x14ac:dyDescent="0.25">
      <c r="A305" s="22" t="s">
        <v>847</v>
      </c>
      <c r="B305" s="22" t="s">
        <v>848</v>
      </c>
      <c r="C305" s="22" t="s">
        <v>139</v>
      </c>
      <c r="D305" s="22" t="s">
        <v>140</v>
      </c>
      <c r="E305" s="28">
        <v>-6.1442536152185093E-5</v>
      </c>
      <c r="F305" s="22" t="s">
        <v>8</v>
      </c>
      <c r="G305" s="22">
        <v>0</v>
      </c>
      <c r="H305" s="24">
        <f t="shared" si="5"/>
        <v>-6.1442536152185093E-5</v>
      </c>
    </row>
    <row r="306" spans="1:8" x14ac:dyDescent="0.25">
      <c r="A306" s="22" t="s">
        <v>170</v>
      </c>
      <c r="B306" s="22" t="s">
        <v>171</v>
      </c>
      <c r="C306" s="22" t="s">
        <v>139</v>
      </c>
      <c r="D306" s="22" t="s">
        <v>165</v>
      </c>
      <c r="E306" s="22">
        <v>-2.86467204104077E-4</v>
      </c>
      <c r="F306" s="22" t="s">
        <v>174</v>
      </c>
      <c r="G306" s="22">
        <v>0</v>
      </c>
      <c r="H306" s="24">
        <f t="shared" si="5"/>
        <v>0</v>
      </c>
    </row>
    <row r="307" spans="1:8" x14ac:dyDescent="0.25">
      <c r="A307" s="22" t="s">
        <v>851</v>
      </c>
      <c r="B307" s="22" t="s">
        <v>852</v>
      </c>
      <c r="C307" s="22" t="s">
        <v>14</v>
      </c>
      <c r="D307" s="22" t="s">
        <v>54</v>
      </c>
      <c r="E307" s="28">
        <v>-6.1309831023618798E-15</v>
      </c>
      <c r="F307" s="22" t="s">
        <v>8</v>
      </c>
      <c r="G307" s="22">
        <v>0</v>
      </c>
      <c r="H307" s="24">
        <f t="shared" si="5"/>
        <v>-6.1309831023618798E-15</v>
      </c>
    </row>
    <row r="308" spans="1:8" x14ac:dyDescent="0.25">
      <c r="A308" s="22" t="s">
        <v>853</v>
      </c>
      <c r="B308" s="22" t="s">
        <v>854</v>
      </c>
      <c r="C308" s="22" t="s">
        <v>14</v>
      </c>
      <c r="D308" s="22" t="s">
        <v>115</v>
      </c>
      <c r="E308" s="22">
        <v>-9.6362260419825499E-2</v>
      </c>
      <c r="F308" s="22" t="s">
        <v>8</v>
      </c>
      <c r="G308" s="22">
        <v>0</v>
      </c>
      <c r="H308" s="24">
        <f t="shared" si="5"/>
        <v>-9.6362260419825499E-2</v>
      </c>
    </row>
    <row r="309" spans="1:8" x14ac:dyDescent="0.25">
      <c r="A309" s="22" t="s">
        <v>855</v>
      </c>
      <c r="B309" s="22" t="s">
        <v>856</v>
      </c>
      <c r="C309" s="22" t="s">
        <v>17</v>
      </c>
      <c r="D309" s="22" t="s">
        <v>4</v>
      </c>
      <c r="E309" s="22">
        <v>-0.213659838257695</v>
      </c>
      <c r="F309" s="22" t="s">
        <v>8</v>
      </c>
      <c r="G309" s="22">
        <v>0</v>
      </c>
      <c r="H309" s="24">
        <f t="shared" si="5"/>
        <v>-0.213659838257695</v>
      </c>
    </row>
    <row r="310" spans="1:8" x14ac:dyDescent="0.25">
      <c r="A310" s="22" t="s">
        <v>240</v>
      </c>
      <c r="B310" s="22" t="s">
        <v>241</v>
      </c>
      <c r="C310" s="22" t="s">
        <v>14</v>
      </c>
      <c r="D310" s="22" t="s">
        <v>1</v>
      </c>
      <c r="E310" s="28">
        <v>-5.0320433859037202E-6</v>
      </c>
      <c r="F310" s="22" t="s">
        <v>8</v>
      </c>
      <c r="G310" s="22">
        <v>0</v>
      </c>
      <c r="H310" s="24">
        <f t="shared" si="5"/>
        <v>-5.0320433859037202E-6</v>
      </c>
    </row>
    <row r="311" spans="1:8" x14ac:dyDescent="0.25">
      <c r="A311" s="22" t="s">
        <v>857</v>
      </c>
      <c r="B311" s="22" t="s">
        <v>730</v>
      </c>
      <c r="C311" s="22" t="s">
        <v>14</v>
      </c>
      <c r="D311" s="22" t="s">
        <v>51</v>
      </c>
      <c r="E311" s="22">
        <v>-2.25458954054271E-3</v>
      </c>
      <c r="F311" s="22" t="s">
        <v>8</v>
      </c>
      <c r="G311" s="22">
        <v>0</v>
      </c>
      <c r="H311" s="24">
        <f t="shared" si="5"/>
        <v>-2.25458954054271E-3</v>
      </c>
    </row>
    <row r="312" spans="1:8" x14ac:dyDescent="0.25">
      <c r="A312" s="22" t="s">
        <v>858</v>
      </c>
      <c r="B312" s="22" t="s">
        <v>859</v>
      </c>
      <c r="C312" s="22" t="s">
        <v>14</v>
      </c>
      <c r="D312" s="22" t="s">
        <v>115</v>
      </c>
      <c r="E312" s="28">
        <v>-4.2429446522520603E-6</v>
      </c>
      <c r="F312" s="22" t="s">
        <v>8</v>
      </c>
      <c r="G312" s="22">
        <v>0</v>
      </c>
      <c r="H312" s="24">
        <f t="shared" si="5"/>
        <v>-4.2429446522520603E-6</v>
      </c>
    </row>
    <row r="313" spans="1:8" x14ac:dyDescent="0.25">
      <c r="A313" s="22" t="s">
        <v>860</v>
      </c>
      <c r="B313" s="22" t="s">
        <v>734</v>
      </c>
      <c r="C313" s="22" t="s">
        <v>14</v>
      </c>
      <c r="D313" s="22" t="s">
        <v>54</v>
      </c>
      <c r="E313" s="28">
        <v>-1.0953408036862601E-11</v>
      </c>
      <c r="F313" s="22" t="s">
        <v>8</v>
      </c>
      <c r="G313" s="22">
        <v>0</v>
      </c>
      <c r="H313" s="24">
        <f t="shared" si="5"/>
        <v>-1.0953408036862601E-11</v>
      </c>
    </row>
    <row r="314" spans="1:8" x14ac:dyDescent="0.25">
      <c r="A314" s="22" t="s">
        <v>861</v>
      </c>
      <c r="B314" s="22" t="s">
        <v>767</v>
      </c>
      <c r="C314" s="22" t="s">
        <v>14</v>
      </c>
      <c r="D314" s="22" t="s">
        <v>54</v>
      </c>
      <c r="E314" s="28">
        <v>-1.5038900354490999E-20</v>
      </c>
      <c r="F314" s="22" t="s">
        <v>8</v>
      </c>
      <c r="G314" s="22">
        <v>0</v>
      </c>
      <c r="H314" s="24">
        <f t="shared" si="5"/>
        <v>-1.5038900354490999E-20</v>
      </c>
    </row>
    <row r="315" spans="1:8" x14ac:dyDescent="0.25">
      <c r="A315" s="22" t="s">
        <v>196</v>
      </c>
      <c r="B315" s="22" t="s">
        <v>197</v>
      </c>
      <c r="C315" s="22" t="s">
        <v>14</v>
      </c>
      <c r="D315" s="22" t="s">
        <v>1</v>
      </c>
      <c r="E315" s="22">
        <v>-2.0578764100410901E-2</v>
      </c>
      <c r="F315" s="22" t="s">
        <v>8</v>
      </c>
      <c r="G315" s="22">
        <v>0</v>
      </c>
      <c r="H315" s="24">
        <f t="shared" si="5"/>
        <v>-2.0578764100410901E-2</v>
      </c>
    </row>
    <row r="316" spans="1:8" x14ac:dyDescent="0.25">
      <c r="A316" s="22" t="s">
        <v>862</v>
      </c>
      <c r="B316" s="22" t="s">
        <v>863</v>
      </c>
      <c r="C316" s="22" t="s">
        <v>139</v>
      </c>
      <c r="D316" s="22" t="s">
        <v>165</v>
      </c>
      <c r="E316" s="28">
        <v>-3.1685628616545598E-8</v>
      </c>
      <c r="F316" s="22" t="s">
        <v>174</v>
      </c>
      <c r="G316" s="22">
        <v>0</v>
      </c>
      <c r="H316" s="24">
        <f t="shared" si="5"/>
        <v>0</v>
      </c>
    </row>
    <row r="317" spans="1:8" x14ac:dyDescent="0.25">
      <c r="A317" s="22" t="s">
        <v>864</v>
      </c>
      <c r="B317" s="22" t="s">
        <v>552</v>
      </c>
      <c r="C317" s="22" t="s">
        <v>14</v>
      </c>
      <c r="D317" s="22" t="s">
        <v>54</v>
      </c>
      <c r="E317" s="22">
        <v>-1.50454980021624E-3</v>
      </c>
      <c r="F317" s="22" t="s">
        <v>8</v>
      </c>
      <c r="G317" s="22">
        <v>0</v>
      </c>
      <c r="H317" s="24">
        <f t="shared" si="5"/>
        <v>-1.50454980021624E-3</v>
      </c>
    </row>
    <row r="318" spans="1:8" x14ac:dyDescent="0.25">
      <c r="A318" s="22" t="s">
        <v>865</v>
      </c>
      <c r="B318" s="22" t="s">
        <v>866</v>
      </c>
      <c r="C318" s="22" t="s">
        <v>24</v>
      </c>
      <c r="D318" s="22" t="s">
        <v>98</v>
      </c>
      <c r="E318" s="22">
        <v>-3.7968548068373901E-4</v>
      </c>
      <c r="F318" s="22" t="s">
        <v>8</v>
      </c>
      <c r="G318" s="22">
        <v>0</v>
      </c>
      <c r="H318" s="24">
        <f t="shared" si="5"/>
        <v>-3.7968548068373901E-4</v>
      </c>
    </row>
    <row r="319" spans="1:8" x14ac:dyDescent="0.25">
      <c r="A319" s="22" t="s">
        <v>867</v>
      </c>
      <c r="B319" s="22" t="s">
        <v>868</v>
      </c>
      <c r="C319" s="22" t="s">
        <v>14</v>
      </c>
      <c r="D319" s="22" t="s">
        <v>1</v>
      </c>
      <c r="E319" s="28">
        <v>-9.777941508601701E-10</v>
      </c>
      <c r="F319" s="22" t="s">
        <v>8</v>
      </c>
      <c r="G319" s="22">
        <v>0</v>
      </c>
      <c r="H319" s="24">
        <f t="shared" si="5"/>
        <v>-9.777941508601701E-10</v>
      </c>
    </row>
    <row r="320" spans="1:8" x14ac:dyDescent="0.25">
      <c r="A320" s="22" t="s">
        <v>870</v>
      </c>
      <c r="B320" s="22" t="s">
        <v>871</v>
      </c>
      <c r="C320" s="22" t="s">
        <v>143</v>
      </c>
      <c r="D320" s="22" t="s">
        <v>144</v>
      </c>
      <c r="E320" s="28">
        <v>-1.7756197047083701E-12</v>
      </c>
      <c r="F320" s="22" t="s">
        <v>8</v>
      </c>
      <c r="G320" s="22">
        <v>0</v>
      </c>
      <c r="H320" s="24">
        <f t="shared" si="5"/>
        <v>-1.7756197047083701E-12</v>
      </c>
    </row>
    <row r="321" spans="1:8" x14ac:dyDescent="0.25">
      <c r="A321" s="22" t="s">
        <v>872</v>
      </c>
      <c r="B321" s="22" t="s">
        <v>873</v>
      </c>
      <c r="C321" s="22" t="s">
        <v>139</v>
      </c>
      <c r="D321" s="22" t="s">
        <v>486</v>
      </c>
      <c r="E321" s="28">
        <v>-6.3787227991532105E-7</v>
      </c>
      <c r="F321" s="22" t="s">
        <v>7</v>
      </c>
      <c r="G321" s="22">
        <v>0</v>
      </c>
      <c r="H321" s="24">
        <f t="shared" si="5"/>
        <v>0</v>
      </c>
    </row>
    <row r="322" spans="1:8" x14ac:dyDescent="0.25">
      <c r="A322" s="22" t="s">
        <v>874</v>
      </c>
      <c r="B322" s="22" t="s">
        <v>875</v>
      </c>
      <c r="C322" s="22" t="s">
        <v>14</v>
      </c>
      <c r="D322" s="22" t="s">
        <v>54</v>
      </c>
      <c r="E322" s="28">
        <v>-7.4956554627338296E-10</v>
      </c>
      <c r="F322" s="22" t="s">
        <v>8</v>
      </c>
      <c r="G322" s="22">
        <v>0</v>
      </c>
      <c r="H322" s="24">
        <f t="shared" si="5"/>
        <v>-7.4956554627338296E-10</v>
      </c>
    </row>
    <row r="323" spans="1:8" x14ac:dyDescent="0.25">
      <c r="A323" s="22" t="s">
        <v>876</v>
      </c>
      <c r="B323" s="22" t="s">
        <v>877</v>
      </c>
      <c r="C323" s="22" t="s">
        <v>14</v>
      </c>
      <c r="D323" s="22" t="s">
        <v>54</v>
      </c>
      <c r="E323" s="22">
        <v>-3.0254075997992699E-4</v>
      </c>
      <c r="F323" s="22" t="s">
        <v>8</v>
      </c>
      <c r="G323" s="22">
        <v>0</v>
      </c>
      <c r="H323" s="24">
        <f t="shared" ref="H323:H386" si="6">1*(IF(F323=$I$8,E323,(E323*G323)))</f>
        <v>-3.0254075997992699E-4</v>
      </c>
    </row>
    <row r="324" spans="1:8" x14ac:dyDescent="0.25">
      <c r="A324" s="22" t="s">
        <v>878</v>
      </c>
      <c r="B324" s="22" t="s">
        <v>879</v>
      </c>
      <c r="C324" s="22" t="s">
        <v>24</v>
      </c>
      <c r="D324" s="22" t="s">
        <v>120</v>
      </c>
      <c r="E324" s="22">
        <v>-3.6032315147491098E-2</v>
      </c>
      <c r="F324" s="22" t="s">
        <v>8</v>
      </c>
      <c r="G324" s="22">
        <v>0</v>
      </c>
      <c r="H324" s="24">
        <f t="shared" si="6"/>
        <v>-3.6032315147491098E-2</v>
      </c>
    </row>
    <row r="325" spans="1:8" x14ac:dyDescent="0.25">
      <c r="A325" s="22" t="s">
        <v>880</v>
      </c>
      <c r="B325" s="22" t="s">
        <v>554</v>
      </c>
      <c r="C325" s="22" t="s">
        <v>14</v>
      </c>
      <c r="D325" s="22" t="s">
        <v>54</v>
      </c>
      <c r="E325" s="22">
        <v>-1.7431800836741802E-2</v>
      </c>
      <c r="F325" s="22" t="s">
        <v>8</v>
      </c>
      <c r="G325" s="22">
        <v>0</v>
      </c>
      <c r="H325" s="24">
        <f t="shared" si="6"/>
        <v>-1.7431800836741802E-2</v>
      </c>
    </row>
    <row r="326" spans="1:8" x14ac:dyDescent="0.25">
      <c r="A326" s="22" t="s">
        <v>881</v>
      </c>
      <c r="B326" s="22" t="s">
        <v>427</v>
      </c>
      <c r="C326" s="22" t="s">
        <v>24</v>
      </c>
      <c r="D326" s="22" t="s">
        <v>208</v>
      </c>
      <c r="E326" s="22">
        <v>-1.2669091827068999</v>
      </c>
      <c r="F326" s="22" t="s">
        <v>8</v>
      </c>
      <c r="G326" s="22">
        <v>0</v>
      </c>
      <c r="H326" s="24">
        <f t="shared" si="6"/>
        <v>-1.2669091827068999</v>
      </c>
    </row>
    <row r="327" spans="1:8" x14ac:dyDescent="0.25">
      <c r="A327" s="22" t="s">
        <v>882</v>
      </c>
      <c r="B327" s="22" t="s">
        <v>883</v>
      </c>
      <c r="C327" s="22" t="s">
        <v>17</v>
      </c>
      <c r="D327" s="22" t="s">
        <v>4</v>
      </c>
      <c r="E327" s="28">
        <v>-5.9743886722731998E-5</v>
      </c>
      <c r="F327" s="22" t="s">
        <v>8</v>
      </c>
      <c r="G327" s="22">
        <v>0</v>
      </c>
      <c r="H327" s="24">
        <f t="shared" si="6"/>
        <v>-5.9743886722731998E-5</v>
      </c>
    </row>
    <row r="328" spans="1:8" x14ac:dyDescent="0.25">
      <c r="A328" s="22" t="s">
        <v>884</v>
      </c>
      <c r="B328" s="22" t="s">
        <v>720</v>
      </c>
      <c r="C328" s="22" t="s">
        <v>14</v>
      </c>
      <c r="D328" s="22" t="s">
        <v>193</v>
      </c>
      <c r="E328" s="28">
        <v>-3.3042301585853402E-9</v>
      </c>
      <c r="F328" s="22" t="s">
        <v>8</v>
      </c>
      <c r="G328" s="22">
        <v>0</v>
      </c>
      <c r="H328" s="24">
        <f t="shared" si="6"/>
        <v>-3.3042301585853402E-9</v>
      </c>
    </row>
    <row r="329" spans="1:8" x14ac:dyDescent="0.25">
      <c r="A329" s="22" t="s">
        <v>885</v>
      </c>
      <c r="B329" s="22" t="s">
        <v>531</v>
      </c>
      <c r="C329" s="22" t="s">
        <v>24</v>
      </c>
      <c r="D329" s="22" t="s">
        <v>208</v>
      </c>
      <c r="E329" s="22">
        <v>-3.79828329510102E-3</v>
      </c>
      <c r="F329" s="22" t="s">
        <v>8</v>
      </c>
      <c r="G329" s="22">
        <v>0</v>
      </c>
      <c r="H329" s="24">
        <f t="shared" si="6"/>
        <v>-3.79828329510102E-3</v>
      </c>
    </row>
    <row r="330" spans="1:8" x14ac:dyDescent="0.25">
      <c r="A330" s="22" t="s">
        <v>141</v>
      </c>
      <c r="B330" s="22" t="s">
        <v>142</v>
      </c>
      <c r="C330" s="22" t="s">
        <v>143</v>
      </c>
      <c r="D330" s="22" t="s">
        <v>144</v>
      </c>
      <c r="E330" s="22">
        <v>-6.0243142687986199E-3</v>
      </c>
      <c r="F330" s="22" t="s">
        <v>8</v>
      </c>
      <c r="G330" s="22">
        <v>0</v>
      </c>
      <c r="H330" s="24">
        <f t="shared" si="6"/>
        <v>-6.0243142687986199E-3</v>
      </c>
    </row>
    <row r="331" spans="1:8" x14ac:dyDescent="0.25">
      <c r="A331" s="22" t="s">
        <v>265</v>
      </c>
      <c r="B331" s="22" t="s">
        <v>262</v>
      </c>
      <c r="C331" s="22" t="s">
        <v>263</v>
      </c>
      <c r="D331" s="22" t="s">
        <v>264</v>
      </c>
      <c r="E331" s="22">
        <v>-1.30925994023929E-4</v>
      </c>
      <c r="F331" s="22" t="s">
        <v>86</v>
      </c>
      <c r="G331" s="22">
        <v>404.4</v>
      </c>
      <c r="H331" s="24">
        <f t="shared" si="6"/>
        <v>-5.2946471983276885E-2</v>
      </c>
    </row>
    <row r="332" spans="1:8" x14ac:dyDescent="0.25">
      <c r="A332" s="22" t="s">
        <v>886</v>
      </c>
      <c r="B332" s="22" t="s">
        <v>687</v>
      </c>
      <c r="C332" s="22" t="s">
        <v>14</v>
      </c>
      <c r="D332" s="22" t="s">
        <v>188</v>
      </c>
      <c r="E332" s="28">
        <v>-9.2621730885355205E-7</v>
      </c>
      <c r="F332" s="22" t="s">
        <v>8</v>
      </c>
      <c r="G332" s="22">
        <v>0</v>
      </c>
      <c r="H332" s="24">
        <f t="shared" si="6"/>
        <v>-9.2621730885355205E-7</v>
      </c>
    </row>
    <row r="333" spans="1:8" x14ac:dyDescent="0.25">
      <c r="A333" s="22" t="s">
        <v>887</v>
      </c>
      <c r="B333" s="22" t="s">
        <v>427</v>
      </c>
      <c r="C333" s="22" t="s">
        <v>24</v>
      </c>
      <c r="D333" s="22" t="s">
        <v>208</v>
      </c>
      <c r="E333" s="22">
        <v>-9.6382215974558406E-3</v>
      </c>
      <c r="F333" s="22" t="s">
        <v>8</v>
      </c>
      <c r="G333" s="22">
        <v>0</v>
      </c>
      <c r="H333" s="24">
        <f t="shared" si="6"/>
        <v>-9.6382215974558406E-3</v>
      </c>
    </row>
    <row r="334" spans="1:8" x14ac:dyDescent="0.25">
      <c r="A334" s="22" t="s">
        <v>888</v>
      </c>
      <c r="B334" s="22" t="s">
        <v>889</v>
      </c>
      <c r="C334" s="22" t="s">
        <v>14</v>
      </c>
      <c r="D334" s="22" t="s">
        <v>1</v>
      </c>
      <c r="E334" s="28">
        <v>-1.26084559473969E-5</v>
      </c>
      <c r="F334" s="22" t="s">
        <v>8</v>
      </c>
      <c r="G334" s="22">
        <v>0</v>
      </c>
      <c r="H334" s="24">
        <f t="shared" si="6"/>
        <v>-1.26084559473969E-5</v>
      </c>
    </row>
    <row r="335" spans="1:8" x14ac:dyDescent="0.25">
      <c r="A335" s="22" t="s">
        <v>890</v>
      </c>
      <c r="B335" s="22" t="s">
        <v>437</v>
      </c>
      <c r="C335" s="22" t="s">
        <v>14</v>
      </c>
      <c r="D335" s="22" t="s">
        <v>54</v>
      </c>
      <c r="E335" s="28">
        <v>-1.4130022703576301E-7</v>
      </c>
      <c r="F335" s="22" t="s">
        <v>8</v>
      </c>
      <c r="G335" s="22">
        <v>0</v>
      </c>
      <c r="H335" s="24">
        <f t="shared" si="6"/>
        <v>-1.4130022703576301E-7</v>
      </c>
    </row>
    <row r="336" spans="1:8" x14ac:dyDescent="0.25">
      <c r="A336" s="22" t="s">
        <v>891</v>
      </c>
      <c r="B336" s="22" t="s">
        <v>892</v>
      </c>
      <c r="C336" s="22" t="s">
        <v>14</v>
      </c>
      <c r="D336" s="22" t="s">
        <v>115</v>
      </c>
      <c r="E336" s="22">
        <v>-6.4320565936390406E-2</v>
      </c>
      <c r="F336" s="22" t="s">
        <v>8</v>
      </c>
      <c r="G336" s="22">
        <v>0</v>
      </c>
      <c r="H336" s="24">
        <f t="shared" si="6"/>
        <v>-6.4320565936390406E-2</v>
      </c>
    </row>
    <row r="337" spans="1:8" x14ac:dyDescent="0.25">
      <c r="A337" s="22" t="s">
        <v>893</v>
      </c>
      <c r="B337" s="22" t="s">
        <v>877</v>
      </c>
      <c r="C337" s="22" t="s">
        <v>14</v>
      </c>
      <c r="D337" s="22" t="s">
        <v>54</v>
      </c>
      <c r="E337" s="22">
        <v>-6.0508154724977896E-4</v>
      </c>
      <c r="F337" s="22" t="s">
        <v>8</v>
      </c>
      <c r="G337" s="22">
        <v>0</v>
      </c>
      <c r="H337" s="24">
        <f t="shared" si="6"/>
        <v>-6.0508154724977896E-4</v>
      </c>
    </row>
    <row r="338" spans="1:8" x14ac:dyDescent="0.25">
      <c r="A338" s="22" t="s">
        <v>894</v>
      </c>
      <c r="B338" s="22" t="s">
        <v>663</v>
      </c>
      <c r="C338" s="22" t="s">
        <v>24</v>
      </c>
      <c r="D338" s="22" t="s">
        <v>120</v>
      </c>
      <c r="E338" s="28">
        <v>-1.8482419991453799E-8</v>
      </c>
      <c r="F338" s="22" t="s">
        <v>86</v>
      </c>
      <c r="G338" s="22">
        <v>2080</v>
      </c>
      <c r="H338" s="24">
        <f t="shared" si="6"/>
        <v>-3.8443433582223901E-5</v>
      </c>
    </row>
    <row r="339" spans="1:8" x14ac:dyDescent="0.25">
      <c r="A339" s="22" t="s">
        <v>895</v>
      </c>
      <c r="B339" s="22" t="s">
        <v>210</v>
      </c>
      <c r="C339" s="22" t="s">
        <v>14</v>
      </c>
      <c r="D339" s="22" t="s">
        <v>193</v>
      </c>
      <c r="E339" s="22">
        <v>-3.4409002461020203E-4</v>
      </c>
      <c r="F339" s="22" t="s">
        <v>8</v>
      </c>
      <c r="G339" s="22">
        <v>0</v>
      </c>
      <c r="H339" s="24">
        <f t="shared" si="6"/>
        <v>-3.4409002461020203E-4</v>
      </c>
    </row>
    <row r="340" spans="1:8" x14ac:dyDescent="0.25">
      <c r="A340" s="22" t="s">
        <v>154</v>
      </c>
      <c r="B340" s="22" t="s">
        <v>155</v>
      </c>
      <c r="C340" s="22" t="s">
        <v>17</v>
      </c>
      <c r="D340" s="22" t="s">
        <v>4</v>
      </c>
      <c r="E340" s="22">
        <v>-0.96655399554820098</v>
      </c>
      <c r="F340" s="22" t="s">
        <v>8</v>
      </c>
      <c r="G340" s="22">
        <v>0</v>
      </c>
      <c r="H340" s="24">
        <f t="shared" si="6"/>
        <v>-0.96655399554820098</v>
      </c>
    </row>
    <row r="341" spans="1:8" x14ac:dyDescent="0.25">
      <c r="A341" s="22" t="s">
        <v>1101</v>
      </c>
      <c r="B341" s="22" t="s">
        <v>1092</v>
      </c>
      <c r="C341" s="22" t="s">
        <v>24</v>
      </c>
      <c r="D341" s="22" t="s">
        <v>208</v>
      </c>
      <c r="E341" s="28">
        <v>-9.1832776586186101E-8</v>
      </c>
      <c r="F341" s="22" t="s">
        <v>8</v>
      </c>
      <c r="G341" s="22">
        <v>0</v>
      </c>
      <c r="H341" s="24">
        <f t="shared" si="6"/>
        <v>-9.1832776586186101E-8</v>
      </c>
    </row>
    <row r="342" spans="1:8" x14ac:dyDescent="0.25">
      <c r="A342" s="22" t="s">
        <v>129</v>
      </c>
      <c r="B342" s="22" t="s">
        <v>119</v>
      </c>
      <c r="C342" s="22" t="s">
        <v>24</v>
      </c>
      <c r="D342" s="22" t="s">
        <v>120</v>
      </c>
      <c r="E342" s="28">
        <v>-1.20149600374813E-8</v>
      </c>
      <c r="F342" s="22" t="s">
        <v>8</v>
      </c>
      <c r="G342" s="22">
        <v>0</v>
      </c>
      <c r="H342" s="24">
        <f t="shared" si="6"/>
        <v>-1.20149600374813E-8</v>
      </c>
    </row>
    <row r="343" spans="1:8" x14ac:dyDescent="0.25">
      <c r="A343" s="22" t="s">
        <v>31</v>
      </c>
      <c r="B343" s="22" t="s">
        <v>32</v>
      </c>
      <c r="C343" s="22" t="s">
        <v>14</v>
      </c>
      <c r="D343" s="22" t="s">
        <v>1</v>
      </c>
      <c r="E343" s="22">
        <v>-5.7249553406070004E-3</v>
      </c>
      <c r="F343" s="22" t="s">
        <v>8</v>
      </c>
      <c r="G343" s="22">
        <v>0</v>
      </c>
      <c r="H343" s="24">
        <f t="shared" si="6"/>
        <v>-5.7249553406070004E-3</v>
      </c>
    </row>
    <row r="344" spans="1:8" x14ac:dyDescent="0.25">
      <c r="A344" s="22" t="s">
        <v>896</v>
      </c>
      <c r="B344" s="22" t="s">
        <v>577</v>
      </c>
      <c r="C344" s="22" t="s">
        <v>24</v>
      </c>
      <c r="D344" s="22" t="s">
        <v>120</v>
      </c>
      <c r="E344" s="22">
        <v>-2.5031887517280001E-3</v>
      </c>
      <c r="F344" s="22" t="s">
        <v>86</v>
      </c>
      <c r="G344" s="22">
        <v>2190</v>
      </c>
      <c r="H344" s="24">
        <f t="shared" si="6"/>
        <v>-5.4819833662843198</v>
      </c>
    </row>
    <row r="345" spans="1:8" x14ac:dyDescent="0.25">
      <c r="A345" s="22" t="s">
        <v>897</v>
      </c>
      <c r="B345" s="22" t="s">
        <v>898</v>
      </c>
      <c r="C345" s="22" t="s">
        <v>139</v>
      </c>
      <c r="D345" s="22" t="s">
        <v>165</v>
      </c>
      <c r="E345" s="28">
        <v>-2.9860821808148102E-7</v>
      </c>
      <c r="F345" s="22" t="s">
        <v>8</v>
      </c>
      <c r="G345" s="22">
        <v>0</v>
      </c>
      <c r="H345" s="24">
        <f t="shared" si="6"/>
        <v>-2.9860821808148102E-7</v>
      </c>
    </row>
    <row r="346" spans="1:8" x14ac:dyDescent="0.25">
      <c r="A346" s="22" t="s">
        <v>899</v>
      </c>
      <c r="B346" s="22" t="s">
        <v>900</v>
      </c>
      <c r="C346" s="22" t="s">
        <v>143</v>
      </c>
      <c r="D346" s="22" t="s">
        <v>144</v>
      </c>
      <c r="E346" s="22">
        <v>-6.6564870847102706E-2</v>
      </c>
      <c r="F346" s="22" t="s">
        <v>8</v>
      </c>
      <c r="G346" s="22">
        <v>0</v>
      </c>
      <c r="H346" s="24">
        <f t="shared" si="6"/>
        <v>-6.6564870847102706E-2</v>
      </c>
    </row>
    <row r="347" spans="1:8" x14ac:dyDescent="0.25">
      <c r="A347" s="22" t="s">
        <v>901</v>
      </c>
      <c r="B347" s="22" t="s">
        <v>648</v>
      </c>
      <c r="C347" s="22" t="s">
        <v>14</v>
      </c>
      <c r="D347" s="22" t="s">
        <v>188</v>
      </c>
      <c r="E347" s="28">
        <v>-2.7557581705944699E-21</v>
      </c>
      <c r="F347" s="22" t="s">
        <v>8</v>
      </c>
      <c r="G347" s="22">
        <v>0</v>
      </c>
      <c r="H347" s="24">
        <f t="shared" si="6"/>
        <v>-2.7557581705944699E-21</v>
      </c>
    </row>
    <row r="348" spans="1:8" x14ac:dyDescent="0.25">
      <c r="A348" s="22" t="s">
        <v>902</v>
      </c>
      <c r="B348" s="22" t="s">
        <v>903</v>
      </c>
      <c r="C348" s="22" t="s">
        <v>143</v>
      </c>
      <c r="D348" s="22" t="s">
        <v>144</v>
      </c>
      <c r="E348" s="28">
        <v>-4.1908458609478002E-5</v>
      </c>
      <c r="F348" s="22" t="s">
        <v>8</v>
      </c>
      <c r="G348" s="22">
        <v>0</v>
      </c>
      <c r="H348" s="24">
        <f t="shared" si="6"/>
        <v>-4.1908458609478002E-5</v>
      </c>
    </row>
    <row r="349" spans="1:8" x14ac:dyDescent="0.25">
      <c r="A349" s="22" t="s">
        <v>198</v>
      </c>
      <c r="B349" s="22" t="s">
        <v>199</v>
      </c>
      <c r="C349" s="22" t="s">
        <v>17</v>
      </c>
      <c r="D349" s="22" t="s">
        <v>2</v>
      </c>
      <c r="E349" s="22">
        <v>-1.3444040135572499E-4</v>
      </c>
      <c r="F349" s="22" t="s">
        <v>8</v>
      </c>
      <c r="G349" s="22">
        <v>0</v>
      </c>
      <c r="H349" s="24">
        <f t="shared" si="6"/>
        <v>-1.3444040135572499E-4</v>
      </c>
    </row>
    <row r="350" spans="1:8" x14ac:dyDescent="0.25">
      <c r="A350" s="22" t="s">
        <v>904</v>
      </c>
      <c r="B350" s="22" t="s">
        <v>754</v>
      </c>
      <c r="C350" s="22" t="s">
        <v>14</v>
      </c>
      <c r="D350" s="22" t="s">
        <v>193</v>
      </c>
      <c r="E350" s="28">
        <v>-5.0267304065951097E-8</v>
      </c>
      <c r="F350" s="22" t="s">
        <v>8</v>
      </c>
      <c r="G350" s="22">
        <v>0</v>
      </c>
      <c r="H350" s="24">
        <f t="shared" si="6"/>
        <v>-5.0267304065951097E-8</v>
      </c>
    </row>
    <row r="351" spans="1:8" x14ac:dyDescent="0.25">
      <c r="A351" s="22" t="s">
        <v>76</v>
      </c>
      <c r="B351" s="22" t="s">
        <v>63</v>
      </c>
      <c r="C351" s="22" t="s">
        <v>14</v>
      </c>
      <c r="D351" s="22" t="s">
        <v>54</v>
      </c>
      <c r="E351" s="28">
        <v>-3.1920913273419899E-24</v>
      </c>
      <c r="F351" s="22" t="s">
        <v>86</v>
      </c>
      <c r="G351" s="22">
        <v>0</v>
      </c>
      <c r="H351" s="24">
        <f t="shared" si="6"/>
        <v>0</v>
      </c>
    </row>
    <row r="352" spans="1:8" x14ac:dyDescent="0.25">
      <c r="A352" s="22" t="s">
        <v>905</v>
      </c>
      <c r="B352" s="22" t="s">
        <v>788</v>
      </c>
      <c r="C352" s="22" t="s">
        <v>14</v>
      </c>
      <c r="D352" s="22" t="s">
        <v>54</v>
      </c>
      <c r="E352" s="22">
        <v>-6.74735918518525E-4</v>
      </c>
      <c r="F352" s="22" t="s">
        <v>8</v>
      </c>
      <c r="G352" s="22">
        <v>0</v>
      </c>
      <c r="H352" s="24">
        <f t="shared" si="6"/>
        <v>-6.74735918518525E-4</v>
      </c>
    </row>
    <row r="353" spans="1:8" x14ac:dyDescent="0.25">
      <c r="A353" s="22" t="s">
        <v>906</v>
      </c>
      <c r="B353" s="22" t="s">
        <v>907</v>
      </c>
      <c r="C353" s="22" t="s">
        <v>14</v>
      </c>
      <c r="D353" s="22" t="s">
        <v>54</v>
      </c>
      <c r="E353" s="28">
        <v>-9.2146878253100306E-8</v>
      </c>
      <c r="F353" s="22" t="s">
        <v>8</v>
      </c>
      <c r="G353" s="22">
        <v>0</v>
      </c>
      <c r="H353" s="24">
        <f t="shared" si="6"/>
        <v>-9.2146878253100306E-8</v>
      </c>
    </row>
    <row r="354" spans="1:8" x14ac:dyDescent="0.25">
      <c r="A354" s="22" t="s">
        <v>247</v>
      </c>
      <c r="B354" s="22" t="s">
        <v>248</v>
      </c>
      <c r="C354" s="22" t="s">
        <v>17</v>
      </c>
      <c r="D354" s="22" t="s">
        <v>2</v>
      </c>
      <c r="E354" s="28">
        <v>-9.1945531586942403E-9</v>
      </c>
      <c r="F354" s="22" t="s">
        <v>8</v>
      </c>
      <c r="G354" s="22">
        <v>0</v>
      </c>
      <c r="H354" s="24">
        <f t="shared" si="6"/>
        <v>-9.1945531586942403E-9</v>
      </c>
    </row>
    <row r="355" spans="1:8" x14ac:dyDescent="0.25">
      <c r="A355" s="22" t="s">
        <v>33</v>
      </c>
      <c r="B355" s="22" t="s">
        <v>23</v>
      </c>
      <c r="C355" s="22" t="s">
        <v>24</v>
      </c>
      <c r="D355" s="22" t="s">
        <v>3</v>
      </c>
      <c r="E355" s="22">
        <v>-4.5739657406431301E-2</v>
      </c>
      <c r="F355" s="22" t="s">
        <v>8</v>
      </c>
      <c r="G355" s="22">
        <v>0</v>
      </c>
      <c r="H355" s="24">
        <f t="shared" si="6"/>
        <v>-4.5739657406431301E-2</v>
      </c>
    </row>
    <row r="356" spans="1:8" x14ac:dyDescent="0.25">
      <c r="A356" s="22" t="s">
        <v>77</v>
      </c>
      <c r="B356" s="22" t="s">
        <v>78</v>
      </c>
      <c r="C356" s="22" t="s">
        <v>14</v>
      </c>
      <c r="D356" s="22" t="s">
        <v>54</v>
      </c>
      <c r="E356" s="22">
        <v>-0.13029074516470099</v>
      </c>
      <c r="F356" s="22" t="s">
        <v>8</v>
      </c>
      <c r="G356" s="22">
        <v>0</v>
      </c>
      <c r="H356" s="24">
        <f t="shared" si="6"/>
        <v>-0.13029074516470099</v>
      </c>
    </row>
    <row r="357" spans="1:8" x14ac:dyDescent="0.25">
      <c r="A357" s="22" t="s">
        <v>908</v>
      </c>
      <c r="B357" s="22" t="s">
        <v>693</v>
      </c>
      <c r="C357" s="22" t="s">
        <v>14</v>
      </c>
      <c r="D357" s="22" t="s">
        <v>1</v>
      </c>
      <c r="E357" s="28">
        <v>-2.37897063431494E-10</v>
      </c>
      <c r="F357" s="22" t="s">
        <v>8</v>
      </c>
      <c r="G357" s="22">
        <v>0</v>
      </c>
      <c r="H357" s="24">
        <f t="shared" si="6"/>
        <v>-2.37897063431494E-10</v>
      </c>
    </row>
    <row r="358" spans="1:8" x14ac:dyDescent="0.25">
      <c r="A358" s="22" t="s">
        <v>307</v>
      </c>
      <c r="B358" s="22" t="s">
        <v>308</v>
      </c>
      <c r="C358" s="22" t="s">
        <v>263</v>
      </c>
      <c r="D358" s="22" t="s">
        <v>264</v>
      </c>
      <c r="E358" s="28">
        <v>-3.5083745573258202E-6</v>
      </c>
      <c r="F358" s="22" t="s">
        <v>86</v>
      </c>
      <c r="G358" s="22">
        <v>399.46</v>
      </c>
      <c r="H358" s="24">
        <f t="shared" si="6"/>
        <v>-1.401455300669372E-3</v>
      </c>
    </row>
    <row r="359" spans="1:8" x14ac:dyDescent="0.25">
      <c r="A359" s="22" t="s">
        <v>220</v>
      </c>
      <c r="B359" s="22" t="s">
        <v>210</v>
      </c>
      <c r="C359" s="22" t="s">
        <v>14</v>
      </c>
      <c r="D359" s="22" t="s">
        <v>193</v>
      </c>
      <c r="E359" s="22">
        <v>-3.96119358090322E-4</v>
      </c>
      <c r="F359" s="22" t="s">
        <v>8</v>
      </c>
      <c r="G359" s="22">
        <v>0</v>
      </c>
      <c r="H359" s="24">
        <f t="shared" si="6"/>
        <v>-3.96119358090322E-4</v>
      </c>
    </row>
    <row r="360" spans="1:8" x14ac:dyDescent="0.25">
      <c r="A360" s="22" t="s">
        <v>909</v>
      </c>
      <c r="B360" s="22" t="s">
        <v>272</v>
      </c>
      <c r="C360" s="22" t="s">
        <v>24</v>
      </c>
      <c r="D360" s="22" t="s">
        <v>208</v>
      </c>
      <c r="E360" s="22">
        <v>-9.1313518513882492</v>
      </c>
      <c r="F360" s="22" t="s">
        <v>8</v>
      </c>
      <c r="G360" s="22">
        <v>0</v>
      </c>
      <c r="H360" s="24">
        <f t="shared" si="6"/>
        <v>-9.1313518513882492</v>
      </c>
    </row>
    <row r="361" spans="1:8" x14ac:dyDescent="0.25">
      <c r="A361" s="22" t="s">
        <v>910</v>
      </c>
      <c r="B361" s="22" t="s">
        <v>464</v>
      </c>
      <c r="C361" s="22" t="s">
        <v>14</v>
      </c>
      <c r="D361" s="22" t="s">
        <v>193</v>
      </c>
      <c r="E361" s="22">
        <v>-1.31148417786562E-4</v>
      </c>
      <c r="F361" s="22" t="s">
        <v>8</v>
      </c>
      <c r="G361" s="22">
        <v>0</v>
      </c>
      <c r="H361" s="24">
        <f t="shared" si="6"/>
        <v>-1.31148417786562E-4</v>
      </c>
    </row>
    <row r="362" spans="1:8" x14ac:dyDescent="0.25">
      <c r="A362" s="22" t="s">
        <v>911</v>
      </c>
      <c r="B362" s="22" t="s">
        <v>912</v>
      </c>
      <c r="C362" s="22" t="s">
        <v>143</v>
      </c>
      <c r="D362" s="22" t="s">
        <v>144</v>
      </c>
      <c r="E362" s="22">
        <v>-9.3348321287787805E-2</v>
      </c>
      <c r="F362" s="22" t="s">
        <v>8</v>
      </c>
      <c r="G362" s="22">
        <v>0</v>
      </c>
      <c r="H362" s="24">
        <f t="shared" si="6"/>
        <v>-9.3348321287787805E-2</v>
      </c>
    </row>
    <row r="363" spans="1:8" x14ac:dyDescent="0.25">
      <c r="A363" s="22" t="s">
        <v>913</v>
      </c>
      <c r="B363" s="22" t="s">
        <v>914</v>
      </c>
      <c r="C363" s="22" t="s">
        <v>14</v>
      </c>
      <c r="D363" s="22" t="s">
        <v>54</v>
      </c>
      <c r="E363" s="22">
        <v>-2.0019871331013101E-3</v>
      </c>
      <c r="F363" s="22" t="s">
        <v>8</v>
      </c>
      <c r="G363" s="22">
        <v>0</v>
      </c>
      <c r="H363" s="24">
        <f t="shared" si="6"/>
        <v>-2.0019871331013101E-3</v>
      </c>
    </row>
    <row r="364" spans="1:8" x14ac:dyDescent="0.25">
      <c r="A364" s="22" t="s">
        <v>915</v>
      </c>
      <c r="B364" s="22" t="s">
        <v>916</v>
      </c>
      <c r="C364" s="22" t="s">
        <v>14</v>
      </c>
      <c r="D364" s="22" t="s">
        <v>54</v>
      </c>
      <c r="E364" s="28">
        <v>-7.2176178455807495E-8</v>
      </c>
      <c r="F364" s="22" t="s">
        <v>8</v>
      </c>
      <c r="G364" s="22">
        <v>0</v>
      </c>
      <c r="H364" s="24">
        <f t="shared" si="6"/>
        <v>-7.2176178455807495E-8</v>
      </c>
    </row>
    <row r="365" spans="1:8" x14ac:dyDescent="0.25">
      <c r="A365" s="22" t="s">
        <v>145</v>
      </c>
      <c r="B365" s="22" t="s">
        <v>146</v>
      </c>
      <c r="C365" s="22" t="s">
        <v>17</v>
      </c>
      <c r="D365" s="22" t="s">
        <v>5</v>
      </c>
      <c r="E365" s="28">
        <v>-9.7854991048416999E-13</v>
      </c>
      <c r="F365" s="22" t="s">
        <v>8</v>
      </c>
      <c r="G365" s="22">
        <v>0</v>
      </c>
      <c r="H365" s="24">
        <f t="shared" si="6"/>
        <v>-9.7854991048416999E-13</v>
      </c>
    </row>
    <row r="366" spans="1:8" x14ac:dyDescent="0.25">
      <c r="A366" s="22" t="s">
        <v>917</v>
      </c>
      <c r="B366" s="22" t="s">
        <v>819</v>
      </c>
      <c r="C366" s="22" t="s">
        <v>14</v>
      </c>
      <c r="D366" s="22" t="s">
        <v>188</v>
      </c>
      <c r="E366" s="28">
        <v>-7.8339577804384901E-7</v>
      </c>
      <c r="F366" s="22" t="s">
        <v>8</v>
      </c>
      <c r="G366" s="22">
        <v>0</v>
      </c>
      <c r="H366" s="24">
        <f t="shared" si="6"/>
        <v>-7.8339577804384901E-7</v>
      </c>
    </row>
    <row r="367" spans="1:8" x14ac:dyDescent="0.25">
      <c r="A367" s="22" t="s">
        <v>352</v>
      </c>
      <c r="B367" s="22" t="s">
        <v>353</v>
      </c>
      <c r="C367" s="22" t="s">
        <v>24</v>
      </c>
      <c r="D367" s="22" t="s">
        <v>6</v>
      </c>
      <c r="E367" s="22">
        <v>-3.7136147553585202E-3</v>
      </c>
      <c r="F367" s="22" t="s">
        <v>8</v>
      </c>
      <c r="G367" s="22">
        <v>0</v>
      </c>
      <c r="H367" s="24">
        <f t="shared" si="6"/>
        <v>-3.7136147553585202E-3</v>
      </c>
    </row>
    <row r="368" spans="1:8" x14ac:dyDescent="0.25">
      <c r="A368" s="22" t="s">
        <v>918</v>
      </c>
      <c r="B368" s="22" t="s">
        <v>919</v>
      </c>
      <c r="C368" s="22" t="s">
        <v>17</v>
      </c>
      <c r="D368" s="22" t="s">
        <v>2</v>
      </c>
      <c r="E368" s="28">
        <v>-1.8320314625634601E-6</v>
      </c>
      <c r="F368" s="22" t="s">
        <v>8</v>
      </c>
      <c r="G368" s="22">
        <v>0</v>
      </c>
      <c r="H368" s="24">
        <f t="shared" si="6"/>
        <v>-1.8320314625634601E-6</v>
      </c>
    </row>
    <row r="369" spans="1:8" x14ac:dyDescent="0.25">
      <c r="A369" s="22" t="s">
        <v>920</v>
      </c>
      <c r="B369" s="22" t="s">
        <v>921</v>
      </c>
      <c r="C369" s="22" t="s">
        <v>24</v>
      </c>
      <c r="D369" s="22" t="s">
        <v>6</v>
      </c>
      <c r="E369" s="22">
        <v>-2.7506212460284502E-3</v>
      </c>
      <c r="F369" s="22" t="s">
        <v>8</v>
      </c>
      <c r="G369" s="22">
        <v>0</v>
      </c>
      <c r="H369" s="24">
        <f t="shared" si="6"/>
        <v>-2.7506212460284502E-3</v>
      </c>
    </row>
    <row r="370" spans="1:8" x14ac:dyDescent="0.25">
      <c r="A370" s="22" t="s">
        <v>922</v>
      </c>
      <c r="B370" s="22" t="s">
        <v>923</v>
      </c>
      <c r="C370" s="22" t="s">
        <v>143</v>
      </c>
      <c r="D370" s="22" t="s">
        <v>144</v>
      </c>
      <c r="E370" s="22">
        <v>-5.33556417111086E-3</v>
      </c>
      <c r="F370" s="22" t="s">
        <v>8</v>
      </c>
      <c r="G370" s="22">
        <v>0</v>
      </c>
      <c r="H370" s="24">
        <f t="shared" si="6"/>
        <v>-5.33556417111086E-3</v>
      </c>
    </row>
    <row r="371" spans="1:8" x14ac:dyDescent="0.25">
      <c r="A371" s="22" t="s">
        <v>924</v>
      </c>
      <c r="B371" s="22" t="s">
        <v>925</v>
      </c>
      <c r="C371" s="22" t="s">
        <v>14</v>
      </c>
      <c r="D371" s="22" t="s">
        <v>54</v>
      </c>
      <c r="E371" s="28">
        <v>-1.8158914257273999E-9</v>
      </c>
      <c r="F371" s="22" t="s">
        <v>8</v>
      </c>
      <c r="G371" s="22">
        <v>0</v>
      </c>
      <c r="H371" s="24">
        <f t="shared" si="6"/>
        <v>-1.8158914257273999E-9</v>
      </c>
    </row>
    <row r="372" spans="1:8" x14ac:dyDescent="0.25">
      <c r="A372" s="22" t="s">
        <v>926</v>
      </c>
      <c r="B372" s="22" t="s">
        <v>927</v>
      </c>
      <c r="C372" s="22" t="s">
        <v>17</v>
      </c>
      <c r="D372" s="22" t="s">
        <v>4</v>
      </c>
      <c r="E372" s="22">
        <v>-1.38119728501428</v>
      </c>
      <c r="F372" s="22" t="s">
        <v>8</v>
      </c>
      <c r="G372" s="22">
        <v>0</v>
      </c>
      <c r="H372" s="24">
        <f t="shared" si="6"/>
        <v>-1.38119728501428</v>
      </c>
    </row>
    <row r="373" spans="1:8" x14ac:dyDescent="0.25">
      <c r="A373" s="22" t="s">
        <v>928</v>
      </c>
      <c r="B373" s="22" t="s">
        <v>929</v>
      </c>
      <c r="C373" s="22" t="s">
        <v>24</v>
      </c>
      <c r="D373" s="22" t="s">
        <v>6</v>
      </c>
      <c r="E373" s="22">
        <v>-3.1793702415379101</v>
      </c>
      <c r="F373" s="22" t="s">
        <v>8</v>
      </c>
      <c r="G373" s="22">
        <v>0</v>
      </c>
      <c r="H373" s="24">
        <f t="shared" si="6"/>
        <v>-3.1793702415379101</v>
      </c>
    </row>
    <row r="374" spans="1:8" x14ac:dyDescent="0.25">
      <c r="A374" s="22" t="s">
        <v>79</v>
      </c>
      <c r="B374" s="22" t="s">
        <v>61</v>
      </c>
      <c r="C374" s="22" t="s">
        <v>17</v>
      </c>
      <c r="D374" s="22" t="s">
        <v>2</v>
      </c>
      <c r="E374" s="28">
        <v>-2.73827988359506E-7</v>
      </c>
      <c r="F374" s="22" t="s">
        <v>8</v>
      </c>
      <c r="G374" s="22">
        <v>0</v>
      </c>
      <c r="H374" s="24">
        <f t="shared" si="6"/>
        <v>-2.73827988359506E-7</v>
      </c>
    </row>
    <row r="375" spans="1:8" x14ac:dyDescent="0.25">
      <c r="A375" s="22" t="s">
        <v>930</v>
      </c>
      <c r="B375" s="22" t="s">
        <v>612</v>
      </c>
      <c r="C375" s="22" t="s">
        <v>14</v>
      </c>
      <c r="D375" s="22" t="s">
        <v>54</v>
      </c>
      <c r="E375" s="22">
        <v>-3.7075314208115501E-3</v>
      </c>
      <c r="F375" s="22" t="s">
        <v>8</v>
      </c>
      <c r="G375" s="22">
        <v>0</v>
      </c>
      <c r="H375" s="24">
        <f t="shared" si="6"/>
        <v>-3.7075314208115501E-3</v>
      </c>
    </row>
    <row r="376" spans="1:8" x14ac:dyDescent="0.25">
      <c r="A376" s="22" t="s">
        <v>931</v>
      </c>
      <c r="B376" s="22" t="s">
        <v>619</v>
      </c>
      <c r="C376" s="22" t="s">
        <v>14</v>
      </c>
      <c r="D376" s="22" t="s">
        <v>54</v>
      </c>
      <c r="E376" s="28">
        <v>-2.7689329043893502E-7</v>
      </c>
      <c r="F376" s="22" t="s">
        <v>8</v>
      </c>
      <c r="G376" s="22">
        <v>0</v>
      </c>
      <c r="H376" s="24">
        <f t="shared" si="6"/>
        <v>-2.7689329043893502E-7</v>
      </c>
    </row>
    <row r="377" spans="1:8" x14ac:dyDescent="0.25">
      <c r="A377" s="22" t="s">
        <v>932</v>
      </c>
      <c r="B377" s="22" t="s">
        <v>933</v>
      </c>
      <c r="C377" s="22" t="s">
        <v>14</v>
      </c>
      <c r="D377" s="22" t="s">
        <v>54</v>
      </c>
      <c r="E377" s="28">
        <v>-1.04470338906023E-8</v>
      </c>
      <c r="F377" s="22" t="s">
        <v>8</v>
      </c>
      <c r="G377" s="22">
        <v>0</v>
      </c>
      <c r="H377" s="24">
        <f t="shared" si="6"/>
        <v>-1.04470338906023E-8</v>
      </c>
    </row>
    <row r="378" spans="1:8" x14ac:dyDescent="0.25">
      <c r="A378" s="22" t="s">
        <v>934</v>
      </c>
      <c r="B378" s="22" t="s">
        <v>531</v>
      </c>
      <c r="C378" s="22" t="s">
        <v>24</v>
      </c>
      <c r="D378" s="22" t="s">
        <v>208</v>
      </c>
      <c r="E378" s="22">
        <v>-0.42424189542040702</v>
      </c>
      <c r="F378" s="22" t="s">
        <v>8</v>
      </c>
      <c r="G378" s="22">
        <v>0</v>
      </c>
      <c r="H378" s="24">
        <f t="shared" si="6"/>
        <v>-0.42424189542040702</v>
      </c>
    </row>
    <row r="379" spans="1:8" x14ac:dyDescent="0.25">
      <c r="A379" s="22" t="s">
        <v>935</v>
      </c>
      <c r="B379" s="22" t="s">
        <v>936</v>
      </c>
      <c r="C379" s="22" t="s">
        <v>14</v>
      </c>
      <c r="D379" s="22" t="s">
        <v>1</v>
      </c>
      <c r="E379" s="28">
        <v>-6.8345601653369694E-8</v>
      </c>
      <c r="F379" s="22" t="s">
        <v>8</v>
      </c>
      <c r="G379" s="22">
        <v>0</v>
      </c>
      <c r="H379" s="24">
        <f t="shared" si="6"/>
        <v>-6.8345601653369694E-8</v>
      </c>
    </row>
    <row r="380" spans="1:8" x14ac:dyDescent="0.25">
      <c r="A380" s="22" t="s">
        <v>937</v>
      </c>
      <c r="B380" s="22" t="s">
        <v>816</v>
      </c>
      <c r="C380" s="22" t="s">
        <v>24</v>
      </c>
      <c r="D380" s="22" t="s">
        <v>208</v>
      </c>
      <c r="E380" s="28">
        <v>-1.1449216953211299E-17</v>
      </c>
      <c r="F380" s="22" t="s">
        <v>8</v>
      </c>
      <c r="G380" s="22">
        <v>0</v>
      </c>
      <c r="H380" s="24">
        <f t="shared" si="6"/>
        <v>-1.1449216953211299E-17</v>
      </c>
    </row>
    <row r="381" spans="1:8" x14ac:dyDescent="0.25">
      <c r="A381" s="22" t="s">
        <v>130</v>
      </c>
      <c r="B381" s="22" t="s">
        <v>119</v>
      </c>
      <c r="C381" s="22" t="s">
        <v>24</v>
      </c>
      <c r="D381" s="22" t="s">
        <v>120</v>
      </c>
      <c r="E381" s="28">
        <v>-5.4420701346238904E-9</v>
      </c>
      <c r="F381" s="22" t="s">
        <v>8</v>
      </c>
      <c r="G381" s="22">
        <v>0</v>
      </c>
      <c r="H381" s="24">
        <f t="shared" si="6"/>
        <v>-5.4420701346238904E-9</v>
      </c>
    </row>
    <row r="382" spans="1:8" x14ac:dyDescent="0.25">
      <c r="A382" s="22" t="s">
        <v>938</v>
      </c>
      <c r="B382" s="22" t="s">
        <v>939</v>
      </c>
      <c r="C382" s="22" t="s">
        <v>139</v>
      </c>
      <c r="D382" s="22" t="s">
        <v>165</v>
      </c>
      <c r="E382" s="22">
        <v>-4.99530720033085E-2</v>
      </c>
      <c r="F382" s="22" t="s">
        <v>174</v>
      </c>
      <c r="G382" s="22">
        <v>0</v>
      </c>
      <c r="H382" s="24">
        <f t="shared" si="6"/>
        <v>0</v>
      </c>
    </row>
    <row r="383" spans="1:8" x14ac:dyDescent="0.25">
      <c r="A383" s="22" t="s">
        <v>172</v>
      </c>
      <c r="B383" s="22" t="s">
        <v>167</v>
      </c>
      <c r="C383" s="22" t="s">
        <v>14</v>
      </c>
      <c r="D383" s="22" t="s">
        <v>1</v>
      </c>
      <c r="E383" s="28">
        <v>-6.5889024574444197E-5</v>
      </c>
      <c r="F383" s="22" t="s">
        <v>8</v>
      </c>
      <c r="G383" s="22">
        <v>0</v>
      </c>
      <c r="H383" s="24">
        <f t="shared" si="6"/>
        <v>-6.5889024574444197E-5</v>
      </c>
    </row>
    <row r="384" spans="1:8" x14ac:dyDescent="0.25">
      <c r="A384" s="22" t="s">
        <v>940</v>
      </c>
      <c r="B384" s="22" t="s">
        <v>941</v>
      </c>
      <c r="C384" s="22" t="s">
        <v>17</v>
      </c>
      <c r="D384" s="22" t="s">
        <v>2</v>
      </c>
      <c r="E384" s="28">
        <v>-8.7780580682841599E-7</v>
      </c>
      <c r="F384" s="22" t="s">
        <v>8</v>
      </c>
      <c r="G384" s="22">
        <v>0</v>
      </c>
      <c r="H384" s="24">
        <f t="shared" si="6"/>
        <v>-8.7780580682841599E-7</v>
      </c>
    </row>
    <row r="385" spans="1:8" x14ac:dyDescent="0.25">
      <c r="A385" s="22" t="s">
        <v>942</v>
      </c>
      <c r="B385" s="22" t="s">
        <v>943</v>
      </c>
      <c r="C385" s="22" t="s">
        <v>143</v>
      </c>
      <c r="D385" s="22" t="s">
        <v>144</v>
      </c>
      <c r="E385" s="22">
        <v>-7.7419759307950295E-4</v>
      </c>
      <c r="F385" s="22" t="s">
        <v>8</v>
      </c>
      <c r="G385" s="22">
        <v>0</v>
      </c>
      <c r="H385" s="24">
        <f t="shared" si="6"/>
        <v>-7.7419759307950295E-4</v>
      </c>
    </row>
    <row r="386" spans="1:8" x14ac:dyDescent="0.25">
      <c r="A386" s="22" t="s">
        <v>944</v>
      </c>
      <c r="B386" s="22" t="s">
        <v>458</v>
      </c>
      <c r="C386" s="22" t="s">
        <v>263</v>
      </c>
      <c r="D386" s="22" t="s">
        <v>279</v>
      </c>
      <c r="E386" s="28">
        <v>-2.1882690295185601E-8</v>
      </c>
      <c r="F386" s="22" t="s">
        <v>86</v>
      </c>
      <c r="G386" s="22">
        <v>614.4</v>
      </c>
      <c r="H386" s="24">
        <f t="shared" si="6"/>
        <v>-1.3444724917362033E-5</v>
      </c>
    </row>
    <row r="387" spans="1:8" x14ac:dyDescent="0.25">
      <c r="A387" s="22" t="s">
        <v>945</v>
      </c>
      <c r="B387" s="22" t="s">
        <v>443</v>
      </c>
      <c r="C387" s="22" t="s">
        <v>14</v>
      </c>
      <c r="D387" s="22" t="s">
        <v>193</v>
      </c>
      <c r="E387" s="22">
        <v>-1.0700013273213901E-2</v>
      </c>
      <c r="F387" s="22" t="s">
        <v>8</v>
      </c>
      <c r="G387" s="22">
        <v>0</v>
      </c>
      <c r="H387" s="24">
        <f t="shared" ref="H387:H450" si="7">1*(IF(F387=$I$8,E387,(E387*G387)))</f>
        <v>-1.0700013273213901E-2</v>
      </c>
    </row>
    <row r="388" spans="1:8" x14ac:dyDescent="0.25">
      <c r="A388" s="22" t="s">
        <v>946</v>
      </c>
      <c r="B388" s="22" t="s">
        <v>947</v>
      </c>
      <c r="C388" s="22" t="s">
        <v>14</v>
      </c>
      <c r="D388" s="22" t="s">
        <v>54</v>
      </c>
      <c r="E388" s="28">
        <v>-4.7104090444942797E-5</v>
      </c>
      <c r="F388" s="22" t="s">
        <v>8</v>
      </c>
      <c r="G388" s="22">
        <v>0</v>
      </c>
      <c r="H388" s="24">
        <f t="shared" si="7"/>
        <v>-4.7104090444942797E-5</v>
      </c>
    </row>
    <row r="389" spans="1:8" x14ac:dyDescent="0.25">
      <c r="A389" s="22" t="s">
        <v>948</v>
      </c>
      <c r="B389" s="22" t="s">
        <v>949</v>
      </c>
      <c r="C389" s="22" t="s">
        <v>14</v>
      </c>
      <c r="D389" s="22" t="s">
        <v>950</v>
      </c>
      <c r="E389" s="22">
        <v>-9.7866023660152191E-4</v>
      </c>
      <c r="F389" s="22" t="s">
        <v>8</v>
      </c>
      <c r="G389" s="22">
        <v>0</v>
      </c>
      <c r="H389" s="24">
        <f t="shared" si="7"/>
        <v>-9.7866023660152191E-4</v>
      </c>
    </row>
    <row r="390" spans="1:8" x14ac:dyDescent="0.25">
      <c r="A390" s="22" t="s">
        <v>951</v>
      </c>
      <c r="B390" s="22" t="s">
        <v>952</v>
      </c>
      <c r="C390" s="22" t="s">
        <v>14</v>
      </c>
      <c r="D390" s="22" t="s">
        <v>54</v>
      </c>
      <c r="E390" s="28">
        <v>-7.06666207661766E-9</v>
      </c>
      <c r="F390" s="22" t="s">
        <v>8</v>
      </c>
      <c r="G390" s="22">
        <v>0</v>
      </c>
      <c r="H390" s="24">
        <f t="shared" si="7"/>
        <v>-7.06666207661766E-9</v>
      </c>
    </row>
    <row r="391" spans="1:8" x14ac:dyDescent="0.25">
      <c r="A391" s="22" t="s">
        <v>953</v>
      </c>
      <c r="B391" s="22" t="s">
        <v>954</v>
      </c>
      <c r="C391" s="22" t="s">
        <v>14</v>
      </c>
      <c r="D391" s="22" t="s">
        <v>54</v>
      </c>
      <c r="E391" s="28">
        <v>-1.7676545876343601E-20</v>
      </c>
      <c r="F391" s="22" t="s">
        <v>8</v>
      </c>
      <c r="G391" s="22">
        <v>0</v>
      </c>
      <c r="H391" s="24">
        <f t="shared" si="7"/>
        <v>-1.7676545876343601E-20</v>
      </c>
    </row>
    <row r="392" spans="1:8" x14ac:dyDescent="0.25">
      <c r="A392" s="22" t="s">
        <v>955</v>
      </c>
      <c r="B392" s="22" t="s">
        <v>531</v>
      </c>
      <c r="C392" s="22" t="s">
        <v>24</v>
      </c>
      <c r="D392" s="22" t="s">
        <v>208</v>
      </c>
      <c r="E392" s="22">
        <v>-2.0569553264544901E-2</v>
      </c>
      <c r="F392" s="22" t="s">
        <v>8</v>
      </c>
      <c r="G392" s="22">
        <v>0</v>
      </c>
      <c r="H392" s="24">
        <f t="shared" si="7"/>
        <v>-2.0569553264544901E-2</v>
      </c>
    </row>
    <row r="393" spans="1:8" x14ac:dyDescent="0.25">
      <c r="A393" s="22" t="s">
        <v>956</v>
      </c>
      <c r="B393" s="22" t="s">
        <v>957</v>
      </c>
      <c r="C393" s="22" t="s">
        <v>14</v>
      </c>
      <c r="D393" s="22" t="s">
        <v>1</v>
      </c>
      <c r="E393" s="22">
        <v>-4.7590791255780799E-4</v>
      </c>
      <c r="F393" s="22" t="s">
        <v>8</v>
      </c>
      <c r="G393" s="22">
        <v>0</v>
      </c>
      <c r="H393" s="24">
        <f t="shared" si="7"/>
        <v>-4.7590791255780799E-4</v>
      </c>
    </row>
    <row r="394" spans="1:8" x14ac:dyDescent="0.25">
      <c r="A394" s="22" t="s">
        <v>958</v>
      </c>
      <c r="B394" s="22" t="s">
        <v>959</v>
      </c>
      <c r="C394" s="22" t="s">
        <v>24</v>
      </c>
      <c r="D394" s="22" t="s">
        <v>120</v>
      </c>
      <c r="E394" s="22">
        <v>-1.2370362652841199E-3</v>
      </c>
      <c r="F394" s="22" t="s">
        <v>86</v>
      </c>
      <c r="G394" s="22">
        <v>2190</v>
      </c>
      <c r="H394" s="24">
        <f t="shared" si="7"/>
        <v>-2.7091094209722226</v>
      </c>
    </row>
    <row r="395" spans="1:8" x14ac:dyDescent="0.25">
      <c r="A395" s="22" t="s">
        <v>960</v>
      </c>
      <c r="B395" s="22" t="s">
        <v>961</v>
      </c>
      <c r="C395" s="22" t="s">
        <v>14</v>
      </c>
      <c r="D395" s="22" t="s">
        <v>54</v>
      </c>
      <c r="E395" s="28">
        <v>-6.8227271145565201E-9</v>
      </c>
      <c r="F395" s="22" t="s">
        <v>8</v>
      </c>
      <c r="G395" s="22">
        <v>0</v>
      </c>
      <c r="H395" s="24">
        <f t="shared" si="7"/>
        <v>-6.8227271145565201E-9</v>
      </c>
    </row>
    <row r="396" spans="1:8" x14ac:dyDescent="0.25">
      <c r="A396" s="22" t="s">
        <v>962</v>
      </c>
      <c r="B396" s="22" t="s">
        <v>531</v>
      </c>
      <c r="C396" s="22" t="s">
        <v>24</v>
      </c>
      <c r="D396" s="22" t="s">
        <v>208</v>
      </c>
      <c r="E396" s="22">
        <v>-3.1393677934481001E-2</v>
      </c>
      <c r="F396" s="22" t="s">
        <v>8</v>
      </c>
      <c r="G396" s="22">
        <v>0</v>
      </c>
      <c r="H396" s="24">
        <f t="shared" si="7"/>
        <v>-3.1393677934481001E-2</v>
      </c>
    </row>
    <row r="397" spans="1:8" x14ac:dyDescent="0.25">
      <c r="A397" s="22" t="s">
        <v>277</v>
      </c>
      <c r="B397" s="22" t="s">
        <v>278</v>
      </c>
      <c r="C397" s="22" t="s">
        <v>17</v>
      </c>
      <c r="D397" s="22" t="s">
        <v>4</v>
      </c>
      <c r="E397" s="22">
        <v>-4.7697167571088199</v>
      </c>
      <c r="F397" s="22" t="s">
        <v>8</v>
      </c>
      <c r="G397" s="22">
        <v>0</v>
      </c>
      <c r="H397" s="24">
        <f t="shared" si="7"/>
        <v>-4.7697167571088199</v>
      </c>
    </row>
    <row r="398" spans="1:8" x14ac:dyDescent="0.25">
      <c r="A398" s="22" t="s">
        <v>963</v>
      </c>
      <c r="B398" s="22" t="s">
        <v>577</v>
      </c>
      <c r="C398" s="22" t="s">
        <v>24</v>
      </c>
      <c r="D398" s="22" t="s">
        <v>120</v>
      </c>
      <c r="E398" s="22">
        <v>-1.95992898964666E-4</v>
      </c>
      <c r="F398" s="22" t="s">
        <v>86</v>
      </c>
      <c r="G398" s="22">
        <v>2190</v>
      </c>
      <c r="H398" s="24">
        <f t="shared" si="7"/>
        <v>-0.42922444873261856</v>
      </c>
    </row>
    <row r="399" spans="1:8" x14ac:dyDescent="0.25">
      <c r="A399" s="22" t="s">
        <v>964</v>
      </c>
      <c r="B399" s="22" t="s">
        <v>571</v>
      </c>
      <c r="C399" s="22" t="s">
        <v>14</v>
      </c>
      <c r="D399" s="22" t="s">
        <v>54</v>
      </c>
      <c r="E399" s="22">
        <v>-3.3976664375978599E-2</v>
      </c>
      <c r="F399" s="22" t="s">
        <v>8</v>
      </c>
      <c r="G399" s="22">
        <v>0</v>
      </c>
      <c r="H399" s="24">
        <f t="shared" si="7"/>
        <v>-3.3976664375978599E-2</v>
      </c>
    </row>
    <row r="400" spans="1:8" x14ac:dyDescent="0.25">
      <c r="A400" s="22" t="s">
        <v>965</v>
      </c>
      <c r="B400" s="22" t="s">
        <v>583</v>
      </c>
      <c r="C400" s="22" t="s">
        <v>14</v>
      </c>
      <c r="D400" s="22" t="s">
        <v>54</v>
      </c>
      <c r="E400" s="28">
        <v>-1.3253952203491201E-22</v>
      </c>
      <c r="F400" s="22" t="s">
        <v>8</v>
      </c>
      <c r="G400" s="22">
        <v>0</v>
      </c>
      <c r="H400" s="24">
        <f t="shared" si="7"/>
        <v>-1.3253952203491201E-22</v>
      </c>
    </row>
    <row r="401" spans="1:8" x14ac:dyDescent="0.25">
      <c r="A401" s="22" t="s">
        <v>966</v>
      </c>
      <c r="B401" s="22" t="s">
        <v>967</v>
      </c>
      <c r="C401" s="22" t="s">
        <v>17</v>
      </c>
      <c r="D401" s="22" t="s">
        <v>4</v>
      </c>
      <c r="E401" s="22">
        <v>-0.64351353156334401</v>
      </c>
      <c r="F401" s="22" t="s">
        <v>8</v>
      </c>
      <c r="G401" s="22">
        <v>0</v>
      </c>
      <c r="H401" s="24">
        <f t="shared" si="7"/>
        <v>-0.64351353156334401</v>
      </c>
    </row>
    <row r="402" spans="1:8" x14ac:dyDescent="0.25">
      <c r="A402" s="22" t="s">
        <v>968</v>
      </c>
      <c r="B402" s="22" t="s">
        <v>969</v>
      </c>
      <c r="C402" s="22" t="s">
        <v>139</v>
      </c>
      <c r="D402" s="22" t="s">
        <v>165</v>
      </c>
      <c r="E402" s="22">
        <v>-3.5497459767100201E-3</v>
      </c>
      <c r="F402" s="22" t="s">
        <v>174</v>
      </c>
      <c r="G402" s="22">
        <v>0</v>
      </c>
      <c r="H402" s="24">
        <f t="shared" si="7"/>
        <v>0</v>
      </c>
    </row>
    <row r="403" spans="1:8" x14ac:dyDescent="0.25">
      <c r="A403" s="22" t="s">
        <v>970</v>
      </c>
      <c r="B403" s="22" t="s">
        <v>498</v>
      </c>
      <c r="C403" s="22" t="s">
        <v>14</v>
      </c>
      <c r="D403" s="22" t="s">
        <v>54</v>
      </c>
      <c r="E403" s="28">
        <v>-1.66745356899604E-9</v>
      </c>
      <c r="F403" s="22" t="s">
        <v>8</v>
      </c>
      <c r="G403" s="22">
        <v>0</v>
      </c>
      <c r="H403" s="24">
        <f t="shared" si="7"/>
        <v>-1.66745356899604E-9</v>
      </c>
    </row>
    <row r="404" spans="1:8" x14ac:dyDescent="0.25">
      <c r="A404" s="22" t="s">
        <v>971</v>
      </c>
      <c r="B404" s="22" t="s">
        <v>565</v>
      </c>
      <c r="C404" s="22" t="s">
        <v>14</v>
      </c>
      <c r="D404" s="22" t="s">
        <v>54</v>
      </c>
      <c r="E404" s="28">
        <v>-1.8613303021186901E-5</v>
      </c>
      <c r="F404" s="22" t="s">
        <v>8</v>
      </c>
      <c r="G404" s="22">
        <v>0</v>
      </c>
      <c r="H404" s="24">
        <f t="shared" si="7"/>
        <v>-1.8613303021186901E-5</v>
      </c>
    </row>
    <row r="405" spans="1:8" x14ac:dyDescent="0.25">
      <c r="A405" s="22" t="s">
        <v>221</v>
      </c>
      <c r="B405" s="22" t="s">
        <v>210</v>
      </c>
      <c r="C405" s="22" t="s">
        <v>14</v>
      </c>
      <c r="D405" s="22" t="s">
        <v>193</v>
      </c>
      <c r="E405" s="22">
        <v>-2.2373823717132901E-4</v>
      </c>
      <c r="F405" s="22" t="s">
        <v>8</v>
      </c>
      <c r="G405" s="22">
        <v>0</v>
      </c>
      <c r="H405" s="24">
        <f t="shared" si="7"/>
        <v>-2.2373823717132901E-4</v>
      </c>
    </row>
    <row r="406" spans="1:8" x14ac:dyDescent="0.25">
      <c r="A406" s="22" t="s">
        <v>972</v>
      </c>
      <c r="B406" s="22" t="s">
        <v>548</v>
      </c>
      <c r="C406" s="22" t="s">
        <v>24</v>
      </c>
      <c r="D406" s="22" t="s">
        <v>208</v>
      </c>
      <c r="E406" s="28">
        <v>-1.3715562085668001E-21</v>
      </c>
      <c r="F406" s="22" t="s">
        <v>8</v>
      </c>
      <c r="G406" s="22">
        <v>0</v>
      </c>
      <c r="H406" s="24">
        <f t="shared" si="7"/>
        <v>-1.3715562085668001E-21</v>
      </c>
    </row>
    <row r="407" spans="1:8" x14ac:dyDescent="0.25">
      <c r="A407" s="22" t="s">
        <v>222</v>
      </c>
      <c r="B407" s="22" t="s">
        <v>207</v>
      </c>
      <c r="C407" s="22" t="s">
        <v>24</v>
      </c>
      <c r="D407" s="22" t="s">
        <v>208</v>
      </c>
      <c r="E407" s="28">
        <v>-9.8084987758258606E-7</v>
      </c>
      <c r="F407" s="22" t="s">
        <v>8</v>
      </c>
      <c r="G407" s="22">
        <v>0</v>
      </c>
      <c r="H407" s="24">
        <f t="shared" si="7"/>
        <v>-9.8084987758258606E-7</v>
      </c>
    </row>
    <row r="408" spans="1:8" x14ac:dyDescent="0.25">
      <c r="A408" s="22" t="s">
        <v>973</v>
      </c>
      <c r="B408" s="22" t="s">
        <v>974</v>
      </c>
      <c r="C408" s="22" t="s">
        <v>14</v>
      </c>
      <c r="D408" s="22" t="s">
        <v>54</v>
      </c>
      <c r="E408" s="28">
        <v>-3.2618958485473801E-14</v>
      </c>
      <c r="F408" s="22" t="s">
        <v>8</v>
      </c>
      <c r="G408" s="22">
        <v>0</v>
      </c>
      <c r="H408" s="24">
        <f t="shared" si="7"/>
        <v>-3.2618958485473801E-14</v>
      </c>
    </row>
    <row r="409" spans="1:8" x14ac:dyDescent="0.25">
      <c r="A409" s="22" t="s">
        <v>975</v>
      </c>
      <c r="B409" s="22" t="s">
        <v>976</v>
      </c>
      <c r="C409" s="22" t="s">
        <v>14</v>
      </c>
      <c r="D409" s="22" t="s">
        <v>950</v>
      </c>
      <c r="E409" s="22">
        <v>-4.0072314428545697E-4</v>
      </c>
      <c r="F409" s="22" t="s">
        <v>8</v>
      </c>
      <c r="G409" s="22">
        <v>0</v>
      </c>
      <c r="H409" s="24">
        <f t="shared" si="7"/>
        <v>-4.0072314428545697E-4</v>
      </c>
    </row>
    <row r="410" spans="1:8" x14ac:dyDescent="0.25">
      <c r="A410" s="22" t="s">
        <v>82</v>
      </c>
      <c r="B410" s="22" t="s">
        <v>58</v>
      </c>
      <c r="C410" s="22" t="s">
        <v>14</v>
      </c>
      <c r="D410" s="22" t="s">
        <v>54</v>
      </c>
      <c r="E410" s="22">
        <v>-8.9662800611455505E-3</v>
      </c>
      <c r="F410" s="22" t="s">
        <v>8</v>
      </c>
      <c r="G410" s="22">
        <v>0</v>
      </c>
      <c r="H410" s="24">
        <f t="shared" si="7"/>
        <v>-8.9662800611455505E-3</v>
      </c>
    </row>
    <row r="411" spans="1:8" x14ac:dyDescent="0.25">
      <c r="A411" s="22" t="s">
        <v>183</v>
      </c>
      <c r="B411" s="22" t="s">
        <v>184</v>
      </c>
      <c r="C411" s="22" t="s">
        <v>14</v>
      </c>
      <c r="D411" s="22" t="s">
        <v>1</v>
      </c>
      <c r="E411" s="22">
        <v>-2.3351650224017999E-4</v>
      </c>
      <c r="F411" s="22" t="s">
        <v>8</v>
      </c>
      <c r="G411" s="22">
        <v>0</v>
      </c>
      <c r="H411" s="24">
        <f t="shared" si="7"/>
        <v>-2.3351650224017999E-4</v>
      </c>
    </row>
    <row r="412" spans="1:8" x14ac:dyDescent="0.25">
      <c r="A412" s="22" t="s">
        <v>977</v>
      </c>
      <c r="B412" s="22" t="s">
        <v>978</v>
      </c>
      <c r="C412" s="22" t="s">
        <v>17</v>
      </c>
      <c r="D412" s="22" t="s">
        <v>2</v>
      </c>
      <c r="E412" s="28">
        <v>-2.8637372223349502E-6</v>
      </c>
      <c r="F412" s="22" t="s">
        <v>8</v>
      </c>
      <c r="G412" s="22">
        <v>0</v>
      </c>
      <c r="H412" s="24">
        <f t="shared" si="7"/>
        <v>-2.8637372223349502E-6</v>
      </c>
    </row>
    <row r="413" spans="1:8" x14ac:dyDescent="0.25">
      <c r="A413" s="22" t="s">
        <v>979</v>
      </c>
      <c r="B413" s="22" t="s">
        <v>980</v>
      </c>
      <c r="C413" s="22" t="s">
        <v>24</v>
      </c>
      <c r="D413" s="22" t="s">
        <v>6</v>
      </c>
      <c r="E413" s="22">
        <v>-4.5174061912384399E-2</v>
      </c>
      <c r="F413" s="22" t="s">
        <v>8</v>
      </c>
      <c r="G413" s="22">
        <v>0</v>
      </c>
      <c r="H413" s="24">
        <f t="shared" si="7"/>
        <v>-4.5174061912384399E-2</v>
      </c>
    </row>
    <row r="414" spans="1:8" x14ac:dyDescent="0.25">
      <c r="A414" s="22" t="s">
        <v>981</v>
      </c>
      <c r="B414" s="22" t="s">
        <v>982</v>
      </c>
      <c r="C414" s="22" t="s">
        <v>139</v>
      </c>
      <c r="D414" s="22" t="s">
        <v>140</v>
      </c>
      <c r="E414" s="22">
        <v>-3.5551548197585499E-4</v>
      </c>
      <c r="F414" s="22" t="s">
        <v>8</v>
      </c>
      <c r="G414" s="22">
        <v>0</v>
      </c>
      <c r="H414" s="24">
        <f t="shared" si="7"/>
        <v>-3.5551548197585499E-4</v>
      </c>
    </row>
    <row r="415" spans="1:8" x14ac:dyDescent="0.25">
      <c r="A415" s="22" t="s">
        <v>110</v>
      </c>
      <c r="B415" s="22" t="s">
        <v>99</v>
      </c>
      <c r="C415" s="22" t="s">
        <v>14</v>
      </c>
      <c r="D415" s="22" t="s">
        <v>1</v>
      </c>
      <c r="E415" s="22">
        <v>-0.22297963530942599</v>
      </c>
      <c r="F415" s="22" t="s">
        <v>8</v>
      </c>
      <c r="G415" s="22">
        <v>0</v>
      </c>
      <c r="H415" s="24">
        <f t="shared" si="7"/>
        <v>-0.22297963530942599</v>
      </c>
    </row>
    <row r="416" spans="1:8" x14ac:dyDescent="0.25">
      <c r="A416" s="22" t="s">
        <v>983</v>
      </c>
      <c r="B416" s="22" t="s">
        <v>984</v>
      </c>
      <c r="C416" s="22" t="s">
        <v>263</v>
      </c>
      <c r="D416" s="22" t="s">
        <v>279</v>
      </c>
      <c r="E416" s="28">
        <v>-4.55248393577658E-6</v>
      </c>
      <c r="F416" s="22" t="s">
        <v>86</v>
      </c>
      <c r="G416" s="22">
        <v>450</v>
      </c>
      <c r="H416" s="24">
        <f t="shared" si="7"/>
        <v>-2.0486177710994612E-3</v>
      </c>
    </row>
    <row r="417" spans="1:8" x14ac:dyDescent="0.25">
      <c r="A417" s="22" t="s">
        <v>985</v>
      </c>
      <c r="B417" s="22" t="s">
        <v>782</v>
      </c>
      <c r="C417" s="22" t="s">
        <v>14</v>
      </c>
      <c r="D417" s="22" t="s">
        <v>1</v>
      </c>
      <c r="E417" s="28">
        <v>-5.8321917718155597E-11</v>
      </c>
      <c r="F417" s="22" t="s">
        <v>8</v>
      </c>
      <c r="G417" s="22">
        <v>0</v>
      </c>
      <c r="H417" s="24">
        <f t="shared" si="7"/>
        <v>-5.8321917718155597E-11</v>
      </c>
    </row>
    <row r="418" spans="1:8" x14ac:dyDescent="0.25">
      <c r="A418" s="22" t="s">
        <v>200</v>
      </c>
      <c r="B418" s="22" t="s">
        <v>187</v>
      </c>
      <c r="C418" s="22" t="s">
        <v>14</v>
      </c>
      <c r="D418" s="22" t="s">
        <v>188</v>
      </c>
      <c r="E418" s="22">
        <v>-1.4406269997275E-2</v>
      </c>
      <c r="F418" s="22" t="s">
        <v>8</v>
      </c>
      <c r="G418" s="22">
        <v>0</v>
      </c>
      <c r="H418" s="24">
        <f t="shared" si="7"/>
        <v>-1.4406269997275E-2</v>
      </c>
    </row>
    <row r="419" spans="1:8" x14ac:dyDescent="0.25">
      <c r="A419" s="22" t="s">
        <v>223</v>
      </c>
      <c r="B419" s="22" t="s">
        <v>224</v>
      </c>
      <c r="C419" s="22" t="s">
        <v>17</v>
      </c>
      <c r="D419" s="22" t="s">
        <v>4</v>
      </c>
      <c r="E419" s="22">
        <v>-6.9228961369898395E-2</v>
      </c>
      <c r="F419" s="22" t="s">
        <v>8</v>
      </c>
      <c r="G419" s="22">
        <v>0</v>
      </c>
      <c r="H419" s="24">
        <f t="shared" si="7"/>
        <v>-6.9228961369898395E-2</v>
      </c>
    </row>
    <row r="420" spans="1:8" x14ac:dyDescent="0.25">
      <c r="A420" s="22" t="s">
        <v>986</v>
      </c>
      <c r="B420" s="22" t="s">
        <v>987</v>
      </c>
      <c r="C420" s="22" t="s">
        <v>14</v>
      </c>
      <c r="D420" s="22" t="s">
        <v>54</v>
      </c>
      <c r="E420" s="28">
        <v>-3.81961963247949E-5</v>
      </c>
      <c r="F420" s="22" t="s">
        <v>8</v>
      </c>
      <c r="G420" s="22">
        <v>0</v>
      </c>
      <c r="H420" s="24">
        <f t="shared" si="7"/>
        <v>-3.81961963247949E-5</v>
      </c>
    </row>
    <row r="421" spans="1:8" x14ac:dyDescent="0.25">
      <c r="A421" s="22" t="s">
        <v>988</v>
      </c>
      <c r="B421" s="22" t="s">
        <v>989</v>
      </c>
      <c r="C421" s="22" t="s">
        <v>14</v>
      </c>
      <c r="D421" s="22" t="s">
        <v>54</v>
      </c>
      <c r="E421" s="28">
        <v>-6.6018117104583901E-6</v>
      </c>
      <c r="F421" s="22" t="s">
        <v>8</v>
      </c>
      <c r="G421" s="22">
        <v>0</v>
      </c>
      <c r="H421" s="24">
        <f t="shared" si="7"/>
        <v>-6.6018117104583901E-6</v>
      </c>
    </row>
    <row r="422" spans="1:8" x14ac:dyDescent="0.25">
      <c r="A422" s="22" t="s">
        <v>990</v>
      </c>
      <c r="B422" s="22" t="s">
        <v>991</v>
      </c>
      <c r="C422" s="22" t="s">
        <v>139</v>
      </c>
      <c r="D422" s="22" t="s">
        <v>165</v>
      </c>
      <c r="E422" s="28">
        <v>-7.2997475711354497E-17</v>
      </c>
      <c r="F422" s="22" t="s">
        <v>86</v>
      </c>
      <c r="G422" s="22">
        <v>0</v>
      </c>
      <c r="H422" s="24">
        <f t="shared" si="7"/>
        <v>0</v>
      </c>
    </row>
    <row r="423" spans="1:8" x14ac:dyDescent="0.25">
      <c r="A423" s="22" t="s">
        <v>992</v>
      </c>
      <c r="B423" s="22" t="s">
        <v>993</v>
      </c>
      <c r="C423" s="22" t="s">
        <v>24</v>
      </c>
      <c r="D423" s="22" t="s">
        <v>3</v>
      </c>
      <c r="E423" s="28">
        <v>-1.2274688192751299E-17</v>
      </c>
      <c r="F423" s="22" t="s">
        <v>8</v>
      </c>
      <c r="G423" s="22">
        <v>0</v>
      </c>
      <c r="H423" s="24">
        <f t="shared" si="7"/>
        <v>-1.2274688192751299E-17</v>
      </c>
    </row>
    <row r="424" spans="1:8" x14ac:dyDescent="0.25">
      <c r="A424" s="22" t="s">
        <v>994</v>
      </c>
      <c r="B424" s="22" t="s">
        <v>995</v>
      </c>
      <c r="C424" s="22" t="s">
        <v>24</v>
      </c>
      <c r="D424" s="22" t="s">
        <v>3</v>
      </c>
      <c r="E424" s="28">
        <v>-3.8742261019907801E-10</v>
      </c>
      <c r="F424" s="22" t="s">
        <v>8</v>
      </c>
      <c r="G424" s="22">
        <v>0</v>
      </c>
      <c r="H424" s="24">
        <f t="shared" si="7"/>
        <v>-3.8742261019907801E-10</v>
      </c>
    </row>
    <row r="425" spans="1:8" x14ac:dyDescent="0.25">
      <c r="A425" s="22" t="s">
        <v>996</v>
      </c>
      <c r="B425" s="22" t="s">
        <v>997</v>
      </c>
      <c r="C425" s="22" t="s">
        <v>14</v>
      </c>
      <c r="D425" s="22" t="s">
        <v>950</v>
      </c>
      <c r="E425" s="28">
        <v>-2.00201380316566E-7</v>
      </c>
      <c r="F425" s="22" t="s">
        <v>8</v>
      </c>
      <c r="G425" s="22">
        <v>0</v>
      </c>
      <c r="H425" s="24">
        <f t="shared" si="7"/>
        <v>-2.00201380316566E-7</v>
      </c>
    </row>
    <row r="426" spans="1:8" x14ac:dyDescent="0.25">
      <c r="A426" s="22" t="s">
        <v>998</v>
      </c>
      <c r="B426" s="22" t="s">
        <v>695</v>
      </c>
      <c r="C426" s="22" t="s">
        <v>263</v>
      </c>
      <c r="D426" s="22" t="s">
        <v>264</v>
      </c>
      <c r="E426" s="28">
        <v>-3.2821599390986101E-7</v>
      </c>
      <c r="F426" s="22" t="s">
        <v>86</v>
      </c>
      <c r="G426" s="22">
        <v>709.09</v>
      </c>
      <c r="H426" s="24">
        <f t="shared" si="7"/>
        <v>-2.3273467912154336E-4</v>
      </c>
    </row>
    <row r="427" spans="1:8" x14ac:dyDescent="0.25">
      <c r="A427" s="22" t="s">
        <v>999</v>
      </c>
      <c r="B427" s="22" t="s">
        <v>1000</v>
      </c>
      <c r="C427" s="22" t="s">
        <v>24</v>
      </c>
      <c r="D427" s="22" t="s">
        <v>120</v>
      </c>
      <c r="E427" s="22">
        <v>-3.0573187115730201E-4</v>
      </c>
      <c r="F427" s="22" t="s">
        <v>86</v>
      </c>
      <c r="G427" s="22">
        <v>2205</v>
      </c>
      <c r="H427" s="24">
        <f t="shared" si="7"/>
        <v>-0.6741387759018509</v>
      </c>
    </row>
    <row r="428" spans="1:8" x14ac:dyDescent="0.25">
      <c r="A428" s="22" t="s">
        <v>1001</v>
      </c>
      <c r="B428" s="22" t="s">
        <v>793</v>
      </c>
      <c r="C428" s="22" t="s">
        <v>14</v>
      </c>
      <c r="D428" s="22" t="s">
        <v>54</v>
      </c>
      <c r="E428" s="22">
        <v>-2.4326285640209498E-3</v>
      </c>
      <c r="F428" s="22" t="s">
        <v>8</v>
      </c>
      <c r="G428" s="22">
        <v>0</v>
      </c>
      <c r="H428" s="24">
        <f t="shared" si="7"/>
        <v>-2.4326285640209498E-3</v>
      </c>
    </row>
    <row r="429" spans="1:8" x14ac:dyDescent="0.25">
      <c r="A429" s="22" t="s">
        <v>1002</v>
      </c>
      <c r="B429" s="22" t="s">
        <v>852</v>
      </c>
      <c r="C429" s="22" t="s">
        <v>14</v>
      </c>
      <c r="D429" s="22" t="s">
        <v>54</v>
      </c>
      <c r="E429" s="28">
        <v>-3.02783532072598E-15</v>
      </c>
      <c r="F429" s="22" t="s">
        <v>8</v>
      </c>
      <c r="G429" s="22">
        <v>0</v>
      </c>
      <c r="H429" s="24">
        <f t="shared" si="7"/>
        <v>-3.02783532072598E-15</v>
      </c>
    </row>
    <row r="430" spans="1:8" x14ac:dyDescent="0.25">
      <c r="A430" s="22" t="s">
        <v>1003</v>
      </c>
      <c r="B430" s="22" t="s">
        <v>1004</v>
      </c>
      <c r="C430" s="22" t="s">
        <v>139</v>
      </c>
      <c r="D430" s="22" t="s">
        <v>140</v>
      </c>
      <c r="E430" s="28">
        <v>-6.9748265810337901E-6</v>
      </c>
      <c r="F430" s="22" t="s">
        <v>8</v>
      </c>
      <c r="G430" s="22">
        <v>0</v>
      </c>
      <c r="H430" s="24">
        <f t="shared" si="7"/>
        <v>-6.9748265810337901E-6</v>
      </c>
    </row>
    <row r="431" spans="1:8" x14ac:dyDescent="0.25">
      <c r="A431" s="22" t="s">
        <v>1005</v>
      </c>
      <c r="B431" s="22" t="s">
        <v>1006</v>
      </c>
      <c r="C431" s="22" t="s">
        <v>14</v>
      </c>
      <c r="D431" s="22" t="s">
        <v>54</v>
      </c>
      <c r="E431" s="28">
        <v>-9.5451795506730399E-15</v>
      </c>
      <c r="F431" s="22" t="s">
        <v>8</v>
      </c>
      <c r="G431" s="22">
        <v>0</v>
      </c>
      <c r="H431" s="24">
        <f t="shared" si="7"/>
        <v>-9.5451795506730399E-15</v>
      </c>
    </row>
    <row r="432" spans="1:8" x14ac:dyDescent="0.25">
      <c r="A432" s="22" t="s">
        <v>1007</v>
      </c>
      <c r="B432" s="22" t="s">
        <v>1008</v>
      </c>
      <c r="C432" s="22" t="s">
        <v>17</v>
      </c>
      <c r="D432" s="22" t="s">
        <v>2</v>
      </c>
      <c r="E432" s="22">
        <v>-2.1419077854252901E-3</v>
      </c>
      <c r="F432" s="22" t="s">
        <v>8</v>
      </c>
      <c r="G432" s="22">
        <v>0</v>
      </c>
      <c r="H432" s="24">
        <f t="shared" si="7"/>
        <v>-2.1419077854252901E-3</v>
      </c>
    </row>
    <row r="433" spans="1:8" x14ac:dyDescent="0.25">
      <c r="A433" s="22" t="s">
        <v>1009</v>
      </c>
      <c r="B433" s="22" t="s">
        <v>272</v>
      </c>
      <c r="C433" s="22" t="s">
        <v>24</v>
      </c>
      <c r="D433" s="22" t="s">
        <v>208</v>
      </c>
      <c r="E433" s="22">
        <v>-1.0741898388782301</v>
      </c>
      <c r="F433" s="22" t="s">
        <v>8</v>
      </c>
      <c r="G433" s="22">
        <v>0</v>
      </c>
      <c r="H433" s="24">
        <f t="shared" si="7"/>
        <v>-1.0741898388782301</v>
      </c>
    </row>
    <row r="434" spans="1:8" x14ac:dyDescent="0.25">
      <c r="A434" s="22" t="s">
        <v>1010</v>
      </c>
      <c r="B434" s="22" t="s">
        <v>1011</v>
      </c>
      <c r="C434" s="22" t="s">
        <v>14</v>
      </c>
      <c r="D434" s="22" t="s">
        <v>1</v>
      </c>
      <c r="E434" s="22">
        <v>-1.9720773518626198E-3</v>
      </c>
      <c r="F434" s="22" t="s">
        <v>8</v>
      </c>
      <c r="G434" s="22">
        <v>0</v>
      </c>
      <c r="H434" s="24">
        <f t="shared" si="7"/>
        <v>-1.9720773518626198E-3</v>
      </c>
    </row>
    <row r="435" spans="1:8" x14ac:dyDescent="0.25">
      <c r="A435" s="22" t="s">
        <v>1012</v>
      </c>
      <c r="B435" s="22" t="s">
        <v>1013</v>
      </c>
      <c r="C435" s="22" t="s">
        <v>14</v>
      </c>
      <c r="D435" s="22" t="s">
        <v>1</v>
      </c>
      <c r="E435" s="28">
        <v>-8.5384122018242798E-9</v>
      </c>
      <c r="F435" s="22" t="s">
        <v>8</v>
      </c>
      <c r="G435" s="22">
        <v>0</v>
      </c>
      <c r="H435" s="24">
        <f t="shared" si="7"/>
        <v>-8.5384122018242798E-9</v>
      </c>
    </row>
    <row r="436" spans="1:8" x14ac:dyDescent="0.25">
      <c r="A436" s="22" t="s">
        <v>1014</v>
      </c>
      <c r="B436" s="22" t="s">
        <v>531</v>
      </c>
      <c r="C436" s="22" t="s">
        <v>24</v>
      </c>
      <c r="D436" s="22" t="s">
        <v>208</v>
      </c>
      <c r="E436" s="22">
        <v>-9.7115689051151893E-2</v>
      </c>
      <c r="F436" s="22" t="s">
        <v>8</v>
      </c>
      <c r="G436" s="22">
        <v>0</v>
      </c>
      <c r="H436" s="24">
        <f t="shared" si="7"/>
        <v>-9.7115689051151893E-2</v>
      </c>
    </row>
    <row r="437" spans="1:8" x14ac:dyDescent="0.25">
      <c r="A437" s="22" t="s">
        <v>1015</v>
      </c>
      <c r="B437" s="22" t="s">
        <v>1016</v>
      </c>
      <c r="C437" s="22" t="s">
        <v>24</v>
      </c>
      <c r="D437" s="22" t="s">
        <v>3</v>
      </c>
      <c r="E437" s="28">
        <v>-1.1570291741896299E-19</v>
      </c>
      <c r="F437" s="22" t="s">
        <v>8</v>
      </c>
      <c r="G437" s="22">
        <v>0</v>
      </c>
      <c r="H437" s="24">
        <f t="shared" si="7"/>
        <v>-1.1570291741896299E-19</v>
      </c>
    </row>
    <row r="438" spans="1:8" x14ac:dyDescent="0.25">
      <c r="A438" s="22" t="s">
        <v>1017</v>
      </c>
      <c r="B438" s="22" t="s">
        <v>1018</v>
      </c>
      <c r="C438" s="22" t="s">
        <v>17</v>
      </c>
      <c r="D438" s="22" t="s">
        <v>4</v>
      </c>
      <c r="E438" s="22">
        <v>-1.8335076076241599E-2</v>
      </c>
      <c r="F438" s="22" t="s">
        <v>8</v>
      </c>
      <c r="G438" s="22">
        <v>0</v>
      </c>
      <c r="H438" s="24">
        <f t="shared" si="7"/>
        <v>-1.8335076076241599E-2</v>
      </c>
    </row>
    <row r="439" spans="1:8" x14ac:dyDescent="0.25">
      <c r="A439" s="22" t="s">
        <v>1019</v>
      </c>
      <c r="B439" s="22" t="s">
        <v>1020</v>
      </c>
      <c r="C439" s="22" t="s">
        <v>14</v>
      </c>
      <c r="D439" s="22" t="s">
        <v>115</v>
      </c>
      <c r="E439" s="28">
        <v>-3.2427300391028799E-6</v>
      </c>
      <c r="F439" s="22" t="s">
        <v>8</v>
      </c>
      <c r="G439" s="22">
        <v>0</v>
      </c>
      <c r="H439" s="24">
        <f t="shared" si="7"/>
        <v>-3.2427300391028799E-6</v>
      </c>
    </row>
    <row r="440" spans="1:8" x14ac:dyDescent="0.25">
      <c r="A440" s="22" t="s">
        <v>1021</v>
      </c>
      <c r="B440" s="22" t="s">
        <v>1022</v>
      </c>
      <c r="C440" s="22" t="s">
        <v>14</v>
      </c>
      <c r="D440" s="22" t="s">
        <v>54</v>
      </c>
      <c r="E440" s="28">
        <v>-8.6527767890555298E-19</v>
      </c>
      <c r="F440" s="22" t="s">
        <v>8</v>
      </c>
      <c r="G440" s="22">
        <v>0</v>
      </c>
      <c r="H440" s="24">
        <f t="shared" si="7"/>
        <v>-8.6527767890555298E-19</v>
      </c>
    </row>
    <row r="441" spans="1:8" x14ac:dyDescent="0.25">
      <c r="A441" s="22" t="s">
        <v>1023</v>
      </c>
      <c r="B441" s="22" t="s">
        <v>868</v>
      </c>
      <c r="C441" s="22" t="s">
        <v>14</v>
      </c>
      <c r="D441" s="22" t="s">
        <v>1</v>
      </c>
      <c r="E441" s="28">
        <v>-1.99423608677934E-8</v>
      </c>
      <c r="F441" s="22" t="s">
        <v>8</v>
      </c>
      <c r="G441" s="22">
        <v>0</v>
      </c>
      <c r="H441" s="24">
        <f t="shared" si="7"/>
        <v>-1.99423608677934E-8</v>
      </c>
    </row>
    <row r="442" spans="1:8" x14ac:dyDescent="0.25">
      <c r="A442" s="22" t="s">
        <v>1024</v>
      </c>
      <c r="B442" s="22" t="s">
        <v>1025</v>
      </c>
      <c r="C442" s="22" t="s">
        <v>139</v>
      </c>
      <c r="D442" s="22" t="s">
        <v>486</v>
      </c>
      <c r="E442" s="28">
        <v>-8.3723850797594007E-9</v>
      </c>
      <c r="F442" s="22" t="s">
        <v>7</v>
      </c>
      <c r="G442" s="22">
        <v>0</v>
      </c>
      <c r="H442" s="24">
        <f t="shared" si="7"/>
        <v>0</v>
      </c>
    </row>
    <row r="443" spans="1:8" x14ac:dyDescent="0.25">
      <c r="A443" s="22" t="s">
        <v>185</v>
      </c>
      <c r="B443" s="22" t="s">
        <v>184</v>
      </c>
      <c r="C443" s="22" t="s">
        <v>14</v>
      </c>
      <c r="D443" s="22" t="s">
        <v>1</v>
      </c>
      <c r="E443" s="22">
        <v>-1.1419280481351399E-3</v>
      </c>
      <c r="F443" s="22" t="s">
        <v>8</v>
      </c>
      <c r="G443" s="22">
        <v>0</v>
      </c>
      <c r="H443" s="24">
        <f t="shared" si="7"/>
        <v>-1.1419280481351399E-3</v>
      </c>
    </row>
    <row r="444" spans="1:8" x14ac:dyDescent="0.25">
      <c r="A444" s="22" t="s">
        <v>1026</v>
      </c>
      <c r="B444" s="22" t="s">
        <v>1027</v>
      </c>
      <c r="C444" s="22" t="s">
        <v>263</v>
      </c>
      <c r="D444" s="22" t="s">
        <v>279</v>
      </c>
      <c r="E444" s="22">
        <v>-2.45624906942946E-2</v>
      </c>
      <c r="F444" s="22" t="s">
        <v>8</v>
      </c>
      <c r="G444" s="22">
        <v>0</v>
      </c>
      <c r="H444" s="24">
        <f t="shared" si="7"/>
        <v>-2.45624906942946E-2</v>
      </c>
    </row>
    <row r="445" spans="1:8" x14ac:dyDescent="0.25">
      <c r="A445" s="22" t="s">
        <v>1028</v>
      </c>
      <c r="B445" s="22" t="s">
        <v>272</v>
      </c>
      <c r="C445" s="22" t="s">
        <v>24</v>
      </c>
      <c r="D445" s="22" t="s">
        <v>208</v>
      </c>
      <c r="E445" s="22">
        <v>-1.99224180615811</v>
      </c>
      <c r="F445" s="22" t="s">
        <v>8</v>
      </c>
      <c r="G445" s="22">
        <v>0</v>
      </c>
      <c r="H445" s="24">
        <f t="shared" si="7"/>
        <v>-1.99224180615811</v>
      </c>
    </row>
    <row r="446" spans="1:8" x14ac:dyDescent="0.25">
      <c r="A446" s="22" t="s">
        <v>1029</v>
      </c>
      <c r="B446" s="22" t="s">
        <v>1011</v>
      </c>
      <c r="C446" s="22" t="s">
        <v>14</v>
      </c>
      <c r="D446" s="22" t="s">
        <v>1</v>
      </c>
      <c r="E446" s="22">
        <v>-4.1542549541745698E-4</v>
      </c>
      <c r="F446" s="22" t="s">
        <v>8</v>
      </c>
      <c r="G446" s="22">
        <v>0</v>
      </c>
      <c r="H446" s="24">
        <f t="shared" si="7"/>
        <v>-4.1542549541745698E-4</v>
      </c>
    </row>
    <row r="447" spans="1:8" x14ac:dyDescent="0.25">
      <c r="A447" s="22" t="s">
        <v>201</v>
      </c>
      <c r="B447" s="22" t="s">
        <v>192</v>
      </c>
      <c r="C447" s="22" t="s">
        <v>14</v>
      </c>
      <c r="D447" s="22" t="s">
        <v>193</v>
      </c>
      <c r="E447" s="22">
        <v>-8.31674629117089E-2</v>
      </c>
      <c r="F447" s="22" t="s">
        <v>8</v>
      </c>
      <c r="G447" s="22">
        <v>0</v>
      </c>
      <c r="H447" s="24">
        <f t="shared" si="7"/>
        <v>-8.31674629117089E-2</v>
      </c>
    </row>
    <row r="448" spans="1:8" x14ac:dyDescent="0.25">
      <c r="A448" s="22" t="s">
        <v>225</v>
      </c>
      <c r="B448" s="22" t="s">
        <v>210</v>
      </c>
      <c r="C448" s="22" t="s">
        <v>14</v>
      </c>
      <c r="D448" s="22" t="s">
        <v>193</v>
      </c>
      <c r="E448" s="22">
        <v>-8.2671728577553402E-4</v>
      </c>
      <c r="F448" s="22" t="s">
        <v>8</v>
      </c>
      <c r="G448" s="22">
        <v>0</v>
      </c>
      <c r="H448" s="24">
        <f t="shared" si="7"/>
        <v>-8.2671728577553402E-4</v>
      </c>
    </row>
    <row r="449" spans="1:8" x14ac:dyDescent="0.25">
      <c r="A449" s="22" t="s">
        <v>1030</v>
      </c>
      <c r="B449" s="22" t="s">
        <v>1031</v>
      </c>
      <c r="C449" s="22" t="s">
        <v>14</v>
      </c>
      <c r="D449" s="22" t="s">
        <v>54</v>
      </c>
      <c r="E449" s="28">
        <v>-4.6799733999301199E-14</v>
      </c>
      <c r="F449" s="22" t="s">
        <v>8</v>
      </c>
      <c r="G449" s="22">
        <v>0</v>
      </c>
      <c r="H449" s="24">
        <f t="shared" si="7"/>
        <v>-4.6799733999301199E-14</v>
      </c>
    </row>
    <row r="450" spans="1:8" x14ac:dyDescent="0.25">
      <c r="A450" s="22" t="s">
        <v>1032</v>
      </c>
      <c r="B450" s="22" t="s">
        <v>1033</v>
      </c>
      <c r="C450" s="22" t="s">
        <v>14</v>
      </c>
      <c r="D450" s="22" t="s">
        <v>54</v>
      </c>
      <c r="E450" s="28">
        <v>-3.50225018247391E-11</v>
      </c>
      <c r="F450" s="22" t="s">
        <v>8</v>
      </c>
      <c r="G450" s="22">
        <v>0</v>
      </c>
      <c r="H450" s="24">
        <f t="shared" si="7"/>
        <v>-3.50225018247391E-11</v>
      </c>
    </row>
    <row r="451" spans="1:8" x14ac:dyDescent="0.25">
      <c r="A451" s="22" t="s">
        <v>1034</v>
      </c>
      <c r="B451" s="22" t="s">
        <v>1035</v>
      </c>
      <c r="C451" s="22" t="s">
        <v>17</v>
      </c>
      <c r="D451" s="22" t="s">
        <v>2</v>
      </c>
      <c r="E451" s="22">
        <v>-8.4138036377809797E-2</v>
      </c>
      <c r="F451" s="22" t="s">
        <v>8</v>
      </c>
      <c r="G451" s="22">
        <v>0</v>
      </c>
      <c r="H451" s="24">
        <f t="shared" ref="H451:H497" si="8">1*(IF(F451=$I$8,E451,(E451*G451)))</f>
        <v>-8.4138036377809797E-2</v>
      </c>
    </row>
    <row r="452" spans="1:8" x14ac:dyDescent="0.25">
      <c r="A452" s="22" t="s">
        <v>1036</v>
      </c>
      <c r="B452" s="22" t="s">
        <v>1022</v>
      </c>
      <c r="C452" s="22" t="s">
        <v>14</v>
      </c>
      <c r="D452" s="22" t="s">
        <v>54</v>
      </c>
      <c r="E452" s="28">
        <v>-4.1185985131600301E-18</v>
      </c>
      <c r="F452" s="22" t="s">
        <v>8</v>
      </c>
      <c r="G452" s="22">
        <v>0</v>
      </c>
      <c r="H452" s="24">
        <f t="shared" si="8"/>
        <v>-4.1185985131600301E-18</v>
      </c>
    </row>
    <row r="453" spans="1:8" x14ac:dyDescent="0.25">
      <c r="A453" s="22" t="s">
        <v>1037</v>
      </c>
      <c r="B453" s="22" t="s">
        <v>464</v>
      </c>
      <c r="C453" s="22" t="s">
        <v>14</v>
      </c>
      <c r="D453" s="22" t="s">
        <v>193</v>
      </c>
      <c r="E453" s="28">
        <v>-4.3426427168926398E-5</v>
      </c>
      <c r="F453" s="22" t="s">
        <v>8</v>
      </c>
      <c r="G453" s="22">
        <v>0</v>
      </c>
      <c r="H453" s="24">
        <f t="shared" si="8"/>
        <v>-4.3426427168926398E-5</v>
      </c>
    </row>
    <row r="454" spans="1:8" x14ac:dyDescent="0.25">
      <c r="A454" s="22" t="s">
        <v>1038</v>
      </c>
      <c r="B454" s="22" t="s">
        <v>947</v>
      </c>
      <c r="C454" s="22" t="s">
        <v>14</v>
      </c>
      <c r="D454" s="22" t="s">
        <v>54</v>
      </c>
      <c r="E454" s="28">
        <v>-9.4225835192610905E-6</v>
      </c>
      <c r="F454" s="22" t="s">
        <v>8</v>
      </c>
      <c r="G454" s="22">
        <v>0</v>
      </c>
      <c r="H454" s="24">
        <f t="shared" si="8"/>
        <v>-9.4225835192610905E-6</v>
      </c>
    </row>
    <row r="455" spans="1:8" x14ac:dyDescent="0.25">
      <c r="A455" s="22" t="s">
        <v>1039</v>
      </c>
      <c r="B455" s="22" t="s">
        <v>456</v>
      </c>
      <c r="C455" s="22" t="s">
        <v>263</v>
      </c>
      <c r="D455" s="22" t="s">
        <v>264</v>
      </c>
      <c r="E455" s="28">
        <v>-7.4461430901666105E-5</v>
      </c>
      <c r="F455" s="22" t="s">
        <v>86</v>
      </c>
      <c r="G455" s="22">
        <v>768.6</v>
      </c>
      <c r="H455" s="24">
        <f t="shared" si="8"/>
        <v>-5.7231055791020571E-2</v>
      </c>
    </row>
    <row r="456" spans="1:8" x14ac:dyDescent="0.25">
      <c r="A456" s="22" t="s">
        <v>1040</v>
      </c>
      <c r="B456" s="22" t="s">
        <v>411</v>
      </c>
      <c r="C456" s="22" t="s">
        <v>14</v>
      </c>
      <c r="D456" s="22" t="s">
        <v>54</v>
      </c>
      <c r="E456" s="22">
        <v>-2.9912466714467401E-2</v>
      </c>
      <c r="F456" s="22" t="s">
        <v>8</v>
      </c>
      <c r="G456" s="22">
        <v>0</v>
      </c>
      <c r="H456" s="24">
        <f t="shared" si="8"/>
        <v>-2.9912466714467401E-2</v>
      </c>
    </row>
    <row r="457" spans="1:8" x14ac:dyDescent="0.25">
      <c r="A457" s="22" t="s">
        <v>1041</v>
      </c>
      <c r="B457" s="22" t="s">
        <v>1042</v>
      </c>
      <c r="C457" s="22" t="s">
        <v>139</v>
      </c>
      <c r="D457" s="22" t="s">
        <v>486</v>
      </c>
      <c r="E457" s="28">
        <v>-2.13841549623799E-6</v>
      </c>
      <c r="F457" s="22" t="s">
        <v>7</v>
      </c>
      <c r="G457" s="22">
        <v>0</v>
      </c>
      <c r="H457" s="24">
        <f t="shared" si="8"/>
        <v>0</v>
      </c>
    </row>
    <row r="458" spans="1:8" x14ac:dyDescent="0.25">
      <c r="A458" s="22" t="s">
        <v>226</v>
      </c>
      <c r="B458" s="22" t="s">
        <v>214</v>
      </c>
      <c r="C458" s="22" t="s">
        <v>14</v>
      </c>
      <c r="D458" s="22" t="s">
        <v>54</v>
      </c>
      <c r="E458" s="22">
        <v>-5.9703184809716099E-2</v>
      </c>
      <c r="F458" s="22" t="s">
        <v>8</v>
      </c>
      <c r="G458" s="22">
        <v>0</v>
      </c>
      <c r="H458" s="24">
        <f t="shared" si="8"/>
        <v>-5.9703184809716099E-2</v>
      </c>
    </row>
    <row r="459" spans="1:8" x14ac:dyDescent="0.25">
      <c r="A459" s="22" t="s">
        <v>227</v>
      </c>
      <c r="B459" s="22" t="s">
        <v>216</v>
      </c>
      <c r="C459" s="22" t="s">
        <v>14</v>
      </c>
      <c r="D459" s="22" t="s">
        <v>54</v>
      </c>
      <c r="E459" s="22">
        <v>-9.3565415674829301E-4</v>
      </c>
      <c r="F459" s="22" t="s">
        <v>8</v>
      </c>
      <c r="G459" s="22">
        <v>0</v>
      </c>
      <c r="H459" s="24">
        <f t="shared" si="8"/>
        <v>-9.3565415674829301E-4</v>
      </c>
    </row>
    <row r="460" spans="1:8" x14ac:dyDescent="0.25">
      <c r="A460" s="22" t="s">
        <v>1046</v>
      </c>
      <c r="B460" s="22" t="s">
        <v>608</v>
      </c>
      <c r="C460" s="22" t="s">
        <v>263</v>
      </c>
      <c r="D460" s="22" t="s">
        <v>264</v>
      </c>
      <c r="E460" s="28">
        <v>-4.2095339271454202E-5</v>
      </c>
      <c r="F460" s="22" t="s">
        <v>86</v>
      </c>
      <c r="G460" s="22">
        <v>599.29999999999995</v>
      </c>
      <c r="H460" s="24">
        <f t="shared" si="8"/>
        <v>-2.5227736825382503E-2</v>
      </c>
    </row>
    <row r="461" spans="1:8" x14ac:dyDescent="0.25">
      <c r="A461" s="22" t="s">
        <v>1047</v>
      </c>
      <c r="B461" s="22" t="s">
        <v>577</v>
      </c>
      <c r="C461" s="22" t="s">
        <v>24</v>
      </c>
      <c r="D461" s="22" t="s">
        <v>120</v>
      </c>
      <c r="E461" s="22">
        <v>-8.9251895558432805E-4</v>
      </c>
      <c r="F461" s="22" t="s">
        <v>86</v>
      </c>
      <c r="G461" s="22">
        <v>2190</v>
      </c>
      <c r="H461" s="24">
        <f t="shared" si="8"/>
        <v>-1.9546165127296784</v>
      </c>
    </row>
    <row r="462" spans="1:8" x14ac:dyDescent="0.25">
      <c r="A462" s="22" t="s">
        <v>111</v>
      </c>
      <c r="B462" s="22" t="s">
        <v>96</v>
      </c>
      <c r="C462" s="22" t="s">
        <v>24</v>
      </c>
      <c r="D462" s="22" t="s">
        <v>3</v>
      </c>
      <c r="E462" s="22">
        <v>-8.9552824469918704E-2</v>
      </c>
      <c r="F462" s="22" t="s">
        <v>8</v>
      </c>
      <c r="G462" s="22">
        <v>0</v>
      </c>
      <c r="H462" s="24">
        <f t="shared" si="8"/>
        <v>-8.9552824469918704E-2</v>
      </c>
    </row>
    <row r="463" spans="1:8" x14ac:dyDescent="0.25">
      <c r="A463" s="22" t="s">
        <v>228</v>
      </c>
      <c r="B463" s="22" t="s">
        <v>224</v>
      </c>
      <c r="C463" s="22" t="s">
        <v>17</v>
      </c>
      <c r="D463" s="22" t="s">
        <v>4</v>
      </c>
      <c r="E463" s="22">
        <v>-5.1683876499708801E-3</v>
      </c>
      <c r="F463" s="22" t="s">
        <v>8</v>
      </c>
      <c r="G463" s="22">
        <v>0</v>
      </c>
      <c r="H463" s="24">
        <f t="shared" si="8"/>
        <v>-5.1683876499708801E-3</v>
      </c>
    </row>
    <row r="464" spans="1:8" x14ac:dyDescent="0.25">
      <c r="A464" s="22" t="s">
        <v>1048</v>
      </c>
      <c r="B464" s="22" t="s">
        <v>1049</v>
      </c>
      <c r="C464" s="22" t="s">
        <v>14</v>
      </c>
      <c r="D464" s="22" t="s">
        <v>1</v>
      </c>
      <c r="E464" s="28">
        <v>-1.36896008022585E-8</v>
      </c>
      <c r="F464" s="22" t="s">
        <v>8</v>
      </c>
      <c r="G464" s="22">
        <v>0</v>
      </c>
      <c r="H464" s="24">
        <f t="shared" si="8"/>
        <v>-1.36896008022585E-8</v>
      </c>
    </row>
    <row r="465" spans="1:8" x14ac:dyDescent="0.25">
      <c r="A465" s="22" t="s">
        <v>173</v>
      </c>
      <c r="B465" s="22" t="s">
        <v>160</v>
      </c>
      <c r="C465" s="22" t="s">
        <v>125</v>
      </c>
      <c r="D465" s="22" t="s">
        <v>161</v>
      </c>
      <c r="E465" s="28">
        <v>-8.4476601351295198E-5</v>
      </c>
      <c r="F465" s="22" t="s">
        <v>8</v>
      </c>
      <c r="G465" s="22">
        <v>0</v>
      </c>
      <c r="H465" s="24">
        <f t="shared" si="8"/>
        <v>-8.4476601351295198E-5</v>
      </c>
    </row>
    <row r="466" spans="1:8" x14ac:dyDescent="0.25">
      <c r="A466" s="22" t="s">
        <v>1050</v>
      </c>
      <c r="B466" s="22" t="s">
        <v>1051</v>
      </c>
      <c r="C466" s="22" t="s">
        <v>14</v>
      </c>
      <c r="D466" s="22" t="s">
        <v>54</v>
      </c>
      <c r="E466" s="28">
        <v>-8.6107533324760696E-9</v>
      </c>
      <c r="F466" s="22" t="s">
        <v>8</v>
      </c>
      <c r="G466" s="22">
        <v>0</v>
      </c>
      <c r="H466" s="24">
        <f t="shared" si="8"/>
        <v>-8.6107533324760696E-9</v>
      </c>
    </row>
    <row r="467" spans="1:8" x14ac:dyDescent="0.25">
      <c r="A467" s="22" t="s">
        <v>1052</v>
      </c>
      <c r="B467" s="22" t="s">
        <v>1053</v>
      </c>
      <c r="C467" s="22" t="s">
        <v>24</v>
      </c>
      <c r="D467" s="22" t="s">
        <v>120</v>
      </c>
      <c r="E467" s="22">
        <v>-3.5326577202187499E-4</v>
      </c>
      <c r="F467" s="22" t="s">
        <v>86</v>
      </c>
      <c r="G467" s="22">
        <v>2290</v>
      </c>
      <c r="H467" s="24">
        <f t="shared" si="8"/>
        <v>-0.80897861793009374</v>
      </c>
    </row>
    <row r="468" spans="1:8" x14ac:dyDescent="0.25">
      <c r="A468" s="22" t="s">
        <v>229</v>
      </c>
      <c r="B468" s="22" t="s">
        <v>210</v>
      </c>
      <c r="C468" s="22" t="s">
        <v>14</v>
      </c>
      <c r="D468" s="22" t="s">
        <v>193</v>
      </c>
      <c r="E468" s="22">
        <v>-3.3120974957354999E-4</v>
      </c>
      <c r="F468" s="22" t="s">
        <v>8</v>
      </c>
      <c r="G468" s="22">
        <v>0</v>
      </c>
      <c r="H468" s="24">
        <f t="shared" si="8"/>
        <v>-3.3120974957354999E-4</v>
      </c>
    </row>
    <row r="469" spans="1:8" x14ac:dyDescent="0.25">
      <c r="A469" s="22" t="s">
        <v>156</v>
      </c>
      <c r="B469" s="22" t="s">
        <v>157</v>
      </c>
      <c r="C469" s="22" t="s">
        <v>17</v>
      </c>
      <c r="D469" s="22" t="s">
        <v>2</v>
      </c>
      <c r="E469" s="22">
        <v>-1.9671668641100899</v>
      </c>
      <c r="F469" s="22" t="s">
        <v>8</v>
      </c>
      <c r="G469" s="22">
        <v>0</v>
      </c>
      <c r="H469" s="24">
        <f t="shared" si="8"/>
        <v>-1.9671668641100899</v>
      </c>
    </row>
    <row r="470" spans="1:8" x14ac:dyDescent="0.25">
      <c r="A470" s="22" t="s">
        <v>147</v>
      </c>
      <c r="B470" s="22" t="s">
        <v>148</v>
      </c>
      <c r="C470" s="22" t="s">
        <v>14</v>
      </c>
      <c r="D470" s="22" t="s">
        <v>1</v>
      </c>
      <c r="E470" s="28">
        <v>-8.1577044355814399E-5</v>
      </c>
      <c r="F470" s="22" t="s">
        <v>8</v>
      </c>
      <c r="G470" s="22">
        <v>0</v>
      </c>
      <c r="H470" s="24">
        <f t="shared" si="8"/>
        <v>-8.1577044355814399E-5</v>
      </c>
    </row>
    <row r="471" spans="1:8" x14ac:dyDescent="0.25">
      <c r="A471" s="22" t="s">
        <v>34</v>
      </c>
      <c r="B471" s="22" t="s">
        <v>35</v>
      </c>
      <c r="C471" s="22" t="s">
        <v>17</v>
      </c>
      <c r="D471" s="22" t="s">
        <v>2</v>
      </c>
      <c r="E471" s="22">
        <v>-0.28643887289835002</v>
      </c>
      <c r="F471" s="22" t="s">
        <v>8</v>
      </c>
      <c r="G471" s="22">
        <v>0</v>
      </c>
      <c r="H471" s="24">
        <f t="shared" si="8"/>
        <v>-0.28643887289835002</v>
      </c>
    </row>
    <row r="472" spans="1:8" x14ac:dyDescent="0.25">
      <c r="A472" s="22" t="s">
        <v>1054</v>
      </c>
      <c r="B472" s="22" t="s">
        <v>272</v>
      </c>
      <c r="C472" s="22" t="s">
        <v>24</v>
      </c>
      <c r="D472" s="22" t="s">
        <v>208</v>
      </c>
      <c r="E472" s="22">
        <v>-0.22376800359135199</v>
      </c>
      <c r="F472" s="22" t="s">
        <v>8</v>
      </c>
      <c r="G472" s="22">
        <v>0</v>
      </c>
      <c r="H472" s="24">
        <f t="shared" si="8"/>
        <v>-0.22376800359135199</v>
      </c>
    </row>
    <row r="473" spans="1:8" x14ac:dyDescent="0.25">
      <c r="A473" s="22" t="s">
        <v>1055</v>
      </c>
      <c r="B473" s="22" t="s">
        <v>1056</v>
      </c>
      <c r="C473" s="22" t="s">
        <v>24</v>
      </c>
      <c r="D473" s="22" t="s">
        <v>3</v>
      </c>
      <c r="E473" s="22">
        <v>-1.27691175544984E-3</v>
      </c>
      <c r="F473" s="22" t="s">
        <v>8</v>
      </c>
      <c r="G473" s="22">
        <v>0</v>
      </c>
      <c r="H473" s="24">
        <f t="shared" si="8"/>
        <v>-1.27691175544984E-3</v>
      </c>
    </row>
    <row r="474" spans="1:8" x14ac:dyDescent="0.25">
      <c r="A474" s="22" t="s">
        <v>1057</v>
      </c>
      <c r="B474" s="22" t="s">
        <v>1058</v>
      </c>
      <c r="C474" s="22" t="s">
        <v>17</v>
      </c>
      <c r="D474" s="22" t="s">
        <v>2</v>
      </c>
      <c r="E474" s="28">
        <v>-3.8260861136106501E-8</v>
      </c>
      <c r="F474" s="22" t="s">
        <v>8</v>
      </c>
      <c r="G474" s="22">
        <v>0</v>
      </c>
      <c r="H474" s="24">
        <f t="shared" si="8"/>
        <v>-3.8260861136106501E-8</v>
      </c>
    </row>
    <row r="475" spans="1:8" x14ac:dyDescent="0.25">
      <c r="A475" s="22" t="s">
        <v>1059</v>
      </c>
      <c r="B475" s="22" t="s">
        <v>1060</v>
      </c>
      <c r="C475" s="22" t="s">
        <v>14</v>
      </c>
      <c r="D475" s="22" t="s">
        <v>1061</v>
      </c>
      <c r="E475" s="22">
        <v>-3.4052550565211899E-3</v>
      </c>
      <c r="F475" s="22" t="s">
        <v>8</v>
      </c>
      <c r="G475" s="22">
        <v>0</v>
      </c>
      <c r="H475" s="24">
        <f t="shared" si="8"/>
        <v>-3.4052550565211899E-3</v>
      </c>
    </row>
    <row r="476" spans="1:8" x14ac:dyDescent="0.25">
      <c r="A476" s="22" t="s">
        <v>112</v>
      </c>
      <c r="B476" s="22" t="s">
        <v>95</v>
      </c>
      <c r="C476" s="22" t="s">
        <v>14</v>
      </c>
      <c r="D476" s="22" t="s">
        <v>1</v>
      </c>
      <c r="E476" s="28">
        <v>-2.9496205572956802E-6</v>
      </c>
      <c r="F476" s="22" t="s">
        <v>8</v>
      </c>
      <c r="G476" s="22">
        <v>0</v>
      </c>
      <c r="H476" s="24">
        <f t="shared" si="8"/>
        <v>-2.9496205572956802E-6</v>
      </c>
    </row>
    <row r="477" spans="1:8" x14ac:dyDescent="0.25">
      <c r="A477" s="22" t="s">
        <v>1062</v>
      </c>
      <c r="B477" s="22" t="s">
        <v>957</v>
      </c>
      <c r="C477" s="22" t="s">
        <v>14</v>
      </c>
      <c r="D477" s="22" t="s">
        <v>1</v>
      </c>
      <c r="E477" s="28">
        <v>-1.3661934757887799E-7</v>
      </c>
      <c r="F477" s="22" t="s">
        <v>8</v>
      </c>
      <c r="G477" s="22">
        <v>0</v>
      </c>
      <c r="H477" s="24">
        <f t="shared" si="8"/>
        <v>-1.3661934757887799E-7</v>
      </c>
    </row>
    <row r="478" spans="1:8" x14ac:dyDescent="0.25">
      <c r="A478" s="22" t="s">
        <v>1063</v>
      </c>
      <c r="B478" s="22" t="s">
        <v>1064</v>
      </c>
      <c r="C478" s="22" t="s">
        <v>24</v>
      </c>
      <c r="D478" s="22" t="s">
        <v>3</v>
      </c>
      <c r="E478" s="22">
        <v>-1.2353896376054299E-4</v>
      </c>
      <c r="F478" s="22" t="s">
        <v>8</v>
      </c>
      <c r="G478" s="22">
        <v>0</v>
      </c>
      <c r="H478" s="24">
        <f t="shared" si="8"/>
        <v>-1.2353896376054299E-4</v>
      </c>
    </row>
    <row r="479" spans="1:8" x14ac:dyDescent="0.25">
      <c r="A479" s="22" t="s">
        <v>1065</v>
      </c>
      <c r="B479" s="22" t="s">
        <v>464</v>
      </c>
      <c r="C479" s="22" t="s">
        <v>14</v>
      </c>
      <c r="D479" s="22" t="s">
        <v>193</v>
      </c>
      <c r="E479" s="22">
        <v>-1.4536961236730601E-3</v>
      </c>
      <c r="F479" s="22" t="s">
        <v>8</v>
      </c>
      <c r="G479" s="22">
        <v>0</v>
      </c>
      <c r="H479" s="24">
        <f t="shared" si="8"/>
        <v>-1.4536961236730601E-3</v>
      </c>
    </row>
    <row r="480" spans="1:8" x14ac:dyDescent="0.25">
      <c r="A480" s="22" t="s">
        <v>1104</v>
      </c>
      <c r="B480" s="22" t="s">
        <v>1092</v>
      </c>
      <c r="C480" s="22" t="s">
        <v>24</v>
      </c>
      <c r="D480" s="22" t="s">
        <v>208</v>
      </c>
      <c r="E480" s="28">
        <v>-2.24674677094558E-10</v>
      </c>
      <c r="F480" s="22" t="s">
        <v>8</v>
      </c>
      <c r="G480" s="22">
        <v>0</v>
      </c>
      <c r="H480" s="24">
        <f t="shared" si="8"/>
        <v>-2.24674677094558E-10</v>
      </c>
    </row>
    <row r="481" spans="1:8" x14ac:dyDescent="0.25">
      <c r="A481" s="22" t="s">
        <v>1066</v>
      </c>
      <c r="B481" s="22" t="s">
        <v>1067</v>
      </c>
      <c r="C481" s="22" t="s">
        <v>14</v>
      </c>
      <c r="D481" s="22" t="s">
        <v>54</v>
      </c>
      <c r="E481" s="22">
        <v>-5.8881765564924198E-4</v>
      </c>
      <c r="F481" s="22" t="s">
        <v>8</v>
      </c>
      <c r="G481" s="22">
        <v>0</v>
      </c>
      <c r="H481" s="24">
        <f t="shared" si="8"/>
        <v>-5.8881765564924198E-4</v>
      </c>
    </row>
    <row r="482" spans="1:8" x14ac:dyDescent="0.25">
      <c r="A482" s="22" t="s">
        <v>1068</v>
      </c>
      <c r="B482" s="22" t="s">
        <v>1069</v>
      </c>
      <c r="C482" s="22" t="s">
        <v>24</v>
      </c>
      <c r="D482" s="22" t="s">
        <v>208</v>
      </c>
      <c r="E482" s="28">
        <v>-1.9992114674510801E-11</v>
      </c>
      <c r="F482" s="22" t="s">
        <v>8</v>
      </c>
      <c r="G482" s="22">
        <v>0</v>
      </c>
      <c r="H482" s="24">
        <f t="shared" si="8"/>
        <v>-1.9992114674510801E-11</v>
      </c>
    </row>
    <row r="483" spans="1:8" x14ac:dyDescent="0.25">
      <c r="A483" s="22" t="s">
        <v>1072</v>
      </c>
      <c r="B483" s="22" t="s">
        <v>1073</v>
      </c>
      <c r="C483" s="22" t="s">
        <v>14</v>
      </c>
      <c r="D483" s="22" t="s">
        <v>115</v>
      </c>
      <c r="E483" s="28">
        <v>-1.7982069199198799E-6</v>
      </c>
      <c r="F483" s="22" t="s">
        <v>8</v>
      </c>
      <c r="G483" s="22">
        <v>0</v>
      </c>
      <c r="H483" s="24">
        <f t="shared" si="8"/>
        <v>-1.7982069199198799E-6</v>
      </c>
    </row>
    <row r="484" spans="1:8" x14ac:dyDescent="0.25">
      <c r="A484" s="22" t="s">
        <v>1074</v>
      </c>
      <c r="B484" s="22" t="s">
        <v>1006</v>
      </c>
      <c r="C484" s="22" t="s">
        <v>14</v>
      </c>
      <c r="D484" s="22" t="s">
        <v>54</v>
      </c>
      <c r="E484" s="28">
        <v>-4.2163190775563702E-14</v>
      </c>
      <c r="F484" s="22" t="s">
        <v>8</v>
      </c>
      <c r="G484" s="22">
        <v>0</v>
      </c>
      <c r="H484" s="24">
        <f t="shared" si="8"/>
        <v>-4.2163190775563702E-14</v>
      </c>
    </row>
    <row r="485" spans="1:8" x14ac:dyDescent="0.25">
      <c r="A485" s="22" t="s">
        <v>1075</v>
      </c>
      <c r="B485" s="22" t="s">
        <v>1076</v>
      </c>
      <c r="C485" s="22" t="s">
        <v>24</v>
      </c>
      <c r="D485" s="22" t="s">
        <v>483</v>
      </c>
      <c r="E485" s="22">
        <v>-2.2868857718129302E-3</v>
      </c>
      <c r="F485" s="22" t="s">
        <v>8</v>
      </c>
      <c r="G485" s="22">
        <v>0</v>
      </c>
      <c r="H485" s="24">
        <f t="shared" si="8"/>
        <v>-2.2868857718129302E-3</v>
      </c>
    </row>
    <row r="486" spans="1:8" x14ac:dyDescent="0.25">
      <c r="A486" s="22" t="s">
        <v>1077</v>
      </c>
      <c r="B486" s="22" t="s">
        <v>1078</v>
      </c>
      <c r="C486" s="22" t="s">
        <v>143</v>
      </c>
      <c r="D486" s="22" t="s">
        <v>144</v>
      </c>
      <c r="E486" s="28">
        <v>-4.2180019328821499E-10</v>
      </c>
      <c r="F486" s="22" t="s">
        <v>8</v>
      </c>
      <c r="G486" s="22">
        <v>0</v>
      </c>
      <c r="H486" s="24">
        <f t="shared" si="8"/>
        <v>-4.2180019328821499E-10</v>
      </c>
    </row>
    <row r="487" spans="1:8" x14ac:dyDescent="0.25">
      <c r="A487" s="22" t="s">
        <v>1079</v>
      </c>
      <c r="B487" s="22" t="s">
        <v>577</v>
      </c>
      <c r="C487" s="22" t="s">
        <v>24</v>
      </c>
      <c r="D487" s="22" t="s">
        <v>120</v>
      </c>
      <c r="E487" s="22">
        <v>-3.8246552916518899E-3</v>
      </c>
      <c r="F487" s="22" t="s">
        <v>86</v>
      </c>
      <c r="G487" s="22">
        <v>2190</v>
      </c>
      <c r="H487" s="24">
        <f t="shared" si="8"/>
        <v>-8.3759950887176391</v>
      </c>
    </row>
    <row r="488" spans="1:8" x14ac:dyDescent="0.25">
      <c r="A488" s="22" t="s">
        <v>230</v>
      </c>
      <c r="B488" s="22" t="s">
        <v>210</v>
      </c>
      <c r="C488" s="22" t="s">
        <v>14</v>
      </c>
      <c r="D488" s="22" t="s">
        <v>193</v>
      </c>
      <c r="E488" s="22">
        <v>-1.3623952723615101E-3</v>
      </c>
      <c r="F488" s="22" t="s">
        <v>8</v>
      </c>
      <c r="G488" s="22">
        <v>0</v>
      </c>
      <c r="H488" s="24">
        <f t="shared" si="8"/>
        <v>-1.3623952723615101E-3</v>
      </c>
    </row>
    <row r="489" spans="1:8" x14ac:dyDescent="0.25">
      <c r="A489" s="22" t="s">
        <v>1080</v>
      </c>
      <c r="B489" s="22" t="s">
        <v>984</v>
      </c>
      <c r="C489" s="22" t="s">
        <v>263</v>
      </c>
      <c r="D489" s="22" t="s">
        <v>279</v>
      </c>
      <c r="E489" s="22">
        <v>-5.2897787716387498E-4</v>
      </c>
      <c r="F489" s="22" t="s">
        <v>86</v>
      </c>
      <c r="G489" s="22">
        <v>450</v>
      </c>
      <c r="H489" s="24">
        <f t="shared" si="8"/>
        <v>-0.23804004472374374</v>
      </c>
    </row>
    <row r="490" spans="1:8" x14ac:dyDescent="0.25">
      <c r="A490" s="22" t="s">
        <v>1081</v>
      </c>
      <c r="B490" s="22" t="s">
        <v>464</v>
      </c>
      <c r="C490" s="22" t="s">
        <v>14</v>
      </c>
      <c r="D490" s="22" t="s">
        <v>193</v>
      </c>
      <c r="E490" s="22">
        <v>-5.0518173376378904E-4</v>
      </c>
      <c r="F490" s="22" t="s">
        <v>8</v>
      </c>
      <c r="G490" s="22">
        <v>0</v>
      </c>
      <c r="H490" s="24">
        <f t="shared" si="8"/>
        <v>-5.0518173376378904E-4</v>
      </c>
    </row>
    <row r="491" spans="1:8" x14ac:dyDescent="0.25">
      <c r="A491" s="22" t="s">
        <v>1082</v>
      </c>
      <c r="B491" s="22" t="s">
        <v>720</v>
      </c>
      <c r="C491" s="22" t="s">
        <v>14</v>
      </c>
      <c r="D491" s="22" t="s">
        <v>193</v>
      </c>
      <c r="E491" s="28">
        <v>-2.8215776614029198E-9</v>
      </c>
      <c r="F491" s="22" t="s">
        <v>8</v>
      </c>
      <c r="G491" s="22">
        <v>0</v>
      </c>
      <c r="H491" s="24">
        <f t="shared" si="8"/>
        <v>-2.8215776614029198E-9</v>
      </c>
    </row>
    <row r="492" spans="1:8" x14ac:dyDescent="0.25">
      <c r="A492" s="22" t="s">
        <v>1083</v>
      </c>
      <c r="B492" s="22" t="s">
        <v>1084</v>
      </c>
      <c r="C492" s="22" t="s">
        <v>14</v>
      </c>
      <c r="D492" s="22" t="s">
        <v>54</v>
      </c>
      <c r="E492" s="28">
        <v>-1.7662676015445999E-9</v>
      </c>
      <c r="F492" s="22" t="s">
        <v>8</v>
      </c>
      <c r="G492" s="22">
        <v>0</v>
      </c>
      <c r="H492" s="24">
        <f t="shared" si="8"/>
        <v>-1.7662676015445999E-9</v>
      </c>
    </row>
    <row r="493" spans="1:8" x14ac:dyDescent="0.25">
      <c r="A493" s="22" t="s">
        <v>1085</v>
      </c>
      <c r="B493" s="22" t="s">
        <v>933</v>
      </c>
      <c r="C493" s="22" t="s">
        <v>14</v>
      </c>
      <c r="D493" s="22" t="s">
        <v>54</v>
      </c>
      <c r="E493" s="28">
        <v>-5.1402286868890703E-8</v>
      </c>
      <c r="F493" s="22" t="s">
        <v>8</v>
      </c>
      <c r="G493" s="22">
        <v>0</v>
      </c>
      <c r="H493" s="24">
        <f t="shared" si="8"/>
        <v>-5.1402286868890703E-8</v>
      </c>
    </row>
    <row r="494" spans="1:8" x14ac:dyDescent="0.25">
      <c r="A494" s="22" t="s">
        <v>1086</v>
      </c>
      <c r="B494" s="22" t="s">
        <v>778</v>
      </c>
      <c r="C494" s="22" t="s">
        <v>14</v>
      </c>
      <c r="D494" s="22" t="s">
        <v>115</v>
      </c>
      <c r="E494" s="28">
        <v>-3.2297381890006297E-8</v>
      </c>
      <c r="F494" s="22" t="s">
        <v>8</v>
      </c>
      <c r="G494" s="22">
        <v>0</v>
      </c>
      <c r="H494" s="24">
        <f t="shared" si="8"/>
        <v>-3.2297381890006297E-8</v>
      </c>
    </row>
    <row r="495" spans="1:8" x14ac:dyDescent="0.25">
      <c r="A495" s="22" t="s">
        <v>1087</v>
      </c>
      <c r="B495" s="22" t="s">
        <v>1088</v>
      </c>
      <c r="C495" s="22" t="s">
        <v>14</v>
      </c>
      <c r="D495" s="22" t="s">
        <v>54</v>
      </c>
      <c r="E495" s="22">
        <v>-2.44079030502409E-2</v>
      </c>
      <c r="F495" s="22" t="s">
        <v>8</v>
      </c>
      <c r="G495" s="22">
        <v>0</v>
      </c>
      <c r="H495" s="24">
        <f t="shared" si="8"/>
        <v>-2.44079030502409E-2</v>
      </c>
    </row>
    <row r="496" spans="1:8" x14ac:dyDescent="0.25">
      <c r="A496" s="22" t="s">
        <v>1089</v>
      </c>
      <c r="B496" s="22" t="s">
        <v>752</v>
      </c>
      <c r="C496" s="22" t="s">
        <v>14</v>
      </c>
      <c r="D496" s="22" t="s">
        <v>54</v>
      </c>
      <c r="E496" s="22">
        <v>-8.4729268208971298E-4</v>
      </c>
      <c r="F496" s="22" t="s">
        <v>8</v>
      </c>
      <c r="G496" s="22">
        <v>0</v>
      </c>
      <c r="H496" s="24">
        <f t="shared" si="8"/>
        <v>-8.4729268208971298E-4</v>
      </c>
    </row>
    <row r="497" spans="1:8" x14ac:dyDescent="0.25">
      <c r="A497" s="22" t="s">
        <v>1090</v>
      </c>
      <c r="B497" s="22" t="s">
        <v>791</v>
      </c>
      <c r="C497" s="22" t="s">
        <v>14</v>
      </c>
      <c r="D497" s="22" t="s">
        <v>188</v>
      </c>
      <c r="E497" s="22">
        <v>-3.0281042581839501E-3</v>
      </c>
      <c r="F497" s="22" t="s">
        <v>8</v>
      </c>
      <c r="G497" s="22">
        <v>0</v>
      </c>
      <c r="H497" s="24">
        <f t="shared" si="8"/>
        <v>-3.0281042581839501E-3</v>
      </c>
    </row>
    <row r="498" spans="1:8" x14ac:dyDescent="0.25">
      <c r="H498" s="24"/>
    </row>
    <row r="499" spans="1:8" x14ac:dyDescent="0.25">
      <c r="H499" s="24"/>
    </row>
    <row r="500" spans="1:8" x14ac:dyDescent="0.25">
      <c r="H500" s="24"/>
    </row>
    <row r="501" spans="1:8" x14ac:dyDescent="0.25">
      <c r="H501" s="24"/>
    </row>
    <row r="502" spans="1:8" x14ac:dyDescent="0.25">
      <c r="H502" s="24"/>
    </row>
    <row r="503" spans="1:8" x14ac:dyDescent="0.25">
      <c r="H503" s="24"/>
    </row>
    <row r="504" spans="1:8" x14ac:dyDescent="0.25">
      <c r="H504" s="24"/>
    </row>
    <row r="505" spans="1:8" x14ac:dyDescent="0.25">
      <c r="H505" s="24"/>
    </row>
    <row r="506" spans="1:8" x14ac:dyDescent="0.25">
      <c r="H506" s="24"/>
    </row>
    <row r="507" spans="1:8" x14ac:dyDescent="0.25">
      <c r="H507" s="24"/>
    </row>
    <row r="508" spans="1:8" x14ac:dyDescent="0.25">
      <c r="H508" s="24"/>
    </row>
    <row r="509" spans="1:8" x14ac:dyDescent="0.25">
      <c r="H509" s="24"/>
    </row>
    <row r="510" spans="1:8" x14ac:dyDescent="0.25">
      <c r="H510" s="24"/>
    </row>
    <row r="511" spans="1:8" x14ac:dyDescent="0.25">
      <c r="H511" s="24"/>
    </row>
    <row r="512" spans="1: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0AA8F-DA18-49C7-A74C-2B74168AC051}">
  <dimension ref="A1:M3854"/>
  <sheetViews>
    <sheetView topLeftCell="D13" workbookViewId="0">
      <selection activeCell="G2" sqref="G2"/>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-3.3356675832726999E-4</v>
      </c>
      <c r="F3" s="22" t="s">
        <v>8</v>
      </c>
      <c r="G3" s="22">
        <v>0</v>
      </c>
      <c r="H3" s="24">
        <f t="shared" ref="H3:H66" si="0">1*(IF(F3=$I$8,E3,(E3*G3)))</f>
        <v>-3.3356675832726999E-4</v>
      </c>
    </row>
    <row r="4" spans="1:13" x14ac:dyDescent="0.25">
      <c r="A4" s="22" t="s">
        <v>410</v>
      </c>
      <c r="B4" s="22" t="s">
        <v>411</v>
      </c>
      <c r="C4" s="22" t="s">
        <v>14</v>
      </c>
      <c r="D4" s="22" t="s">
        <v>54</v>
      </c>
      <c r="E4" s="22">
        <v>-0.10896229775845601</v>
      </c>
      <c r="F4" s="22" t="s">
        <v>8</v>
      </c>
      <c r="G4" s="22">
        <v>0</v>
      </c>
      <c r="H4" s="24">
        <f t="shared" si="0"/>
        <v>-0.10896229775845601</v>
      </c>
    </row>
    <row r="5" spans="1:13" x14ac:dyDescent="0.25">
      <c r="A5" s="22" t="s">
        <v>412</v>
      </c>
      <c r="B5" s="22" t="s">
        <v>413</v>
      </c>
      <c r="C5" s="22" t="s">
        <v>14</v>
      </c>
      <c r="D5" s="22" t="s">
        <v>1</v>
      </c>
      <c r="E5" s="22">
        <v>-3.4768168749796098E-4</v>
      </c>
      <c r="F5" s="22" t="s">
        <v>8</v>
      </c>
      <c r="G5" s="22">
        <v>0</v>
      </c>
      <c r="H5" s="24">
        <f t="shared" si="0"/>
        <v>-3.4768168749796098E-4</v>
      </c>
    </row>
    <row r="6" spans="1:13" x14ac:dyDescent="0.25">
      <c r="A6" s="22" t="s">
        <v>113</v>
      </c>
      <c r="B6" s="22" t="s">
        <v>114</v>
      </c>
      <c r="C6" s="22" t="s">
        <v>14</v>
      </c>
      <c r="D6" s="22" t="s">
        <v>115</v>
      </c>
      <c r="E6" s="28">
        <v>-4.2610087532309902E-13</v>
      </c>
      <c r="F6" s="22" t="s">
        <v>8</v>
      </c>
      <c r="G6" s="22">
        <v>0</v>
      </c>
      <c r="H6" s="24">
        <f t="shared" si="0"/>
        <v>-4.2610087532309902E-13</v>
      </c>
    </row>
    <row r="7" spans="1:13" x14ac:dyDescent="0.25">
      <c r="A7" s="22" t="s">
        <v>414</v>
      </c>
      <c r="B7" s="22" t="s">
        <v>415</v>
      </c>
      <c r="C7" s="22" t="s">
        <v>24</v>
      </c>
      <c r="D7" s="22" t="s">
        <v>120</v>
      </c>
      <c r="E7" s="28">
        <v>-1.9397591217143599E-5</v>
      </c>
      <c r="F7" s="22" t="s">
        <v>86</v>
      </c>
      <c r="G7" s="22">
        <v>2305</v>
      </c>
      <c r="H7" s="24">
        <f t="shared" si="0"/>
        <v>-4.4711447755515991E-2</v>
      </c>
    </row>
    <row r="8" spans="1:13" x14ac:dyDescent="0.25">
      <c r="A8" s="22" t="s">
        <v>416</v>
      </c>
      <c r="B8" s="22" t="s">
        <v>417</v>
      </c>
      <c r="C8" s="22" t="s">
        <v>263</v>
      </c>
      <c r="D8" s="22" t="s">
        <v>279</v>
      </c>
      <c r="E8" s="28">
        <v>-5.4542159467303498E-8</v>
      </c>
      <c r="F8" s="22" t="s">
        <v>86</v>
      </c>
      <c r="G8" s="22">
        <v>450</v>
      </c>
      <c r="H8" s="24">
        <f t="shared" si="0"/>
        <v>-2.4543971760286573E-5</v>
      </c>
      <c r="I8" s="22" t="s">
        <v>8</v>
      </c>
    </row>
    <row r="9" spans="1:13" x14ac:dyDescent="0.25">
      <c r="A9" s="22" t="s">
        <v>1091</v>
      </c>
      <c r="B9" s="22" t="s">
        <v>1092</v>
      </c>
      <c r="C9" s="22" t="s">
        <v>24</v>
      </c>
      <c r="D9" s="22" t="s">
        <v>208</v>
      </c>
      <c r="E9" s="28">
        <v>-1.5279341887303799E-8</v>
      </c>
      <c r="F9" s="22" t="s">
        <v>8</v>
      </c>
      <c r="G9" s="22">
        <v>0</v>
      </c>
      <c r="H9" s="24">
        <f t="shared" si="0"/>
        <v>-1.5279341887303799E-8</v>
      </c>
      <c r="J9" s="25"/>
      <c r="K9" s="25"/>
      <c r="L9" s="25" t="s">
        <v>37</v>
      </c>
      <c r="M9" s="25"/>
    </row>
    <row r="10" spans="1:13" x14ac:dyDescent="0.25">
      <c r="A10" s="22" t="s">
        <v>418</v>
      </c>
      <c r="B10" s="22" t="s">
        <v>419</v>
      </c>
      <c r="C10" s="22" t="s">
        <v>14</v>
      </c>
      <c r="D10" s="22" t="s">
        <v>1</v>
      </c>
      <c r="E10" s="22">
        <v>-1.7695383732760299E-2</v>
      </c>
      <c r="F10" s="22" t="s">
        <v>8</v>
      </c>
      <c r="G10" s="22">
        <v>0</v>
      </c>
      <c r="H10" s="24">
        <f t="shared" si="0"/>
        <v>-1.7695383732760299E-2</v>
      </c>
      <c r="J10" s="25">
        <v>16</v>
      </c>
      <c r="K10" s="25" t="s">
        <v>38</v>
      </c>
      <c r="L10" s="25">
        <f t="shared" ref="L10:L16" si="1">+SUMIF($C$3:$C$3853,J10,$H$3:$H$3853)</f>
        <v>-10.459893381000905</v>
      </c>
      <c r="M10" s="25"/>
    </row>
    <row r="11" spans="1:13" x14ac:dyDescent="0.25">
      <c r="A11" s="22" t="s">
        <v>420</v>
      </c>
      <c r="B11" s="22" t="s">
        <v>421</v>
      </c>
      <c r="C11" s="22" t="s">
        <v>24</v>
      </c>
      <c r="D11" s="22" t="s">
        <v>120</v>
      </c>
      <c r="E11" s="22">
        <v>-4.2919126382896198E-4</v>
      </c>
      <c r="F11" s="22" t="s">
        <v>86</v>
      </c>
      <c r="G11" s="22">
        <v>2190</v>
      </c>
      <c r="H11" s="24">
        <f t="shared" si="0"/>
        <v>-0.93992886778542672</v>
      </c>
      <c r="J11" s="25">
        <v>17</v>
      </c>
      <c r="K11" s="25" t="s">
        <v>39</v>
      </c>
      <c r="L11" s="25">
        <f t="shared" si="1"/>
        <v>-6.2521180615065959E-3</v>
      </c>
      <c r="M11" s="25"/>
    </row>
    <row r="12" spans="1:13" x14ac:dyDescent="0.25">
      <c r="A12" s="22" t="s">
        <v>422</v>
      </c>
      <c r="B12" s="22" t="s">
        <v>423</v>
      </c>
      <c r="C12" s="22" t="s">
        <v>139</v>
      </c>
      <c r="D12" s="22" t="s">
        <v>140</v>
      </c>
      <c r="E12" s="28">
        <v>-5.3709235220375499E-6</v>
      </c>
      <c r="F12" s="22" t="s">
        <v>8</v>
      </c>
      <c r="G12" s="22">
        <v>0</v>
      </c>
      <c r="H12" s="24">
        <f t="shared" si="0"/>
        <v>-5.3709235220375499E-6</v>
      </c>
      <c r="J12" s="25">
        <v>20</v>
      </c>
      <c r="K12" s="25" t="s">
        <v>40</v>
      </c>
      <c r="L12" s="25">
        <f t="shared" si="1"/>
        <v>-4.966325530564597</v>
      </c>
      <c r="M12" s="25"/>
    </row>
    <row r="13" spans="1:13" x14ac:dyDescent="0.25">
      <c r="A13" s="22" t="s">
        <v>424</v>
      </c>
      <c r="B13" s="22" t="s">
        <v>425</v>
      </c>
      <c r="C13" s="22" t="s">
        <v>14</v>
      </c>
      <c r="D13" s="22" t="s">
        <v>54</v>
      </c>
      <c r="E13" s="28">
        <v>-4.6054613825822796E-12</v>
      </c>
      <c r="F13" s="22" t="s">
        <v>8</v>
      </c>
      <c r="G13" s="22">
        <v>0</v>
      </c>
      <c r="H13" s="24">
        <f t="shared" si="0"/>
        <v>-4.6054613825822796E-12</v>
      </c>
      <c r="J13" s="25">
        <v>22</v>
      </c>
      <c r="K13" s="25" t="s">
        <v>41</v>
      </c>
      <c r="L13" s="25">
        <f t="shared" si="1"/>
        <v>-0.29887034616194547</v>
      </c>
      <c r="M13" s="25"/>
    </row>
    <row r="14" spans="1:13" x14ac:dyDescent="0.25">
      <c r="A14" s="22" t="s">
        <v>426</v>
      </c>
      <c r="B14" s="22" t="s">
        <v>427</v>
      </c>
      <c r="C14" s="22" t="s">
        <v>24</v>
      </c>
      <c r="D14" s="22" t="s">
        <v>208</v>
      </c>
      <c r="E14" s="22">
        <v>-1.4752555310343101</v>
      </c>
      <c r="F14" s="22" t="s">
        <v>8</v>
      </c>
      <c r="G14" s="22">
        <v>0</v>
      </c>
      <c r="H14" s="24">
        <f t="shared" si="0"/>
        <v>-1.4752555310343101</v>
      </c>
      <c r="J14" s="25">
        <v>23</v>
      </c>
      <c r="K14" s="25" t="s">
        <v>42</v>
      </c>
      <c r="L14" s="25">
        <f t="shared" si="1"/>
        <v>-163.60579761835157</v>
      </c>
      <c r="M14" s="25"/>
    </row>
    <row r="15" spans="1:13" x14ac:dyDescent="0.25">
      <c r="A15" s="22" t="s">
        <v>430</v>
      </c>
      <c r="B15" s="22" t="s">
        <v>431</v>
      </c>
      <c r="C15" s="22" t="s">
        <v>143</v>
      </c>
      <c r="D15" s="22" t="s">
        <v>144</v>
      </c>
      <c r="E15" s="28">
        <v>-1.9088232386201002E-11</v>
      </c>
      <c r="F15" s="22" t="s">
        <v>8</v>
      </c>
      <c r="G15" s="22">
        <v>0</v>
      </c>
      <c r="H15" s="24">
        <f t="shared" si="0"/>
        <v>-1.9088232386201002E-11</v>
      </c>
      <c r="J15" s="25">
        <v>24</v>
      </c>
      <c r="K15" s="25" t="s">
        <v>43</v>
      </c>
      <c r="L15" s="25">
        <f t="shared" si="1"/>
        <v>-28.277600492107982</v>
      </c>
      <c r="M15" s="25"/>
    </row>
    <row r="16" spans="1:13" x14ac:dyDescent="0.25">
      <c r="A16" s="22" t="s">
        <v>432</v>
      </c>
      <c r="B16" s="22" t="s">
        <v>433</v>
      </c>
      <c r="C16" s="22" t="s">
        <v>17</v>
      </c>
      <c r="D16" s="22" t="s">
        <v>4</v>
      </c>
      <c r="E16" s="22">
        <v>-1.55216662610518E-2</v>
      </c>
      <c r="F16" s="22" t="s">
        <v>8</v>
      </c>
      <c r="G16" s="22">
        <v>0</v>
      </c>
      <c r="H16" s="24">
        <f t="shared" si="0"/>
        <v>-1.55216662610518E-2</v>
      </c>
      <c r="J16" s="25">
        <v>25</v>
      </c>
      <c r="K16" s="25" t="s">
        <v>44</v>
      </c>
      <c r="L16" s="25">
        <f t="shared" si="1"/>
        <v>-1.9163164375564673E-2</v>
      </c>
      <c r="M16" s="25"/>
    </row>
    <row r="17" spans="1:13" x14ac:dyDescent="0.25">
      <c r="A17" s="22" t="s">
        <v>434</v>
      </c>
      <c r="B17" s="22" t="s">
        <v>435</v>
      </c>
      <c r="C17" s="22" t="s">
        <v>14</v>
      </c>
      <c r="D17" s="22" t="s">
        <v>1</v>
      </c>
      <c r="E17" s="28">
        <v>-1.2223818068868099E-5</v>
      </c>
      <c r="F17" s="22" t="s">
        <v>8</v>
      </c>
      <c r="G17" s="22">
        <v>0</v>
      </c>
      <c r="H17" s="24">
        <f t="shared" si="0"/>
        <v>-1.2223818068868099E-5</v>
      </c>
      <c r="J17" s="25"/>
      <c r="K17" s="25" t="s">
        <v>45</v>
      </c>
      <c r="L17" s="25">
        <f>+SUM(L10:L16)</f>
        <v>-207.63390265062407</v>
      </c>
      <c r="M17" s="25"/>
    </row>
    <row r="18" spans="1:13" x14ac:dyDescent="0.25">
      <c r="A18" s="22" t="s">
        <v>12</v>
      </c>
      <c r="B18" s="22" t="s">
        <v>13</v>
      </c>
      <c r="C18" s="22" t="s">
        <v>14</v>
      </c>
      <c r="D18" s="22" t="s">
        <v>1</v>
      </c>
      <c r="E18" s="22">
        <v>-6.0928575282666996E-3</v>
      </c>
      <c r="F18" s="22" t="s">
        <v>8</v>
      </c>
      <c r="G18" s="22">
        <v>0</v>
      </c>
      <c r="H18" s="24">
        <f t="shared" si="0"/>
        <v>-6.0928575282666996E-3</v>
      </c>
    </row>
    <row r="19" spans="1:13" x14ac:dyDescent="0.25">
      <c r="A19" s="22" t="s">
        <v>436</v>
      </c>
      <c r="B19" s="22" t="s">
        <v>437</v>
      </c>
      <c r="C19" s="22" t="s">
        <v>14</v>
      </c>
      <c r="D19" s="22" t="s">
        <v>54</v>
      </c>
      <c r="E19" s="28">
        <v>-4.5481178465855498E-7</v>
      </c>
      <c r="F19" s="22" t="s">
        <v>8</v>
      </c>
      <c r="G19" s="22">
        <v>0</v>
      </c>
      <c r="H19" s="24">
        <f t="shared" si="0"/>
        <v>-4.5481178465855498E-7</v>
      </c>
    </row>
    <row r="20" spans="1:13" x14ac:dyDescent="0.25">
      <c r="A20" s="22" t="s">
        <v>15</v>
      </c>
      <c r="B20" s="22" t="s">
        <v>16</v>
      </c>
      <c r="C20" s="22" t="s">
        <v>17</v>
      </c>
      <c r="D20" s="22" t="s">
        <v>2</v>
      </c>
      <c r="E20" s="22">
        <v>-2.3244872243976599E-2</v>
      </c>
      <c r="F20" s="22" t="s">
        <v>8</v>
      </c>
      <c r="G20" s="22">
        <v>0</v>
      </c>
      <c r="H20" s="24">
        <f t="shared" si="0"/>
        <v>-2.3244872243976599E-2</v>
      </c>
    </row>
    <row r="21" spans="1:13" x14ac:dyDescent="0.25">
      <c r="A21" s="22" t="s">
        <v>438</v>
      </c>
      <c r="B21" s="22" t="s">
        <v>439</v>
      </c>
      <c r="C21" s="22" t="s">
        <v>17</v>
      </c>
      <c r="D21" s="22" t="s">
        <v>2</v>
      </c>
      <c r="E21" s="22">
        <v>-5.5549328261448802E-3</v>
      </c>
      <c r="F21" s="22" t="s">
        <v>8</v>
      </c>
      <c r="G21" s="22">
        <v>0</v>
      </c>
      <c r="H21" s="24">
        <f t="shared" si="0"/>
        <v>-5.5549328261448802E-3</v>
      </c>
    </row>
    <row r="22" spans="1:13" x14ac:dyDescent="0.25">
      <c r="A22" s="22" t="s">
        <v>202</v>
      </c>
      <c r="B22" s="22" t="s">
        <v>203</v>
      </c>
      <c r="C22" s="22" t="s">
        <v>14</v>
      </c>
      <c r="D22" s="22" t="s">
        <v>54</v>
      </c>
      <c r="E22" s="28">
        <v>-4.9017115207677303E-5</v>
      </c>
      <c r="F22" s="22" t="s">
        <v>8</v>
      </c>
      <c r="G22" s="22">
        <v>0</v>
      </c>
      <c r="H22" s="24">
        <f t="shared" si="0"/>
        <v>-4.9017115207677303E-5</v>
      </c>
    </row>
    <row r="23" spans="1:13" x14ac:dyDescent="0.25">
      <c r="A23" s="22" t="s">
        <v>159</v>
      </c>
      <c r="B23" s="22" t="s">
        <v>160</v>
      </c>
      <c r="C23" s="22" t="s">
        <v>125</v>
      </c>
      <c r="D23" s="22" t="s">
        <v>161</v>
      </c>
      <c r="E23" s="28">
        <v>-6.709445293982E-7</v>
      </c>
      <c r="F23" s="22" t="s">
        <v>8</v>
      </c>
      <c r="G23" s="22">
        <v>0</v>
      </c>
      <c r="H23" s="24">
        <f t="shared" si="0"/>
        <v>-6.709445293982E-7</v>
      </c>
    </row>
    <row r="24" spans="1:13" x14ac:dyDescent="0.25">
      <c r="A24" s="22" t="s">
        <v>440</v>
      </c>
      <c r="B24" s="22" t="s">
        <v>441</v>
      </c>
      <c r="C24" s="22" t="s">
        <v>14</v>
      </c>
      <c r="D24" s="22" t="s">
        <v>115</v>
      </c>
      <c r="E24" s="28">
        <v>-1.5160392821931E-6</v>
      </c>
      <c r="F24" s="22" t="s">
        <v>8</v>
      </c>
      <c r="G24" s="22">
        <v>0</v>
      </c>
      <c r="H24" s="24">
        <f t="shared" si="0"/>
        <v>-1.5160392821931E-6</v>
      </c>
    </row>
    <row r="25" spans="1:13" x14ac:dyDescent="0.25">
      <c r="A25" s="22" t="s">
        <v>442</v>
      </c>
      <c r="B25" s="22" t="s">
        <v>443</v>
      </c>
      <c r="C25" s="22" t="s">
        <v>14</v>
      </c>
      <c r="D25" s="22" t="s">
        <v>193</v>
      </c>
      <c r="E25" s="22">
        <v>-2.16581379380636E-2</v>
      </c>
      <c r="F25" s="22" t="s">
        <v>8</v>
      </c>
      <c r="G25" s="22">
        <v>0</v>
      </c>
      <c r="H25" s="24">
        <f t="shared" si="0"/>
        <v>-2.16581379380636E-2</v>
      </c>
    </row>
    <row r="26" spans="1:13" x14ac:dyDescent="0.25">
      <c r="A26" s="22" t="s">
        <v>444</v>
      </c>
      <c r="B26" s="22" t="s">
        <v>445</v>
      </c>
      <c r="C26" s="22" t="s">
        <v>14</v>
      </c>
      <c r="D26" s="22" t="s">
        <v>115</v>
      </c>
      <c r="E26" s="28">
        <v>-1.58373375947897E-18</v>
      </c>
      <c r="F26" s="22" t="s">
        <v>8</v>
      </c>
      <c r="G26" s="22">
        <v>0</v>
      </c>
      <c r="H26" s="24">
        <f t="shared" si="0"/>
        <v>-1.58373375947897E-18</v>
      </c>
    </row>
    <row r="27" spans="1:13" x14ac:dyDescent="0.25">
      <c r="A27" s="22" t="s">
        <v>455</v>
      </c>
      <c r="B27" s="22" t="s">
        <v>456</v>
      </c>
      <c r="C27" s="22" t="s">
        <v>263</v>
      </c>
      <c r="D27" s="22" t="s">
        <v>264</v>
      </c>
      <c r="E27" s="28">
        <v>-2.6237045104236399E-5</v>
      </c>
      <c r="F27" s="22" t="s">
        <v>86</v>
      </c>
      <c r="G27" s="22">
        <v>768.6</v>
      </c>
      <c r="H27" s="24">
        <f t="shared" si="0"/>
        <v>-2.0165792867116096E-2</v>
      </c>
    </row>
    <row r="28" spans="1:13" x14ac:dyDescent="0.25">
      <c r="A28" s="22" t="s">
        <v>457</v>
      </c>
      <c r="B28" s="22" t="s">
        <v>458</v>
      </c>
      <c r="C28" s="22" t="s">
        <v>263</v>
      </c>
      <c r="D28" s="22" t="s">
        <v>279</v>
      </c>
      <c r="E28" s="28">
        <v>-6.4765309757441198E-9</v>
      </c>
      <c r="F28" s="22" t="s">
        <v>86</v>
      </c>
      <c r="G28" s="22">
        <v>614.4</v>
      </c>
      <c r="H28" s="24">
        <f t="shared" si="0"/>
        <v>-3.9791806314971868E-6</v>
      </c>
    </row>
    <row r="29" spans="1:13" x14ac:dyDescent="0.25">
      <c r="A29" s="22" t="s">
        <v>18</v>
      </c>
      <c r="B29" s="22" t="s">
        <v>19</v>
      </c>
      <c r="C29" s="22" t="s">
        <v>17</v>
      </c>
      <c r="D29" s="22" t="s">
        <v>2</v>
      </c>
      <c r="E29" s="22">
        <v>-1.2509192307952299</v>
      </c>
      <c r="F29" s="22" t="s">
        <v>8</v>
      </c>
      <c r="G29" s="22">
        <v>0</v>
      </c>
      <c r="H29" s="24">
        <f t="shared" si="0"/>
        <v>-1.2509192307952299</v>
      </c>
    </row>
    <row r="30" spans="1:13" x14ac:dyDescent="0.25">
      <c r="A30" s="22" t="s">
        <v>459</v>
      </c>
      <c r="B30" s="22" t="s">
        <v>460</v>
      </c>
      <c r="C30" s="22" t="s">
        <v>139</v>
      </c>
      <c r="D30" s="22" t="s">
        <v>165</v>
      </c>
      <c r="E30" s="28">
        <v>-2.1231605890888399E-5</v>
      </c>
      <c r="F30" s="22" t="s">
        <v>8</v>
      </c>
      <c r="G30" s="22">
        <v>0</v>
      </c>
      <c r="H30" s="24">
        <f t="shared" si="0"/>
        <v>-2.1231605890888399E-5</v>
      </c>
    </row>
    <row r="31" spans="1:13" x14ac:dyDescent="0.25">
      <c r="A31" s="22" t="s">
        <v>20</v>
      </c>
      <c r="B31" s="22" t="s">
        <v>21</v>
      </c>
      <c r="C31" s="22" t="s">
        <v>14</v>
      </c>
      <c r="D31" s="22" t="s">
        <v>1</v>
      </c>
      <c r="E31" s="28">
        <v>-1.23736338396038E-10</v>
      </c>
      <c r="F31" s="22" t="s">
        <v>8</v>
      </c>
      <c r="G31" s="22">
        <v>0</v>
      </c>
      <c r="H31" s="24">
        <f t="shared" si="0"/>
        <v>-1.23736338396038E-10</v>
      </c>
    </row>
    <row r="32" spans="1:13" x14ac:dyDescent="0.25">
      <c r="A32" s="22" t="s">
        <v>204</v>
      </c>
      <c r="B32" s="22" t="s">
        <v>205</v>
      </c>
      <c r="C32" s="22" t="s">
        <v>14</v>
      </c>
      <c r="D32" s="22" t="s">
        <v>54</v>
      </c>
      <c r="E32" s="28">
        <v>-2.8184049674916999E-8</v>
      </c>
      <c r="F32" s="22" t="s">
        <v>8</v>
      </c>
      <c r="G32" s="22">
        <v>0</v>
      </c>
      <c r="H32" s="24">
        <f t="shared" si="0"/>
        <v>-2.8184049674916999E-8</v>
      </c>
    </row>
    <row r="33" spans="1:8" x14ac:dyDescent="0.25">
      <c r="A33" s="22" t="s">
        <v>461</v>
      </c>
      <c r="B33" s="22" t="s">
        <v>462</v>
      </c>
      <c r="C33" s="22" t="s">
        <v>139</v>
      </c>
      <c r="D33" s="22" t="s">
        <v>165</v>
      </c>
      <c r="E33" s="28">
        <v>-4.2240462872912101E-10</v>
      </c>
      <c r="F33" s="22" t="s">
        <v>174</v>
      </c>
      <c r="G33" s="22">
        <v>0</v>
      </c>
      <c r="H33" s="24">
        <f t="shared" si="0"/>
        <v>0</v>
      </c>
    </row>
    <row r="34" spans="1:8" x14ac:dyDescent="0.25">
      <c r="A34" s="22" t="s">
        <v>463</v>
      </c>
      <c r="B34" s="22" t="s">
        <v>464</v>
      </c>
      <c r="C34" s="22" t="s">
        <v>14</v>
      </c>
      <c r="D34" s="22" t="s">
        <v>193</v>
      </c>
      <c r="E34" s="28">
        <v>-6.7533093121275196E-5</v>
      </c>
      <c r="F34" s="22" t="s">
        <v>8</v>
      </c>
      <c r="G34" s="22">
        <v>0</v>
      </c>
      <c r="H34" s="24">
        <f t="shared" si="0"/>
        <v>-6.7533093121275196E-5</v>
      </c>
    </row>
    <row r="35" spans="1:8" x14ac:dyDescent="0.25">
      <c r="A35" s="22" t="s">
        <v>465</v>
      </c>
      <c r="B35" s="22" t="s">
        <v>466</v>
      </c>
      <c r="C35" s="22" t="s">
        <v>14</v>
      </c>
      <c r="D35" s="22" t="s">
        <v>54</v>
      </c>
      <c r="E35" s="28">
        <v>-1.3482316956496801E-5</v>
      </c>
      <c r="F35" s="22" t="s">
        <v>8</v>
      </c>
      <c r="G35" s="22">
        <v>0</v>
      </c>
      <c r="H35" s="24">
        <f t="shared" si="0"/>
        <v>-1.3482316956496801E-5</v>
      </c>
    </row>
    <row r="36" spans="1:8" x14ac:dyDescent="0.25">
      <c r="A36" s="22" t="s">
        <v>467</v>
      </c>
      <c r="B36" s="22" t="s">
        <v>468</v>
      </c>
      <c r="C36" s="22" t="s">
        <v>14</v>
      </c>
      <c r="D36" s="22" t="s">
        <v>54</v>
      </c>
      <c r="E36" s="22">
        <v>-1.6716101566990299E-2</v>
      </c>
      <c r="F36" s="22" t="s">
        <v>8</v>
      </c>
      <c r="G36" s="22">
        <v>0</v>
      </c>
      <c r="H36" s="24">
        <f t="shared" si="0"/>
        <v>-1.6716101566990299E-2</v>
      </c>
    </row>
    <row r="37" spans="1:8" x14ac:dyDescent="0.25">
      <c r="A37" s="22" t="s">
        <v>469</v>
      </c>
      <c r="B37" s="22" t="s">
        <v>470</v>
      </c>
      <c r="C37" s="22" t="s">
        <v>139</v>
      </c>
      <c r="D37" s="22" t="s">
        <v>165</v>
      </c>
      <c r="E37" s="28">
        <v>-6.4557971871558E-6</v>
      </c>
      <c r="F37" s="22" t="s">
        <v>8</v>
      </c>
      <c r="G37" s="22">
        <v>0</v>
      </c>
      <c r="H37" s="24">
        <f t="shared" si="0"/>
        <v>-6.4557971871558E-6</v>
      </c>
    </row>
    <row r="38" spans="1:8" x14ac:dyDescent="0.25">
      <c r="A38" s="22" t="s">
        <v>471</v>
      </c>
      <c r="B38" s="22" t="s">
        <v>472</v>
      </c>
      <c r="C38" s="22" t="s">
        <v>14</v>
      </c>
      <c r="D38" s="22" t="s">
        <v>54</v>
      </c>
      <c r="E38" s="28">
        <v>-6.6528030296828303E-5</v>
      </c>
      <c r="F38" s="22" t="s">
        <v>8</v>
      </c>
      <c r="G38" s="22">
        <v>0</v>
      </c>
      <c r="H38" s="24">
        <f t="shared" si="0"/>
        <v>-6.6528030296828303E-5</v>
      </c>
    </row>
    <row r="39" spans="1:8" x14ac:dyDescent="0.25">
      <c r="A39" s="22" t="s">
        <v>473</v>
      </c>
      <c r="B39" s="22" t="s">
        <v>474</v>
      </c>
      <c r="C39" s="22" t="s">
        <v>14</v>
      </c>
      <c r="D39" s="22" t="s">
        <v>115</v>
      </c>
      <c r="E39" s="28">
        <v>-2.4803353274520798E-6</v>
      </c>
      <c r="F39" s="22" t="s">
        <v>8</v>
      </c>
      <c r="G39" s="22">
        <v>0</v>
      </c>
      <c r="H39" s="24">
        <f t="shared" si="0"/>
        <v>-2.4803353274520798E-6</v>
      </c>
    </row>
    <row r="40" spans="1:8" x14ac:dyDescent="0.25">
      <c r="A40" s="22" t="s">
        <v>22</v>
      </c>
      <c r="B40" s="22" t="s">
        <v>23</v>
      </c>
      <c r="C40" s="22" t="s">
        <v>24</v>
      </c>
      <c r="D40" s="22" t="s">
        <v>3</v>
      </c>
      <c r="E40" s="22">
        <v>-3.1240688314518399E-3</v>
      </c>
      <c r="F40" s="22" t="s">
        <v>8</v>
      </c>
      <c r="G40" s="22">
        <v>0</v>
      </c>
      <c r="H40" s="24">
        <f t="shared" si="0"/>
        <v>-3.1240688314518399E-3</v>
      </c>
    </row>
    <row r="41" spans="1:8" x14ac:dyDescent="0.25">
      <c r="A41" s="22" t="s">
        <v>475</v>
      </c>
      <c r="B41" s="22" t="s">
        <v>476</v>
      </c>
      <c r="C41" s="22" t="s">
        <v>17</v>
      </c>
      <c r="D41" s="22" t="s">
        <v>2</v>
      </c>
      <c r="E41" s="22">
        <v>-4.1359357310542599E-4</v>
      </c>
      <c r="F41" s="22" t="s">
        <v>8</v>
      </c>
      <c r="G41" s="22">
        <v>0</v>
      </c>
      <c r="H41" s="24">
        <f t="shared" si="0"/>
        <v>-4.1359357310542599E-4</v>
      </c>
    </row>
    <row r="42" spans="1:8" x14ac:dyDescent="0.25">
      <c r="A42" s="22" t="s">
        <v>477</v>
      </c>
      <c r="B42" s="22" t="s">
        <v>478</v>
      </c>
      <c r="C42" s="22" t="s">
        <v>14</v>
      </c>
      <c r="D42" s="22" t="s">
        <v>54</v>
      </c>
      <c r="E42" s="28">
        <v>-6.0588018703488099E-8</v>
      </c>
      <c r="F42" s="22" t="s">
        <v>8</v>
      </c>
      <c r="G42" s="22">
        <v>0</v>
      </c>
      <c r="H42" s="24">
        <f t="shared" si="0"/>
        <v>-6.0588018703488099E-8</v>
      </c>
    </row>
    <row r="43" spans="1:8" x14ac:dyDescent="0.25">
      <c r="A43" s="22" t="s">
        <v>206</v>
      </c>
      <c r="B43" s="22" t="s">
        <v>207</v>
      </c>
      <c r="C43" s="22" t="s">
        <v>24</v>
      </c>
      <c r="D43" s="22" t="s">
        <v>208</v>
      </c>
      <c r="E43" s="28">
        <v>-8.6840665003196605E-6</v>
      </c>
      <c r="F43" s="22" t="s">
        <v>8</v>
      </c>
      <c r="G43" s="22">
        <v>0</v>
      </c>
      <c r="H43" s="24">
        <f t="shared" si="0"/>
        <v>-8.6840665003196605E-6</v>
      </c>
    </row>
    <row r="44" spans="1:8" x14ac:dyDescent="0.25">
      <c r="A44" s="22" t="s">
        <v>479</v>
      </c>
      <c r="B44" s="22" t="s">
        <v>480</v>
      </c>
      <c r="C44" s="22" t="s">
        <v>14</v>
      </c>
      <c r="D44" s="22" t="s">
        <v>54</v>
      </c>
      <c r="E44" s="28">
        <v>-2.3378311099026402E-9</v>
      </c>
      <c r="F44" s="22" t="s">
        <v>8</v>
      </c>
      <c r="G44" s="22">
        <v>0</v>
      </c>
      <c r="H44" s="24">
        <f t="shared" si="0"/>
        <v>-2.3378311099026402E-9</v>
      </c>
    </row>
    <row r="45" spans="1:8" x14ac:dyDescent="0.25">
      <c r="A45" s="22" t="s">
        <v>481</v>
      </c>
      <c r="B45" s="22" t="s">
        <v>482</v>
      </c>
      <c r="C45" s="22" t="s">
        <v>24</v>
      </c>
      <c r="D45" s="22" t="s">
        <v>483</v>
      </c>
      <c r="E45" s="22">
        <v>-1.6647562364184399E-2</v>
      </c>
      <c r="F45" s="22" t="s">
        <v>8</v>
      </c>
      <c r="G45" s="22">
        <v>0</v>
      </c>
      <c r="H45" s="24">
        <f t="shared" si="0"/>
        <v>-1.6647562364184399E-2</v>
      </c>
    </row>
    <row r="46" spans="1:8" x14ac:dyDescent="0.25">
      <c r="A46" s="22" t="s">
        <v>484</v>
      </c>
      <c r="B46" s="22" t="s">
        <v>485</v>
      </c>
      <c r="C46" s="22" t="s">
        <v>139</v>
      </c>
      <c r="D46" s="22" t="s">
        <v>486</v>
      </c>
      <c r="E46" s="28">
        <v>-8.5876976644781498E-9</v>
      </c>
      <c r="F46" s="22" t="s">
        <v>7</v>
      </c>
      <c r="G46" s="22">
        <v>0</v>
      </c>
      <c r="H46" s="24">
        <f t="shared" si="0"/>
        <v>0</v>
      </c>
    </row>
    <row r="47" spans="1:8" x14ac:dyDescent="0.25">
      <c r="A47" s="22" t="s">
        <v>487</v>
      </c>
      <c r="B47" s="22" t="s">
        <v>488</v>
      </c>
      <c r="C47" s="22" t="s">
        <v>17</v>
      </c>
      <c r="D47" s="22" t="s">
        <v>2</v>
      </c>
      <c r="E47" s="22">
        <v>-2.24952007588808E-4</v>
      </c>
      <c r="F47" s="22" t="s">
        <v>8</v>
      </c>
      <c r="G47" s="22">
        <v>0</v>
      </c>
      <c r="H47" s="24">
        <f t="shared" si="0"/>
        <v>-2.24952007588808E-4</v>
      </c>
    </row>
    <row r="48" spans="1:8" x14ac:dyDescent="0.25">
      <c r="A48" s="22" t="s">
        <v>116</v>
      </c>
      <c r="B48" s="22" t="s">
        <v>117</v>
      </c>
      <c r="C48" s="22" t="s">
        <v>14</v>
      </c>
      <c r="D48" s="22" t="s">
        <v>1</v>
      </c>
      <c r="E48" s="22">
        <v>-6.2891995133453199E-2</v>
      </c>
      <c r="F48" s="22" t="s">
        <v>8</v>
      </c>
      <c r="G48" s="22">
        <v>0</v>
      </c>
      <c r="H48" s="24">
        <f t="shared" si="0"/>
        <v>-6.2891995133453199E-2</v>
      </c>
    </row>
    <row r="49" spans="1:8" x14ac:dyDescent="0.25">
      <c r="A49" s="22" t="s">
        <v>55</v>
      </c>
      <c r="B49" s="22" t="s">
        <v>56</v>
      </c>
      <c r="C49" s="22" t="s">
        <v>14</v>
      </c>
      <c r="D49" s="22" t="s">
        <v>1</v>
      </c>
      <c r="E49" s="22">
        <v>-8.1275470979499803E-2</v>
      </c>
      <c r="F49" s="22" t="s">
        <v>8</v>
      </c>
      <c r="G49" s="22">
        <v>0</v>
      </c>
      <c r="H49" s="24">
        <f t="shared" si="0"/>
        <v>-8.1275470979499803E-2</v>
      </c>
    </row>
    <row r="50" spans="1:8" x14ac:dyDescent="0.25">
      <c r="A50" s="22" t="s">
        <v>489</v>
      </c>
      <c r="B50" s="22" t="s">
        <v>490</v>
      </c>
      <c r="C50" s="22" t="s">
        <v>14</v>
      </c>
      <c r="D50" s="22" t="s">
        <v>1</v>
      </c>
      <c r="E50" s="28">
        <v>-5.4658674034217798E-17</v>
      </c>
      <c r="F50" s="22" t="s">
        <v>8</v>
      </c>
      <c r="G50" s="22">
        <v>0</v>
      </c>
      <c r="H50" s="24">
        <f t="shared" si="0"/>
        <v>-5.4658674034217798E-17</v>
      </c>
    </row>
    <row r="51" spans="1:8" x14ac:dyDescent="0.25">
      <c r="A51" s="22" t="s">
        <v>186</v>
      </c>
      <c r="B51" s="22" t="s">
        <v>187</v>
      </c>
      <c r="C51" s="22" t="s">
        <v>14</v>
      </c>
      <c r="D51" s="22" t="s">
        <v>188</v>
      </c>
      <c r="E51" s="22">
        <v>-2.8694816615163102E-3</v>
      </c>
      <c r="F51" s="22" t="s">
        <v>8</v>
      </c>
      <c r="G51" s="22">
        <v>0</v>
      </c>
      <c r="H51" s="24">
        <f t="shared" si="0"/>
        <v>-2.8694816615163102E-3</v>
      </c>
    </row>
    <row r="52" spans="1:8" x14ac:dyDescent="0.25">
      <c r="A52" s="22" t="s">
        <v>491</v>
      </c>
      <c r="B52" s="22" t="s">
        <v>492</v>
      </c>
      <c r="C52" s="22" t="s">
        <v>14</v>
      </c>
      <c r="D52" s="22" t="s">
        <v>54</v>
      </c>
      <c r="E52" s="28">
        <v>-3.2047361552020898E-7</v>
      </c>
      <c r="F52" s="22" t="s">
        <v>8</v>
      </c>
      <c r="G52" s="22">
        <v>0</v>
      </c>
      <c r="H52" s="24">
        <f t="shared" si="0"/>
        <v>-3.2047361552020898E-7</v>
      </c>
    </row>
    <row r="53" spans="1:8" x14ac:dyDescent="0.25">
      <c r="A53" s="22" t="s">
        <v>493</v>
      </c>
      <c r="B53" s="22" t="s">
        <v>494</v>
      </c>
      <c r="C53" s="22" t="s">
        <v>139</v>
      </c>
      <c r="D53" s="22" t="s">
        <v>486</v>
      </c>
      <c r="E53" s="28">
        <v>-3.6253719751526401E-9</v>
      </c>
      <c r="F53" s="22" t="s">
        <v>7</v>
      </c>
      <c r="G53" s="22">
        <v>0</v>
      </c>
      <c r="H53" s="24">
        <f t="shared" si="0"/>
        <v>0</v>
      </c>
    </row>
    <row r="54" spans="1:8" x14ac:dyDescent="0.25">
      <c r="A54" s="22" t="s">
        <v>118</v>
      </c>
      <c r="B54" s="22" t="s">
        <v>119</v>
      </c>
      <c r="C54" s="22" t="s">
        <v>24</v>
      </c>
      <c r="D54" s="22" t="s">
        <v>120</v>
      </c>
      <c r="E54" s="28">
        <v>-6.4492097960966495E-10</v>
      </c>
      <c r="F54" s="22" t="s">
        <v>8</v>
      </c>
      <c r="G54" s="22">
        <v>0</v>
      </c>
      <c r="H54" s="24">
        <f t="shared" si="0"/>
        <v>-6.4492097960966495E-10</v>
      </c>
    </row>
    <row r="55" spans="1:8" x14ac:dyDescent="0.25">
      <c r="A55" s="22" t="s">
        <v>495</v>
      </c>
      <c r="B55" s="22" t="s">
        <v>496</v>
      </c>
      <c r="C55" s="22" t="s">
        <v>14</v>
      </c>
      <c r="D55" s="22" t="s">
        <v>54</v>
      </c>
      <c r="E55" s="28">
        <v>-2.23333723420138E-5</v>
      </c>
      <c r="F55" s="22" t="s">
        <v>8</v>
      </c>
      <c r="G55" s="22">
        <v>0</v>
      </c>
      <c r="H55" s="24">
        <f t="shared" si="0"/>
        <v>-2.23333723420138E-5</v>
      </c>
    </row>
    <row r="56" spans="1:8" x14ac:dyDescent="0.25">
      <c r="A56" s="22" t="s">
        <v>497</v>
      </c>
      <c r="B56" s="22" t="s">
        <v>498</v>
      </c>
      <c r="C56" s="22" t="s">
        <v>14</v>
      </c>
      <c r="D56" s="22" t="s">
        <v>54</v>
      </c>
      <c r="E56" s="28">
        <v>-2.3629053818811101E-10</v>
      </c>
      <c r="F56" s="22" t="s">
        <v>8</v>
      </c>
      <c r="G56" s="22">
        <v>0</v>
      </c>
      <c r="H56" s="24">
        <f t="shared" si="0"/>
        <v>-2.3629053818811101E-10</v>
      </c>
    </row>
    <row r="57" spans="1:8" x14ac:dyDescent="0.25">
      <c r="A57" s="22" t="s">
        <v>499</v>
      </c>
      <c r="B57" s="22" t="s">
        <v>464</v>
      </c>
      <c r="C57" s="22" t="s">
        <v>14</v>
      </c>
      <c r="D57" s="22" t="s">
        <v>193</v>
      </c>
      <c r="E57" s="22">
        <v>-1.3380701742943301E-4</v>
      </c>
      <c r="F57" s="22" t="s">
        <v>8</v>
      </c>
      <c r="G57" s="22">
        <v>0</v>
      </c>
      <c r="H57" s="24">
        <f t="shared" si="0"/>
        <v>-1.3380701742943301E-4</v>
      </c>
    </row>
    <row r="58" spans="1:8" x14ac:dyDescent="0.25">
      <c r="A58" s="22" t="s">
        <v>500</v>
      </c>
      <c r="B58" s="22" t="s">
        <v>501</v>
      </c>
      <c r="C58" s="22" t="s">
        <v>139</v>
      </c>
      <c r="D58" s="22" t="s">
        <v>165</v>
      </c>
      <c r="E58" s="22">
        <v>-2.5984764142029599E-3</v>
      </c>
      <c r="F58" s="22" t="s">
        <v>174</v>
      </c>
      <c r="G58" s="22">
        <v>0</v>
      </c>
      <c r="H58" s="24">
        <f t="shared" si="0"/>
        <v>0</v>
      </c>
    </row>
    <row r="59" spans="1:8" x14ac:dyDescent="0.25">
      <c r="A59" s="22" t="s">
        <v>502</v>
      </c>
      <c r="B59" s="22" t="s">
        <v>503</v>
      </c>
      <c r="C59" s="22" t="s">
        <v>17</v>
      </c>
      <c r="D59" s="22" t="s">
        <v>4</v>
      </c>
      <c r="E59" s="28">
        <v>-1.0783596567764E-12</v>
      </c>
      <c r="F59" s="22" t="s">
        <v>8</v>
      </c>
      <c r="G59" s="22">
        <v>0</v>
      </c>
      <c r="H59" s="24">
        <f t="shared" si="0"/>
        <v>-1.0783596567764E-12</v>
      </c>
    </row>
    <row r="60" spans="1:8" x14ac:dyDescent="0.25">
      <c r="A60" s="22" t="s">
        <v>162</v>
      </c>
      <c r="B60" s="22" t="s">
        <v>160</v>
      </c>
      <c r="C60" s="22" t="s">
        <v>125</v>
      </c>
      <c r="D60" s="22" t="s">
        <v>161</v>
      </c>
      <c r="E60" s="28">
        <v>-1.8801313651552601E-5</v>
      </c>
      <c r="F60" s="22" t="s">
        <v>8</v>
      </c>
      <c r="G60" s="22">
        <v>0</v>
      </c>
      <c r="H60" s="24">
        <f t="shared" si="0"/>
        <v>-1.8801313651552601E-5</v>
      </c>
    </row>
    <row r="61" spans="1:8" x14ac:dyDescent="0.25">
      <c r="A61" s="22" t="s">
        <v>504</v>
      </c>
      <c r="B61" s="22" t="s">
        <v>505</v>
      </c>
      <c r="C61" s="22" t="s">
        <v>17</v>
      </c>
      <c r="D61" s="22" t="s">
        <v>2</v>
      </c>
      <c r="E61" s="28">
        <v>-4.6698459011386001E-5</v>
      </c>
      <c r="F61" s="22" t="s">
        <v>8</v>
      </c>
      <c r="G61" s="22">
        <v>0</v>
      </c>
      <c r="H61" s="24">
        <f t="shared" si="0"/>
        <v>-4.6698459011386001E-5</v>
      </c>
    </row>
    <row r="62" spans="1:8" x14ac:dyDescent="0.25">
      <c r="A62" s="22" t="s">
        <v>506</v>
      </c>
      <c r="B62" s="22" t="s">
        <v>421</v>
      </c>
      <c r="C62" s="22" t="s">
        <v>24</v>
      </c>
      <c r="D62" s="22" t="s">
        <v>120</v>
      </c>
      <c r="E62" s="22">
        <v>-1.5648753137491899E-3</v>
      </c>
      <c r="F62" s="22" t="s">
        <v>86</v>
      </c>
      <c r="G62" s="22">
        <v>2190</v>
      </c>
      <c r="H62" s="24">
        <f t="shared" si="0"/>
        <v>-3.4270769371107259</v>
      </c>
    </row>
    <row r="63" spans="1:8" x14ac:dyDescent="0.25">
      <c r="A63" s="22" t="s">
        <v>507</v>
      </c>
      <c r="B63" s="22" t="s">
        <v>508</v>
      </c>
      <c r="C63" s="22" t="s">
        <v>17</v>
      </c>
      <c r="D63" s="22" t="s">
        <v>2</v>
      </c>
      <c r="E63" s="22">
        <v>-5.8083298703555204E-3</v>
      </c>
      <c r="F63" s="22" t="s">
        <v>8</v>
      </c>
      <c r="G63" s="22">
        <v>0</v>
      </c>
      <c r="H63" s="24">
        <f t="shared" si="0"/>
        <v>-5.8083298703555204E-3</v>
      </c>
    </row>
    <row r="64" spans="1:8" x14ac:dyDescent="0.25">
      <c r="A64" s="22" t="s">
        <v>57</v>
      </c>
      <c r="B64" s="22" t="s">
        <v>58</v>
      </c>
      <c r="C64" s="22" t="s">
        <v>14</v>
      </c>
      <c r="D64" s="22" t="s">
        <v>54</v>
      </c>
      <c r="E64" s="22">
        <v>-2.36441181084763E-2</v>
      </c>
      <c r="F64" s="22" t="s">
        <v>8</v>
      </c>
      <c r="G64" s="22">
        <v>0</v>
      </c>
      <c r="H64" s="24">
        <f t="shared" si="0"/>
        <v>-2.36441181084763E-2</v>
      </c>
    </row>
    <row r="65" spans="1:8" x14ac:dyDescent="0.25">
      <c r="A65" s="22" t="s">
        <v>1093</v>
      </c>
      <c r="B65" s="22" t="s">
        <v>1094</v>
      </c>
      <c r="C65" s="22" t="s">
        <v>139</v>
      </c>
      <c r="D65" s="22" t="s">
        <v>140</v>
      </c>
      <c r="E65" s="28">
        <v>-9.9542393679860899E-21</v>
      </c>
      <c r="F65" s="22" t="s">
        <v>8</v>
      </c>
      <c r="G65" s="22">
        <v>0</v>
      </c>
      <c r="H65" s="24">
        <f t="shared" si="0"/>
        <v>-9.9542393679860899E-21</v>
      </c>
    </row>
    <row r="66" spans="1:8" x14ac:dyDescent="0.25">
      <c r="A66" s="22" t="s">
        <v>509</v>
      </c>
      <c r="B66" s="22" t="s">
        <v>510</v>
      </c>
      <c r="C66" s="22" t="s">
        <v>14</v>
      </c>
      <c r="D66" s="22" t="s">
        <v>54</v>
      </c>
      <c r="E66" s="28">
        <v>-3.4834072125209498E-7</v>
      </c>
      <c r="F66" s="22" t="s">
        <v>8</v>
      </c>
      <c r="G66" s="22">
        <v>0</v>
      </c>
      <c r="H66" s="24">
        <f t="shared" si="0"/>
        <v>-3.4834072125209498E-7</v>
      </c>
    </row>
    <row r="67" spans="1:8" x14ac:dyDescent="0.25">
      <c r="A67" s="22" t="s">
        <v>511</v>
      </c>
      <c r="B67" s="22" t="s">
        <v>512</v>
      </c>
      <c r="C67" s="22" t="s">
        <v>14</v>
      </c>
      <c r="D67" s="22" t="s">
        <v>54</v>
      </c>
      <c r="E67" s="28">
        <v>-5.3801190682043501E-9</v>
      </c>
      <c r="F67" s="22" t="s">
        <v>8</v>
      </c>
      <c r="G67" s="22">
        <v>0</v>
      </c>
      <c r="H67" s="24">
        <f t="shared" ref="H67:H130" si="2">1*(IF(F67=$I$8,E67,(E67*G67)))</f>
        <v>-5.3801190682043501E-9</v>
      </c>
    </row>
    <row r="68" spans="1:8" x14ac:dyDescent="0.25">
      <c r="A68" s="22" t="s">
        <v>513</v>
      </c>
      <c r="B68" s="22" t="s">
        <v>514</v>
      </c>
      <c r="C68" s="22" t="s">
        <v>14</v>
      </c>
      <c r="D68" s="22" t="s">
        <v>1</v>
      </c>
      <c r="E68" s="28">
        <v>-3.9197355412217303E-15</v>
      </c>
      <c r="F68" s="22" t="s">
        <v>8</v>
      </c>
      <c r="G68" s="22">
        <v>0</v>
      </c>
      <c r="H68" s="24">
        <f t="shared" si="2"/>
        <v>-3.9197355412217303E-15</v>
      </c>
    </row>
    <row r="69" spans="1:8" x14ac:dyDescent="0.25">
      <c r="A69" s="22" t="s">
        <v>517</v>
      </c>
      <c r="B69" s="22" t="s">
        <v>518</v>
      </c>
      <c r="C69" s="22" t="s">
        <v>24</v>
      </c>
      <c r="D69" s="22" t="s">
        <v>3</v>
      </c>
      <c r="E69" s="22">
        <v>-2.7890760669077298E-4</v>
      </c>
      <c r="F69" s="22" t="s">
        <v>8</v>
      </c>
      <c r="G69" s="22">
        <v>0</v>
      </c>
      <c r="H69" s="24">
        <f t="shared" si="2"/>
        <v>-2.7890760669077298E-4</v>
      </c>
    </row>
    <row r="70" spans="1:8" x14ac:dyDescent="0.25">
      <c r="A70" s="22" t="s">
        <v>519</v>
      </c>
      <c r="B70" s="22" t="s">
        <v>520</v>
      </c>
      <c r="C70" s="22" t="s">
        <v>139</v>
      </c>
      <c r="D70" s="22" t="s">
        <v>486</v>
      </c>
      <c r="E70" s="28">
        <v>-3.31253394379591E-12</v>
      </c>
      <c r="F70" s="22" t="s">
        <v>7</v>
      </c>
      <c r="G70" s="22">
        <v>0</v>
      </c>
      <c r="H70" s="24">
        <f t="shared" si="2"/>
        <v>0</v>
      </c>
    </row>
    <row r="71" spans="1:8" x14ac:dyDescent="0.25">
      <c r="A71" s="22" t="s">
        <v>521</v>
      </c>
      <c r="B71" s="22" t="s">
        <v>522</v>
      </c>
      <c r="C71" s="22" t="s">
        <v>139</v>
      </c>
      <c r="D71" s="22" t="s">
        <v>486</v>
      </c>
      <c r="E71" s="28">
        <v>-5.3766088616641996E-12</v>
      </c>
      <c r="F71" s="22" t="s">
        <v>7</v>
      </c>
      <c r="G71" s="22">
        <v>0</v>
      </c>
      <c r="H71" s="24">
        <f t="shared" si="2"/>
        <v>0</v>
      </c>
    </row>
    <row r="72" spans="1:8" x14ac:dyDescent="0.25">
      <c r="A72" s="22" t="s">
        <v>523</v>
      </c>
      <c r="B72" s="22" t="s">
        <v>524</v>
      </c>
      <c r="C72" s="22" t="s">
        <v>24</v>
      </c>
      <c r="D72" s="22" t="s">
        <v>6</v>
      </c>
      <c r="E72" s="22">
        <v>-9.5676232038037804E-4</v>
      </c>
      <c r="F72" s="22" t="s">
        <v>8</v>
      </c>
      <c r="G72" s="22">
        <v>0</v>
      </c>
      <c r="H72" s="24">
        <f t="shared" si="2"/>
        <v>-9.5676232038037804E-4</v>
      </c>
    </row>
    <row r="73" spans="1:8" x14ac:dyDescent="0.25">
      <c r="A73" s="22" t="s">
        <v>525</v>
      </c>
      <c r="B73" s="22" t="s">
        <v>435</v>
      </c>
      <c r="C73" s="22" t="s">
        <v>14</v>
      </c>
      <c r="D73" s="22" t="s">
        <v>1</v>
      </c>
      <c r="E73" s="22">
        <v>-2.16537610667916E-3</v>
      </c>
      <c r="F73" s="22" t="s">
        <v>8</v>
      </c>
      <c r="G73" s="22">
        <v>0</v>
      </c>
      <c r="H73" s="24">
        <f t="shared" si="2"/>
        <v>-2.16537610667916E-3</v>
      </c>
    </row>
    <row r="74" spans="1:8" x14ac:dyDescent="0.25">
      <c r="A74" s="22" t="s">
        <v>526</v>
      </c>
      <c r="B74" s="22" t="s">
        <v>527</v>
      </c>
      <c r="C74" s="22" t="s">
        <v>263</v>
      </c>
      <c r="D74" s="22" t="s">
        <v>264</v>
      </c>
      <c r="E74" s="28">
        <v>-1.59152874794109E-8</v>
      </c>
      <c r="F74" s="22" t="s">
        <v>86</v>
      </c>
      <c r="G74" s="22">
        <v>1176.8</v>
      </c>
      <c r="H74" s="24">
        <f t="shared" si="2"/>
        <v>-1.8729110305770746E-5</v>
      </c>
    </row>
    <row r="75" spans="1:8" x14ac:dyDescent="0.25">
      <c r="A75" s="22" t="s">
        <v>528</v>
      </c>
      <c r="B75" s="22" t="s">
        <v>529</v>
      </c>
      <c r="C75" s="22" t="s">
        <v>14</v>
      </c>
      <c r="D75" s="22" t="s">
        <v>188</v>
      </c>
      <c r="E75" s="28">
        <v>-2.2342965080338501E-19</v>
      </c>
      <c r="F75" s="22" t="s">
        <v>8</v>
      </c>
      <c r="G75" s="22">
        <v>0</v>
      </c>
      <c r="H75" s="24">
        <f t="shared" si="2"/>
        <v>-2.2342965080338501E-19</v>
      </c>
    </row>
    <row r="76" spans="1:8" x14ac:dyDescent="0.25">
      <c r="A76" s="22" t="s">
        <v>530</v>
      </c>
      <c r="B76" s="22" t="s">
        <v>531</v>
      </c>
      <c r="C76" s="22" t="s">
        <v>24</v>
      </c>
      <c r="D76" s="22" t="s">
        <v>208</v>
      </c>
      <c r="E76" s="22">
        <v>-2.6796346973063699E-3</v>
      </c>
      <c r="F76" s="22" t="s">
        <v>8</v>
      </c>
      <c r="G76" s="22">
        <v>0</v>
      </c>
      <c r="H76" s="24">
        <f t="shared" si="2"/>
        <v>-2.6796346973063699E-3</v>
      </c>
    </row>
    <row r="77" spans="1:8" x14ac:dyDescent="0.25">
      <c r="A77" s="22" t="s">
        <v>532</v>
      </c>
      <c r="B77" s="22" t="s">
        <v>533</v>
      </c>
      <c r="C77" s="22" t="s">
        <v>14</v>
      </c>
      <c r="D77" s="22" t="s">
        <v>54</v>
      </c>
      <c r="E77" s="22">
        <v>-4.4496670057693499E-4</v>
      </c>
      <c r="F77" s="22" t="s">
        <v>8</v>
      </c>
      <c r="G77" s="22">
        <v>0</v>
      </c>
      <c r="H77" s="24">
        <f t="shared" si="2"/>
        <v>-4.4496670057693499E-4</v>
      </c>
    </row>
    <row r="78" spans="1:8" x14ac:dyDescent="0.25">
      <c r="A78" s="22" t="s">
        <v>534</v>
      </c>
      <c r="B78" s="22" t="s">
        <v>535</v>
      </c>
      <c r="C78" s="22" t="s">
        <v>14</v>
      </c>
      <c r="D78" s="22" t="s">
        <v>536</v>
      </c>
      <c r="E78" s="28">
        <v>-1.02995308213413E-5</v>
      </c>
      <c r="F78" s="22" t="s">
        <v>8</v>
      </c>
      <c r="G78" s="22">
        <v>0</v>
      </c>
      <c r="H78" s="24">
        <f t="shared" si="2"/>
        <v>-1.02995308213413E-5</v>
      </c>
    </row>
    <row r="79" spans="1:8" x14ac:dyDescent="0.25">
      <c r="A79" s="22" t="s">
        <v>282</v>
      </c>
      <c r="B79" s="22" t="s">
        <v>283</v>
      </c>
      <c r="C79" s="22" t="s">
        <v>24</v>
      </c>
      <c r="D79" s="22" t="s">
        <v>98</v>
      </c>
      <c r="E79" s="22">
        <v>-7.3267405656384801</v>
      </c>
      <c r="F79" s="22" t="s">
        <v>8</v>
      </c>
      <c r="G79" s="22">
        <v>0</v>
      </c>
      <c r="H79" s="24">
        <f t="shared" si="2"/>
        <v>-7.3267405656384801</v>
      </c>
    </row>
    <row r="80" spans="1:8" x14ac:dyDescent="0.25">
      <c r="A80" s="22" t="s">
        <v>537</v>
      </c>
      <c r="B80" s="22" t="s">
        <v>538</v>
      </c>
      <c r="C80" s="22" t="s">
        <v>14</v>
      </c>
      <c r="D80" s="22" t="s">
        <v>54</v>
      </c>
      <c r="E80" s="28">
        <v>-3.07862699581394E-9</v>
      </c>
      <c r="F80" s="22" t="s">
        <v>8</v>
      </c>
      <c r="G80" s="22">
        <v>0</v>
      </c>
      <c r="H80" s="24">
        <f t="shared" si="2"/>
        <v>-3.07862699581394E-9</v>
      </c>
    </row>
    <row r="81" spans="1:8" x14ac:dyDescent="0.25">
      <c r="A81" s="22" t="s">
        <v>539</v>
      </c>
      <c r="B81" s="22" t="s">
        <v>540</v>
      </c>
      <c r="C81" s="22" t="s">
        <v>263</v>
      </c>
      <c r="D81" s="22" t="s">
        <v>279</v>
      </c>
      <c r="E81" s="22">
        <v>-1.3617808268217701E-3</v>
      </c>
      <c r="F81" s="22" t="s">
        <v>86</v>
      </c>
      <c r="G81" s="22">
        <v>450</v>
      </c>
      <c r="H81" s="24">
        <f t="shared" si="2"/>
        <v>-0.61280137206979657</v>
      </c>
    </row>
    <row r="82" spans="1:8" x14ac:dyDescent="0.25">
      <c r="A82" s="22" t="s">
        <v>541</v>
      </c>
      <c r="B82" s="22" t="s">
        <v>542</v>
      </c>
      <c r="C82" s="22" t="s">
        <v>14</v>
      </c>
      <c r="D82" s="22" t="s">
        <v>54</v>
      </c>
      <c r="E82" s="22">
        <v>-1.9644127618315799E-2</v>
      </c>
      <c r="F82" s="22" t="s">
        <v>8</v>
      </c>
      <c r="G82" s="22">
        <v>0</v>
      </c>
      <c r="H82" s="24">
        <f t="shared" si="2"/>
        <v>-1.9644127618315799E-2</v>
      </c>
    </row>
    <row r="83" spans="1:8" x14ac:dyDescent="0.25">
      <c r="A83" s="22" t="s">
        <v>543</v>
      </c>
      <c r="B83" s="22" t="s">
        <v>544</v>
      </c>
      <c r="C83" s="22" t="s">
        <v>139</v>
      </c>
      <c r="D83" s="22" t="s">
        <v>140</v>
      </c>
      <c r="E83" s="22">
        <v>-1.8843436582401001E-2</v>
      </c>
      <c r="F83" s="22" t="s">
        <v>8</v>
      </c>
      <c r="G83" s="22">
        <v>0</v>
      </c>
      <c r="H83" s="24">
        <f t="shared" si="2"/>
        <v>-1.8843436582401001E-2</v>
      </c>
    </row>
    <row r="84" spans="1:8" x14ac:dyDescent="0.25">
      <c r="A84" s="22" t="s">
        <v>545</v>
      </c>
      <c r="B84" s="22" t="s">
        <v>546</v>
      </c>
      <c r="C84" s="22" t="s">
        <v>125</v>
      </c>
      <c r="D84" s="22" t="s">
        <v>126</v>
      </c>
      <c r="E84" s="22">
        <v>-5.0063935071356699E-3</v>
      </c>
      <c r="F84" s="22" t="s">
        <v>8</v>
      </c>
      <c r="G84" s="22">
        <v>0</v>
      </c>
      <c r="H84" s="24">
        <f t="shared" si="2"/>
        <v>-5.0063935071356699E-3</v>
      </c>
    </row>
    <row r="85" spans="1:8" x14ac:dyDescent="0.25">
      <c r="A85" s="22" t="s">
        <v>547</v>
      </c>
      <c r="B85" s="22" t="s">
        <v>548</v>
      </c>
      <c r="C85" s="22" t="s">
        <v>24</v>
      </c>
      <c r="D85" s="22" t="s">
        <v>208</v>
      </c>
      <c r="E85" s="28">
        <v>-6.0059771878420405E-19</v>
      </c>
      <c r="F85" s="22" t="s">
        <v>8</v>
      </c>
      <c r="G85" s="22">
        <v>0</v>
      </c>
      <c r="H85" s="24">
        <f t="shared" si="2"/>
        <v>-6.0059771878420405E-19</v>
      </c>
    </row>
    <row r="86" spans="1:8" x14ac:dyDescent="0.25">
      <c r="A86" s="22" t="s">
        <v>1136</v>
      </c>
      <c r="B86" s="22" t="s">
        <v>1137</v>
      </c>
      <c r="C86" s="22" t="s">
        <v>125</v>
      </c>
      <c r="D86" s="22" t="s">
        <v>126</v>
      </c>
      <c r="E86" s="28">
        <v>-2.3720892509485599E-15</v>
      </c>
      <c r="F86" s="22" t="s">
        <v>8</v>
      </c>
      <c r="G86" s="22">
        <v>0</v>
      </c>
      <c r="H86" s="24">
        <f t="shared" si="2"/>
        <v>-2.3720892509485599E-15</v>
      </c>
    </row>
    <row r="87" spans="1:8" x14ac:dyDescent="0.25">
      <c r="A87" s="22" t="s">
        <v>189</v>
      </c>
      <c r="B87" s="22" t="s">
        <v>190</v>
      </c>
      <c r="C87" s="22" t="s">
        <v>17</v>
      </c>
      <c r="D87" s="22" t="s">
        <v>4</v>
      </c>
      <c r="E87" s="22">
        <v>-12.4807857010481</v>
      </c>
      <c r="F87" s="22" t="s">
        <v>8</v>
      </c>
      <c r="G87" s="22">
        <v>0</v>
      </c>
      <c r="H87" s="24">
        <f t="shared" si="2"/>
        <v>-12.4807857010481</v>
      </c>
    </row>
    <row r="88" spans="1:8" x14ac:dyDescent="0.25">
      <c r="A88" s="22" t="s">
        <v>549</v>
      </c>
      <c r="B88" s="22" t="s">
        <v>550</v>
      </c>
      <c r="C88" s="22" t="s">
        <v>14</v>
      </c>
      <c r="D88" s="22" t="s">
        <v>54</v>
      </c>
      <c r="E88" s="28">
        <v>-5.24691286797562E-9</v>
      </c>
      <c r="F88" s="22" t="s">
        <v>8</v>
      </c>
      <c r="G88" s="22">
        <v>0</v>
      </c>
      <c r="H88" s="24">
        <f t="shared" si="2"/>
        <v>-5.24691286797562E-9</v>
      </c>
    </row>
    <row r="89" spans="1:8" x14ac:dyDescent="0.25">
      <c r="A89" s="22" t="s">
        <v>551</v>
      </c>
      <c r="B89" s="22" t="s">
        <v>552</v>
      </c>
      <c r="C89" s="22" t="s">
        <v>14</v>
      </c>
      <c r="D89" s="22" t="s">
        <v>54</v>
      </c>
      <c r="E89" s="22">
        <v>-3.8160553544112203E-4</v>
      </c>
      <c r="F89" s="22" t="s">
        <v>8</v>
      </c>
      <c r="G89" s="22">
        <v>0</v>
      </c>
      <c r="H89" s="24">
        <f t="shared" si="2"/>
        <v>-3.8160553544112203E-4</v>
      </c>
    </row>
    <row r="90" spans="1:8" x14ac:dyDescent="0.25">
      <c r="A90" s="22" t="s">
        <v>553</v>
      </c>
      <c r="B90" s="22" t="s">
        <v>554</v>
      </c>
      <c r="C90" s="22" t="s">
        <v>14</v>
      </c>
      <c r="D90" s="22" t="s">
        <v>54</v>
      </c>
      <c r="E90" s="22">
        <v>-3.6699598501909901E-3</v>
      </c>
      <c r="F90" s="22" t="s">
        <v>8</v>
      </c>
      <c r="G90" s="22">
        <v>0</v>
      </c>
      <c r="H90" s="24">
        <f t="shared" si="2"/>
        <v>-3.6699598501909901E-3</v>
      </c>
    </row>
    <row r="91" spans="1:8" x14ac:dyDescent="0.25">
      <c r="A91" s="22" t="s">
        <v>555</v>
      </c>
      <c r="B91" s="22" t="s">
        <v>556</v>
      </c>
      <c r="C91" s="22" t="s">
        <v>143</v>
      </c>
      <c r="D91" s="22" t="s">
        <v>144</v>
      </c>
      <c r="E91" s="28">
        <v>-3.3183789693018798E-11</v>
      </c>
      <c r="F91" s="22" t="s">
        <v>8</v>
      </c>
      <c r="G91" s="22">
        <v>0</v>
      </c>
      <c r="H91" s="24">
        <f t="shared" si="2"/>
        <v>-3.3183789693018798E-11</v>
      </c>
    </row>
    <row r="92" spans="1:8" x14ac:dyDescent="0.25">
      <c r="A92" s="22" t="s">
        <v>557</v>
      </c>
      <c r="B92" s="22" t="s">
        <v>558</v>
      </c>
      <c r="C92" s="22" t="s">
        <v>14</v>
      </c>
      <c r="D92" s="22" t="s">
        <v>54</v>
      </c>
      <c r="E92" s="22">
        <v>-9.1520652380829503E-4</v>
      </c>
      <c r="F92" s="22" t="s">
        <v>8</v>
      </c>
      <c r="G92" s="22">
        <v>0</v>
      </c>
      <c r="H92" s="24">
        <f t="shared" si="2"/>
        <v>-9.1520652380829503E-4</v>
      </c>
    </row>
    <row r="93" spans="1:8" x14ac:dyDescent="0.25">
      <c r="A93" s="22" t="s">
        <v>559</v>
      </c>
      <c r="B93" s="22" t="s">
        <v>560</v>
      </c>
      <c r="C93" s="22" t="s">
        <v>139</v>
      </c>
      <c r="D93" s="22" t="s">
        <v>140</v>
      </c>
      <c r="E93" s="28">
        <v>-1.4300513732631899E-7</v>
      </c>
      <c r="F93" s="22" t="s">
        <v>8</v>
      </c>
      <c r="G93" s="22">
        <v>0</v>
      </c>
      <c r="H93" s="24">
        <f t="shared" si="2"/>
        <v>-1.4300513732631899E-7</v>
      </c>
    </row>
    <row r="94" spans="1:8" x14ac:dyDescent="0.25">
      <c r="A94" s="22" t="s">
        <v>561</v>
      </c>
      <c r="B94" s="22" t="s">
        <v>562</v>
      </c>
      <c r="C94" s="22" t="s">
        <v>139</v>
      </c>
      <c r="D94" s="22" t="s">
        <v>165</v>
      </c>
      <c r="E94" s="28">
        <v>-2.07572665115223E-12</v>
      </c>
      <c r="F94" s="22" t="s">
        <v>174</v>
      </c>
      <c r="G94" s="22">
        <v>0</v>
      </c>
      <c r="H94" s="24">
        <f t="shared" si="2"/>
        <v>0</v>
      </c>
    </row>
    <row r="95" spans="1:8" x14ac:dyDescent="0.25">
      <c r="A95" s="22" t="s">
        <v>563</v>
      </c>
      <c r="B95" s="22" t="s">
        <v>421</v>
      </c>
      <c r="C95" s="22" t="s">
        <v>24</v>
      </c>
      <c r="D95" s="22" t="s">
        <v>120</v>
      </c>
      <c r="E95" s="22">
        <v>-1.50111237099908E-3</v>
      </c>
      <c r="F95" s="22" t="s">
        <v>86</v>
      </c>
      <c r="G95" s="22">
        <v>2190</v>
      </c>
      <c r="H95" s="24">
        <f t="shared" si="2"/>
        <v>-3.2874360924879853</v>
      </c>
    </row>
    <row r="96" spans="1:8" x14ac:dyDescent="0.25">
      <c r="A96" s="22" t="s">
        <v>564</v>
      </c>
      <c r="B96" s="22" t="s">
        <v>565</v>
      </c>
      <c r="C96" s="22" t="s">
        <v>14</v>
      </c>
      <c r="D96" s="22" t="s">
        <v>54</v>
      </c>
      <c r="E96" s="28">
        <v>-2.8559191305353699E-6</v>
      </c>
      <c r="F96" s="22" t="s">
        <v>8</v>
      </c>
      <c r="G96" s="22">
        <v>0</v>
      </c>
      <c r="H96" s="24">
        <f t="shared" si="2"/>
        <v>-2.8559191305353699E-6</v>
      </c>
    </row>
    <row r="97" spans="1:8" x14ac:dyDescent="0.25">
      <c r="A97" s="22" t="s">
        <v>566</v>
      </c>
      <c r="B97" s="22" t="s">
        <v>567</v>
      </c>
      <c r="C97" s="22" t="s">
        <v>14</v>
      </c>
      <c r="D97" s="22" t="s">
        <v>54</v>
      </c>
      <c r="E97" s="22">
        <v>-1.0588852918837299E-3</v>
      </c>
      <c r="F97" s="22" t="s">
        <v>8</v>
      </c>
      <c r="G97" s="22">
        <v>0</v>
      </c>
      <c r="H97" s="24">
        <f t="shared" si="2"/>
        <v>-1.0588852918837299E-3</v>
      </c>
    </row>
    <row r="98" spans="1:8" x14ac:dyDescent="0.25">
      <c r="A98" s="22" t="s">
        <v>568</v>
      </c>
      <c r="B98" s="22" t="s">
        <v>569</v>
      </c>
      <c r="C98" s="22" t="s">
        <v>143</v>
      </c>
      <c r="D98" s="22" t="s">
        <v>144</v>
      </c>
      <c r="E98" s="28">
        <v>-1.7474610424621001E-7</v>
      </c>
      <c r="F98" s="22" t="s">
        <v>8</v>
      </c>
      <c r="G98" s="22">
        <v>0</v>
      </c>
      <c r="H98" s="24">
        <f t="shared" si="2"/>
        <v>-1.7474610424621001E-7</v>
      </c>
    </row>
    <row r="99" spans="1:8" x14ac:dyDescent="0.25">
      <c r="A99" s="22" t="s">
        <v>570</v>
      </c>
      <c r="B99" s="22" t="s">
        <v>571</v>
      </c>
      <c r="C99" s="22" t="s">
        <v>14</v>
      </c>
      <c r="D99" s="22" t="s">
        <v>54</v>
      </c>
      <c r="E99" s="22">
        <v>-1.6773426985297199E-2</v>
      </c>
      <c r="F99" s="22" t="s">
        <v>8</v>
      </c>
      <c r="G99" s="22">
        <v>0</v>
      </c>
      <c r="H99" s="24">
        <f t="shared" si="2"/>
        <v>-1.6773426985297199E-2</v>
      </c>
    </row>
    <row r="100" spans="1:8" x14ac:dyDescent="0.25">
      <c r="A100" s="22" t="s">
        <v>572</v>
      </c>
      <c r="B100" s="22" t="s">
        <v>573</v>
      </c>
      <c r="C100" s="22" t="s">
        <v>17</v>
      </c>
      <c r="D100" s="22" t="s">
        <v>2</v>
      </c>
      <c r="E100" s="22">
        <v>-4.4059861909319696E-3</v>
      </c>
      <c r="F100" s="22" t="s">
        <v>8</v>
      </c>
      <c r="G100" s="22">
        <v>0</v>
      </c>
      <c r="H100" s="24">
        <f t="shared" si="2"/>
        <v>-4.4059861909319696E-3</v>
      </c>
    </row>
    <row r="101" spans="1:8" x14ac:dyDescent="0.25">
      <c r="A101" s="22" t="s">
        <v>574</v>
      </c>
      <c r="B101" s="22" t="s">
        <v>421</v>
      </c>
      <c r="C101" s="22" t="s">
        <v>24</v>
      </c>
      <c r="D101" s="22" t="s">
        <v>120</v>
      </c>
      <c r="E101" s="22">
        <v>-5.4930978743968799E-4</v>
      </c>
      <c r="F101" s="22" t="s">
        <v>86</v>
      </c>
      <c r="G101" s="22">
        <v>2190</v>
      </c>
      <c r="H101" s="24">
        <f t="shared" si="2"/>
        <v>-1.2029884344929167</v>
      </c>
    </row>
    <row r="102" spans="1:8" x14ac:dyDescent="0.25">
      <c r="A102" s="22" t="s">
        <v>575</v>
      </c>
      <c r="B102" s="22" t="s">
        <v>510</v>
      </c>
      <c r="C102" s="22" t="s">
        <v>14</v>
      </c>
      <c r="D102" s="22" t="s">
        <v>54</v>
      </c>
      <c r="E102" s="28">
        <v>-7.8958622885014694E-6</v>
      </c>
      <c r="F102" s="22" t="s">
        <v>8</v>
      </c>
      <c r="G102" s="22">
        <v>0</v>
      </c>
      <c r="H102" s="24">
        <f t="shared" si="2"/>
        <v>-7.8958622885014694E-6</v>
      </c>
    </row>
    <row r="103" spans="1:8" x14ac:dyDescent="0.25">
      <c r="A103" s="22" t="s">
        <v>576</v>
      </c>
      <c r="B103" s="22" t="s">
        <v>577</v>
      </c>
      <c r="C103" s="22" t="s">
        <v>24</v>
      </c>
      <c r="D103" s="22" t="s">
        <v>120</v>
      </c>
      <c r="E103" s="22">
        <v>-9.0934754944318498E-4</v>
      </c>
      <c r="F103" s="22" t="s">
        <v>86</v>
      </c>
      <c r="G103" s="22">
        <v>2190</v>
      </c>
      <c r="H103" s="24">
        <f t="shared" si="2"/>
        <v>-1.991471133280575</v>
      </c>
    </row>
    <row r="104" spans="1:8" x14ac:dyDescent="0.25">
      <c r="A104" s="22" t="s">
        <v>578</v>
      </c>
      <c r="B104" s="22" t="s">
        <v>425</v>
      </c>
      <c r="C104" s="22" t="s">
        <v>14</v>
      </c>
      <c r="D104" s="22" t="s">
        <v>54</v>
      </c>
      <c r="E104" s="28">
        <v>-2.1862707482833099E-11</v>
      </c>
      <c r="F104" s="22" t="s">
        <v>8</v>
      </c>
      <c r="G104" s="22">
        <v>0</v>
      </c>
      <c r="H104" s="24">
        <f t="shared" si="2"/>
        <v>-2.1862707482833099E-11</v>
      </c>
    </row>
    <row r="105" spans="1:8" x14ac:dyDescent="0.25">
      <c r="A105" s="22" t="s">
        <v>579</v>
      </c>
      <c r="B105" s="22" t="s">
        <v>488</v>
      </c>
      <c r="C105" s="22" t="s">
        <v>17</v>
      </c>
      <c r="D105" s="22" t="s">
        <v>2</v>
      </c>
      <c r="E105" s="22">
        <v>-1.2785937485833699E-3</v>
      </c>
      <c r="F105" s="22" t="s">
        <v>8</v>
      </c>
      <c r="G105" s="22">
        <v>0</v>
      </c>
      <c r="H105" s="24">
        <f t="shared" si="2"/>
        <v>-1.2785937485833699E-3</v>
      </c>
    </row>
    <row r="106" spans="1:8" x14ac:dyDescent="0.25">
      <c r="A106" s="22" t="s">
        <v>580</v>
      </c>
      <c r="B106" s="22" t="s">
        <v>581</v>
      </c>
      <c r="C106" s="22" t="s">
        <v>14</v>
      </c>
      <c r="D106" s="22" t="s">
        <v>54</v>
      </c>
      <c r="E106" s="28">
        <v>-7.7652615002926103E-13</v>
      </c>
      <c r="F106" s="22" t="s">
        <v>8</v>
      </c>
      <c r="G106" s="22">
        <v>0</v>
      </c>
      <c r="H106" s="24">
        <f t="shared" si="2"/>
        <v>-7.7652615002926103E-13</v>
      </c>
    </row>
    <row r="107" spans="1:8" x14ac:dyDescent="0.25">
      <c r="A107" s="22" t="s">
        <v>582</v>
      </c>
      <c r="B107" s="22" t="s">
        <v>583</v>
      </c>
      <c r="C107" s="22" t="s">
        <v>14</v>
      </c>
      <c r="D107" s="22" t="s">
        <v>54</v>
      </c>
      <c r="E107" s="28">
        <v>-1.02174397948044E-22</v>
      </c>
      <c r="F107" s="22" t="s">
        <v>8</v>
      </c>
      <c r="G107" s="22">
        <v>0</v>
      </c>
      <c r="H107" s="24">
        <f t="shared" si="2"/>
        <v>-1.02174397948044E-22</v>
      </c>
    </row>
    <row r="108" spans="1:8" x14ac:dyDescent="0.25">
      <c r="A108" s="22" t="s">
        <v>584</v>
      </c>
      <c r="B108" s="22" t="s">
        <v>464</v>
      </c>
      <c r="C108" s="22" t="s">
        <v>14</v>
      </c>
      <c r="D108" s="22" t="s">
        <v>193</v>
      </c>
      <c r="E108" s="28">
        <v>-1.3740222224837099E-5</v>
      </c>
      <c r="F108" s="22" t="s">
        <v>8</v>
      </c>
      <c r="G108" s="22">
        <v>0</v>
      </c>
      <c r="H108" s="24">
        <f t="shared" si="2"/>
        <v>-1.3740222224837099E-5</v>
      </c>
    </row>
    <row r="109" spans="1:8" x14ac:dyDescent="0.25">
      <c r="A109" s="22" t="s">
        <v>585</v>
      </c>
      <c r="B109" s="22" t="s">
        <v>586</v>
      </c>
      <c r="C109" s="22" t="s">
        <v>14</v>
      </c>
      <c r="D109" s="22" t="s">
        <v>54</v>
      </c>
      <c r="E109" s="22">
        <v>-2.5898367909195699E-4</v>
      </c>
      <c r="F109" s="22" t="s">
        <v>8</v>
      </c>
      <c r="G109" s="22">
        <v>0</v>
      </c>
      <c r="H109" s="24">
        <f t="shared" si="2"/>
        <v>-2.5898367909195699E-4</v>
      </c>
    </row>
    <row r="110" spans="1:8" x14ac:dyDescent="0.25">
      <c r="A110" s="22" t="s">
        <v>587</v>
      </c>
      <c r="B110" s="22" t="s">
        <v>588</v>
      </c>
      <c r="C110" s="22" t="s">
        <v>14</v>
      </c>
      <c r="D110" s="22" t="s">
        <v>54</v>
      </c>
      <c r="E110" s="28">
        <v>-3.66801702374319E-10</v>
      </c>
      <c r="F110" s="22" t="s">
        <v>8</v>
      </c>
      <c r="G110" s="22">
        <v>0</v>
      </c>
      <c r="H110" s="24">
        <f t="shared" si="2"/>
        <v>-3.66801702374319E-10</v>
      </c>
    </row>
    <row r="111" spans="1:8" x14ac:dyDescent="0.25">
      <c r="A111" s="22" t="s">
        <v>271</v>
      </c>
      <c r="B111" s="22" t="s">
        <v>272</v>
      </c>
      <c r="C111" s="22" t="s">
        <v>24</v>
      </c>
      <c r="D111" s="22" t="s">
        <v>208</v>
      </c>
      <c r="E111" s="22">
        <v>-6.4610151566873402</v>
      </c>
      <c r="F111" s="22" t="s">
        <v>8</v>
      </c>
      <c r="G111" s="22">
        <v>0</v>
      </c>
      <c r="H111" s="24">
        <f t="shared" si="2"/>
        <v>-6.4610151566873402</v>
      </c>
    </row>
    <row r="112" spans="1:8" x14ac:dyDescent="0.25">
      <c r="A112" s="22" t="s">
        <v>591</v>
      </c>
      <c r="B112" s="22" t="s">
        <v>592</v>
      </c>
      <c r="C112" s="22" t="s">
        <v>14</v>
      </c>
      <c r="D112" s="22" t="s">
        <v>115</v>
      </c>
      <c r="E112" s="28">
        <v>-3.1695117399428697E-8</v>
      </c>
      <c r="F112" s="22" t="s">
        <v>8</v>
      </c>
      <c r="G112" s="22">
        <v>0</v>
      </c>
      <c r="H112" s="24">
        <f t="shared" si="2"/>
        <v>-3.1695117399428697E-8</v>
      </c>
    </row>
    <row r="113" spans="1:8" x14ac:dyDescent="0.25">
      <c r="A113" s="22" t="s">
        <v>593</v>
      </c>
      <c r="B113" s="22" t="s">
        <v>594</v>
      </c>
      <c r="C113" s="22" t="s">
        <v>143</v>
      </c>
      <c r="D113" s="22" t="s">
        <v>144</v>
      </c>
      <c r="E113" s="28">
        <v>-2.6636475900142499E-6</v>
      </c>
      <c r="F113" s="22" t="s">
        <v>8</v>
      </c>
      <c r="G113" s="22">
        <v>0</v>
      </c>
      <c r="H113" s="24">
        <f t="shared" si="2"/>
        <v>-2.6636475900142499E-6</v>
      </c>
    </row>
    <row r="114" spans="1:8" x14ac:dyDescent="0.25">
      <c r="A114" s="22" t="s">
        <v>595</v>
      </c>
      <c r="B114" s="22" t="s">
        <v>596</v>
      </c>
      <c r="C114" s="22" t="s">
        <v>14</v>
      </c>
      <c r="D114" s="22" t="s">
        <v>1</v>
      </c>
      <c r="E114" s="22">
        <v>-6.8279516723572498E-4</v>
      </c>
      <c r="F114" s="22" t="s">
        <v>8</v>
      </c>
      <c r="G114" s="22">
        <v>0</v>
      </c>
      <c r="H114" s="24">
        <f t="shared" si="2"/>
        <v>-6.8279516723572498E-4</v>
      </c>
    </row>
    <row r="115" spans="1:8" x14ac:dyDescent="0.25">
      <c r="A115" s="22" t="s">
        <v>597</v>
      </c>
      <c r="B115" s="22" t="s">
        <v>598</v>
      </c>
      <c r="C115" s="22" t="s">
        <v>14</v>
      </c>
      <c r="D115" s="22" t="s">
        <v>51</v>
      </c>
      <c r="E115" s="22">
        <v>-2.88961338742426E-4</v>
      </c>
      <c r="F115" s="22" t="s">
        <v>8</v>
      </c>
      <c r="G115" s="22">
        <v>0</v>
      </c>
      <c r="H115" s="24">
        <f t="shared" si="2"/>
        <v>-2.88961338742426E-4</v>
      </c>
    </row>
    <row r="116" spans="1:8" x14ac:dyDescent="0.25">
      <c r="A116" s="22" t="s">
        <v>599</v>
      </c>
      <c r="B116" s="22" t="s">
        <v>600</v>
      </c>
      <c r="C116" s="22" t="s">
        <v>14</v>
      </c>
      <c r="D116" s="22" t="s">
        <v>1</v>
      </c>
      <c r="E116" s="22">
        <v>-3.5349462077544801E-4</v>
      </c>
      <c r="F116" s="22" t="s">
        <v>8</v>
      </c>
      <c r="G116" s="22">
        <v>0</v>
      </c>
      <c r="H116" s="24">
        <f t="shared" si="2"/>
        <v>-3.5349462077544801E-4</v>
      </c>
    </row>
    <row r="117" spans="1:8" x14ac:dyDescent="0.25">
      <c r="A117" s="22" t="s">
        <v>601</v>
      </c>
      <c r="B117" s="22" t="s">
        <v>602</v>
      </c>
      <c r="C117" s="22" t="s">
        <v>139</v>
      </c>
      <c r="D117" s="22" t="s">
        <v>165</v>
      </c>
      <c r="E117" s="28">
        <v>-6.8665850997698503E-6</v>
      </c>
      <c r="F117" s="22" t="s">
        <v>8</v>
      </c>
      <c r="G117" s="22">
        <v>0</v>
      </c>
      <c r="H117" s="24">
        <f t="shared" si="2"/>
        <v>-6.8665850997698503E-6</v>
      </c>
    </row>
    <row r="118" spans="1:8" x14ac:dyDescent="0.25">
      <c r="A118" s="22" t="s">
        <v>60</v>
      </c>
      <c r="B118" s="22" t="s">
        <v>61</v>
      </c>
      <c r="C118" s="22" t="s">
        <v>17</v>
      </c>
      <c r="D118" s="22" t="s">
        <v>2</v>
      </c>
      <c r="E118" s="28">
        <v>-1.5067128995101701E-6</v>
      </c>
      <c r="F118" s="22" t="s">
        <v>8</v>
      </c>
      <c r="G118" s="22">
        <v>0</v>
      </c>
      <c r="H118" s="24">
        <f t="shared" si="2"/>
        <v>-1.5067128995101701E-6</v>
      </c>
    </row>
    <row r="119" spans="1:8" x14ac:dyDescent="0.25">
      <c r="A119" s="22" t="s">
        <v>603</v>
      </c>
      <c r="B119" s="22" t="s">
        <v>604</v>
      </c>
      <c r="C119" s="22" t="s">
        <v>17</v>
      </c>
      <c r="D119" s="22" t="s">
        <v>4</v>
      </c>
      <c r="E119" s="22">
        <v>-0.15731406718840499</v>
      </c>
      <c r="F119" s="22" t="s">
        <v>8</v>
      </c>
      <c r="G119" s="22">
        <v>0</v>
      </c>
      <c r="H119" s="24">
        <f t="shared" si="2"/>
        <v>-0.15731406718840499</v>
      </c>
    </row>
    <row r="120" spans="1:8" x14ac:dyDescent="0.25">
      <c r="A120" s="22" t="s">
        <v>605</v>
      </c>
      <c r="B120" s="22" t="s">
        <v>606</v>
      </c>
      <c r="C120" s="22" t="s">
        <v>17</v>
      </c>
      <c r="D120" s="22" t="s">
        <v>2</v>
      </c>
      <c r="E120" s="22">
        <v>-1.49498865500114E-2</v>
      </c>
      <c r="F120" s="22" t="s">
        <v>8</v>
      </c>
      <c r="G120" s="22">
        <v>0</v>
      </c>
      <c r="H120" s="24">
        <f t="shared" si="2"/>
        <v>-1.49498865500114E-2</v>
      </c>
    </row>
    <row r="121" spans="1:8" x14ac:dyDescent="0.25">
      <c r="A121" s="22" t="s">
        <v>607</v>
      </c>
      <c r="B121" s="22" t="s">
        <v>608</v>
      </c>
      <c r="C121" s="22" t="s">
        <v>263</v>
      </c>
      <c r="D121" s="22" t="s">
        <v>264</v>
      </c>
      <c r="E121" s="28">
        <v>-1.2381174263314799E-6</v>
      </c>
      <c r="F121" s="22" t="s">
        <v>86</v>
      </c>
      <c r="G121" s="22">
        <v>599.29999999999995</v>
      </c>
      <c r="H121" s="24">
        <f t="shared" si="2"/>
        <v>-7.4200377360045592E-4</v>
      </c>
    </row>
    <row r="122" spans="1:8" x14ac:dyDescent="0.25">
      <c r="A122" s="22" t="s">
        <v>609</v>
      </c>
      <c r="B122" s="22" t="s">
        <v>610</v>
      </c>
      <c r="C122" s="22" t="s">
        <v>14</v>
      </c>
      <c r="D122" s="22" t="s">
        <v>54</v>
      </c>
      <c r="E122" s="28">
        <v>-5.4978384526079697E-8</v>
      </c>
      <c r="F122" s="22" t="s">
        <v>8</v>
      </c>
      <c r="G122" s="22">
        <v>0</v>
      </c>
      <c r="H122" s="24">
        <f t="shared" si="2"/>
        <v>-5.4978384526079697E-8</v>
      </c>
    </row>
    <row r="123" spans="1:8" x14ac:dyDescent="0.25">
      <c r="A123" s="22" t="s">
        <v>611</v>
      </c>
      <c r="B123" s="22" t="s">
        <v>612</v>
      </c>
      <c r="C123" s="22" t="s">
        <v>14</v>
      </c>
      <c r="D123" s="22" t="s">
        <v>54</v>
      </c>
      <c r="E123" s="22">
        <v>-1.6984294583789399E-2</v>
      </c>
      <c r="F123" s="22" t="s">
        <v>8</v>
      </c>
      <c r="G123" s="22">
        <v>0</v>
      </c>
      <c r="H123" s="24">
        <f t="shared" si="2"/>
        <v>-1.6984294583789399E-2</v>
      </c>
    </row>
    <row r="124" spans="1:8" x14ac:dyDescent="0.25">
      <c r="A124" s="22" t="s">
        <v>613</v>
      </c>
      <c r="B124" s="22" t="s">
        <v>614</v>
      </c>
      <c r="C124" s="22" t="s">
        <v>17</v>
      </c>
      <c r="D124" s="22" t="s">
        <v>4</v>
      </c>
      <c r="E124" s="22">
        <v>-1.18768656364597E-3</v>
      </c>
      <c r="F124" s="22" t="s">
        <v>8</v>
      </c>
      <c r="G124" s="22">
        <v>0</v>
      </c>
      <c r="H124" s="24">
        <f t="shared" si="2"/>
        <v>-1.18768656364597E-3</v>
      </c>
    </row>
    <row r="125" spans="1:8" x14ac:dyDescent="0.25">
      <c r="A125" s="22" t="s">
        <v>615</v>
      </c>
      <c r="B125" s="22" t="s">
        <v>596</v>
      </c>
      <c r="C125" s="22" t="s">
        <v>14</v>
      </c>
      <c r="D125" s="22" t="s">
        <v>1</v>
      </c>
      <c r="E125" s="22">
        <v>-2.09530291782265E-4</v>
      </c>
      <c r="F125" s="22" t="s">
        <v>8</v>
      </c>
      <c r="G125" s="22">
        <v>0</v>
      </c>
      <c r="H125" s="24">
        <f t="shared" si="2"/>
        <v>-2.09530291782265E-4</v>
      </c>
    </row>
    <row r="126" spans="1:8" x14ac:dyDescent="0.25">
      <c r="A126" s="22" t="s">
        <v>616</v>
      </c>
      <c r="B126" s="22" t="s">
        <v>617</v>
      </c>
      <c r="C126" s="22" t="s">
        <v>24</v>
      </c>
      <c r="D126" s="22" t="s">
        <v>98</v>
      </c>
      <c r="E126" s="22">
        <v>-2.38703585132437E-3</v>
      </c>
      <c r="F126" s="22" t="s">
        <v>8</v>
      </c>
      <c r="G126" s="22">
        <v>0</v>
      </c>
      <c r="H126" s="24">
        <f t="shared" si="2"/>
        <v>-2.38703585132437E-3</v>
      </c>
    </row>
    <row r="127" spans="1:8" x14ac:dyDescent="0.25">
      <c r="A127" s="22" t="s">
        <v>209</v>
      </c>
      <c r="B127" s="22" t="s">
        <v>210</v>
      </c>
      <c r="C127" s="22" t="s">
        <v>14</v>
      </c>
      <c r="D127" s="22" t="s">
        <v>193</v>
      </c>
      <c r="E127" s="22">
        <v>-1.0744497800095399E-3</v>
      </c>
      <c r="F127" s="22" t="s">
        <v>8</v>
      </c>
      <c r="G127" s="22">
        <v>0</v>
      </c>
      <c r="H127" s="24">
        <f t="shared" si="2"/>
        <v>-1.0744497800095399E-3</v>
      </c>
    </row>
    <row r="128" spans="1:8" x14ac:dyDescent="0.25">
      <c r="A128" s="22" t="s">
        <v>618</v>
      </c>
      <c r="B128" s="22" t="s">
        <v>619</v>
      </c>
      <c r="C128" s="22" t="s">
        <v>14</v>
      </c>
      <c r="D128" s="22" t="s">
        <v>54</v>
      </c>
      <c r="E128" s="28">
        <v>-2.0220378643721899E-5</v>
      </c>
      <c r="F128" s="22" t="s">
        <v>8</v>
      </c>
      <c r="G128" s="22">
        <v>0</v>
      </c>
      <c r="H128" s="24">
        <f t="shared" si="2"/>
        <v>-2.0220378643721899E-5</v>
      </c>
    </row>
    <row r="129" spans="1:8" x14ac:dyDescent="0.25">
      <c r="A129" s="22" t="s">
        <v>179</v>
      </c>
      <c r="B129" s="22" t="s">
        <v>180</v>
      </c>
      <c r="C129" s="22" t="s">
        <v>139</v>
      </c>
      <c r="D129" s="22" t="s">
        <v>165</v>
      </c>
      <c r="E129" s="28">
        <v>-2.2622942695597301E-12</v>
      </c>
      <c r="F129" s="22" t="s">
        <v>174</v>
      </c>
      <c r="G129" s="22">
        <v>0</v>
      </c>
      <c r="H129" s="24">
        <f t="shared" si="2"/>
        <v>0</v>
      </c>
    </row>
    <row r="130" spans="1:8" x14ac:dyDescent="0.25">
      <c r="A130" s="22" t="s">
        <v>620</v>
      </c>
      <c r="B130" s="22" t="s">
        <v>621</v>
      </c>
      <c r="C130" s="22" t="s">
        <v>14</v>
      </c>
      <c r="D130" s="22" t="s">
        <v>115</v>
      </c>
      <c r="E130" s="22">
        <v>-1.2746074033108401E-3</v>
      </c>
      <c r="F130" s="22" t="s">
        <v>8</v>
      </c>
      <c r="G130" s="22">
        <v>0</v>
      </c>
      <c r="H130" s="24">
        <f t="shared" si="2"/>
        <v>-1.2746074033108401E-3</v>
      </c>
    </row>
    <row r="131" spans="1:8" x14ac:dyDescent="0.25">
      <c r="A131" s="22" t="s">
        <v>622</v>
      </c>
      <c r="B131" s="22" t="s">
        <v>623</v>
      </c>
      <c r="C131" s="22" t="s">
        <v>14</v>
      </c>
      <c r="D131" s="22" t="s">
        <v>54</v>
      </c>
      <c r="E131" s="22">
        <v>-3.3133298763122902E-4</v>
      </c>
      <c r="F131" s="22" t="s">
        <v>8</v>
      </c>
      <c r="G131" s="22">
        <v>0</v>
      </c>
      <c r="H131" s="24">
        <f t="shared" ref="H131:H194" si="3">1*(IF(F131=$I$8,E131,(E131*G131)))</f>
        <v>-3.3133298763122902E-4</v>
      </c>
    </row>
    <row r="132" spans="1:8" x14ac:dyDescent="0.25">
      <c r="A132" s="22" t="s">
        <v>624</v>
      </c>
      <c r="B132" s="22" t="s">
        <v>625</v>
      </c>
      <c r="C132" s="22" t="s">
        <v>143</v>
      </c>
      <c r="D132" s="22" t="s">
        <v>626</v>
      </c>
      <c r="E132" s="28">
        <v>-9.7602539109214905E-8</v>
      </c>
      <c r="F132" s="22" t="s">
        <v>8</v>
      </c>
      <c r="G132" s="22">
        <v>0</v>
      </c>
      <c r="H132" s="24">
        <f t="shared" si="3"/>
        <v>-9.7602539109214905E-8</v>
      </c>
    </row>
    <row r="133" spans="1:8" x14ac:dyDescent="0.25">
      <c r="A133" s="22" t="s">
        <v>62</v>
      </c>
      <c r="B133" s="22" t="s">
        <v>63</v>
      </c>
      <c r="C133" s="22" t="s">
        <v>14</v>
      </c>
      <c r="D133" s="22" t="s">
        <v>54</v>
      </c>
      <c r="E133" s="28">
        <v>-1.27352981569417E-23</v>
      </c>
      <c r="F133" s="22" t="s">
        <v>86</v>
      </c>
      <c r="G133" s="22">
        <v>0</v>
      </c>
      <c r="H133" s="24">
        <f t="shared" si="3"/>
        <v>0</v>
      </c>
    </row>
    <row r="134" spans="1:8" x14ac:dyDescent="0.25">
      <c r="A134" s="22" t="s">
        <v>627</v>
      </c>
      <c r="B134" s="22" t="s">
        <v>610</v>
      </c>
      <c r="C134" s="22" t="s">
        <v>14</v>
      </c>
      <c r="D134" s="22" t="s">
        <v>54</v>
      </c>
      <c r="E134" s="28">
        <v>-1.2981775090675001E-7</v>
      </c>
      <c r="F134" s="22" t="s">
        <v>8</v>
      </c>
      <c r="G134" s="22">
        <v>0</v>
      </c>
      <c r="H134" s="24">
        <f t="shared" si="3"/>
        <v>-1.2981775090675001E-7</v>
      </c>
    </row>
    <row r="135" spans="1:8" x14ac:dyDescent="0.25">
      <c r="A135" s="22" t="s">
        <v>628</v>
      </c>
      <c r="B135" s="22" t="s">
        <v>629</v>
      </c>
      <c r="C135" s="22" t="s">
        <v>263</v>
      </c>
      <c r="D135" s="22" t="s">
        <v>279</v>
      </c>
      <c r="E135" s="22">
        <v>-1.2543786306590699E-4</v>
      </c>
      <c r="F135" s="22" t="s">
        <v>8</v>
      </c>
      <c r="G135" s="22">
        <v>0</v>
      </c>
      <c r="H135" s="24">
        <f t="shared" si="3"/>
        <v>-1.2543786306590699E-4</v>
      </c>
    </row>
    <row r="136" spans="1:8" x14ac:dyDescent="0.25">
      <c r="A136" s="22" t="s">
        <v>630</v>
      </c>
      <c r="B136" s="22" t="s">
        <v>631</v>
      </c>
      <c r="C136" s="22" t="s">
        <v>263</v>
      </c>
      <c r="D136" s="22" t="s">
        <v>279</v>
      </c>
      <c r="E136" s="22">
        <v>-6.0982763422940296E-3</v>
      </c>
      <c r="F136" s="22" t="s">
        <v>86</v>
      </c>
      <c r="G136" s="22">
        <v>588.79999999999995</v>
      </c>
      <c r="H136" s="24">
        <f t="shared" si="3"/>
        <v>-3.5906651103427243</v>
      </c>
    </row>
    <row r="137" spans="1:8" x14ac:dyDescent="0.25">
      <c r="A137" s="22" t="s">
        <v>632</v>
      </c>
      <c r="B137" s="22" t="s">
        <v>633</v>
      </c>
      <c r="C137" s="22" t="s">
        <v>139</v>
      </c>
      <c r="D137" s="22" t="s">
        <v>486</v>
      </c>
      <c r="E137" s="28">
        <v>-2.4741609043522399E-10</v>
      </c>
      <c r="F137" s="22" t="s">
        <v>7</v>
      </c>
      <c r="G137" s="22">
        <v>0</v>
      </c>
      <c r="H137" s="24">
        <f t="shared" si="3"/>
        <v>0</v>
      </c>
    </row>
    <row r="138" spans="1:8" x14ac:dyDescent="0.25">
      <c r="A138" s="22" t="s">
        <v>634</v>
      </c>
      <c r="B138" s="22" t="s">
        <v>635</v>
      </c>
      <c r="C138" s="22" t="s">
        <v>139</v>
      </c>
      <c r="D138" s="22" t="s">
        <v>165</v>
      </c>
      <c r="E138" s="22">
        <v>-0.16103886648083199</v>
      </c>
      <c r="F138" s="22" t="s">
        <v>636</v>
      </c>
      <c r="G138" s="22">
        <v>0</v>
      </c>
      <c r="H138" s="24">
        <f t="shared" si="3"/>
        <v>0</v>
      </c>
    </row>
    <row r="139" spans="1:8" x14ac:dyDescent="0.25">
      <c r="A139" s="22" t="s">
        <v>100</v>
      </c>
      <c r="B139" s="22" t="s">
        <v>88</v>
      </c>
      <c r="C139" s="22" t="s">
        <v>17</v>
      </c>
      <c r="D139" s="22" t="s">
        <v>2</v>
      </c>
      <c r="E139" s="22">
        <v>-7.1968268427064401E-3</v>
      </c>
      <c r="F139" s="22" t="s">
        <v>8</v>
      </c>
      <c r="G139" s="22">
        <v>0</v>
      </c>
      <c r="H139" s="24">
        <f t="shared" si="3"/>
        <v>-7.1968268427064401E-3</v>
      </c>
    </row>
    <row r="140" spans="1:8" x14ac:dyDescent="0.25">
      <c r="A140" s="22" t="s">
        <v>637</v>
      </c>
      <c r="B140" s="22" t="s">
        <v>638</v>
      </c>
      <c r="C140" s="22" t="s">
        <v>14</v>
      </c>
      <c r="D140" s="22" t="s">
        <v>1</v>
      </c>
      <c r="E140" s="22">
        <v>-7.7485431497645101E-4</v>
      </c>
      <c r="F140" s="22" t="s">
        <v>8</v>
      </c>
      <c r="G140" s="22">
        <v>0</v>
      </c>
      <c r="H140" s="24">
        <f t="shared" si="3"/>
        <v>-7.7485431497645101E-4</v>
      </c>
    </row>
    <row r="141" spans="1:8" x14ac:dyDescent="0.25">
      <c r="A141" s="22" t="s">
        <v>639</v>
      </c>
      <c r="B141" s="22" t="s">
        <v>640</v>
      </c>
      <c r="C141" s="22" t="s">
        <v>139</v>
      </c>
      <c r="D141" s="22" t="s">
        <v>140</v>
      </c>
      <c r="E141" s="28">
        <v>-1.4811293356749001E-5</v>
      </c>
      <c r="F141" s="22" t="s">
        <v>8</v>
      </c>
      <c r="G141" s="22">
        <v>0</v>
      </c>
      <c r="H141" s="24">
        <f t="shared" si="3"/>
        <v>-1.4811293356749001E-5</v>
      </c>
    </row>
    <row r="142" spans="1:8" x14ac:dyDescent="0.25">
      <c r="A142" s="22" t="s">
        <v>641</v>
      </c>
      <c r="B142" s="22" t="s">
        <v>421</v>
      </c>
      <c r="C142" s="22" t="s">
        <v>24</v>
      </c>
      <c r="D142" s="22" t="s">
        <v>120</v>
      </c>
      <c r="E142" s="22">
        <v>-2.12922328537435E-3</v>
      </c>
      <c r="F142" s="22" t="s">
        <v>86</v>
      </c>
      <c r="G142" s="22">
        <v>2190</v>
      </c>
      <c r="H142" s="24">
        <f t="shared" si="3"/>
        <v>-4.6629989949698265</v>
      </c>
    </row>
    <row r="143" spans="1:8" x14ac:dyDescent="0.25">
      <c r="A143" s="22" t="s">
        <v>642</v>
      </c>
      <c r="B143" s="22" t="s">
        <v>643</v>
      </c>
      <c r="C143" s="22" t="s">
        <v>14</v>
      </c>
      <c r="D143" s="22" t="s">
        <v>1</v>
      </c>
      <c r="E143" s="22">
        <v>-5.9664880288571502E-4</v>
      </c>
      <c r="F143" s="22" t="s">
        <v>8</v>
      </c>
      <c r="G143" s="22">
        <v>0</v>
      </c>
      <c r="H143" s="24">
        <f t="shared" si="3"/>
        <v>-5.9664880288571502E-4</v>
      </c>
    </row>
    <row r="144" spans="1:8" x14ac:dyDescent="0.25">
      <c r="A144" s="22" t="s">
        <v>644</v>
      </c>
      <c r="B144" s="22" t="s">
        <v>645</v>
      </c>
      <c r="C144" s="22" t="s">
        <v>24</v>
      </c>
      <c r="D144" s="22" t="s">
        <v>120</v>
      </c>
      <c r="E144" s="28">
        <v>-1.58265087377407E-6</v>
      </c>
      <c r="F144" s="22" t="s">
        <v>8</v>
      </c>
      <c r="G144" s="22">
        <v>0</v>
      </c>
      <c r="H144" s="24">
        <f t="shared" si="3"/>
        <v>-1.58265087377407E-6</v>
      </c>
    </row>
    <row r="145" spans="1:8" x14ac:dyDescent="0.25">
      <c r="A145" s="22" t="s">
        <v>646</v>
      </c>
      <c r="B145" s="22" t="s">
        <v>531</v>
      </c>
      <c r="C145" s="22" t="s">
        <v>24</v>
      </c>
      <c r="D145" s="22" t="s">
        <v>208</v>
      </c>
      <c r="E145" s="22">
        <v>-9.4011458003930004E-4</v>
      </c>
      <c r="F145" s="22" t="s">
        <v>8</v>
      </c>
      <c r="G145" s="22">
        <v>0</v>
      </c>
      <c r="H145" s="24">
        <f t="shared" si="3"/>
        <v>-9.4011458003930004E-4</v>
      </c>
    </row>
    <row r="146" spans="1:8" x14ac:dyDescent="0.25">
      <c r="A146" s="22" t="s">
        <v>647</v>
      </c>
      <c r="B146" s="22" t="s">
        <v>648</v>
      </c>
      <c r="C146" s="22" t="s">
        <v>14</v>
      </c>
      <c r="D146" s="22" t="s">
        <v>188</v>
      </c>
      <c r="E146" s="28">
        <v>-4.7873964020556102E-20</v>
      </c>
      <c r="F146" s="22" t="s">
        <v>8</v>
      </c>
      <c r="G146" s="22">
        <v>0</v>
      </c>
      <c r="H146" s="24">
        <f t="shared" si="3"/>
        <v>-4.7873964020556102E-20</v>
      </c>
    </row>
    <row r="147" spans="1:8" x14ac:dyDescent="0.25">
      <c r="A147" s="22" t="s">
        <v>101</v>
      </c>
      <c r="B147" s="22" t="s">
        <v>89</v>
      </c>
      <c r="C147" s="22" t="s">
        <v>17</v>
      </c>
      <c r="D147" s="22" t="s">
        <v>2</v>
      </c>
      <c r="E147" s="28">
        <v>-5.7497486889036899E-6</v>
      </c>
      <c r="F147" s="22" t="s">
        <v>8</v>
      </c>
      <c r="G147" s="22">
        <v>0</v>
      </c>
      <c r="H147" s="24">
        <f t="shared" si="3"/>
        <v>-5.7497486889036899E-6</v>
      </c>
    </row>
    <row r="148" spans="1:8" x14ac:dyDescent="0.25">
      <c r="A148" s="22" t="s">
        <v>649</v>
      </c>
      <c r="B148" s="22" t="s">
        <v>650</v>
      </c>
      <c r="C148" s="22" t="s">
        <v>17</v>
      </c>
      <c r="D148" s="22" t="s">
        <v>4</v>
      </c>
      <c r="E148" s="22">
        <v>-5.62704245919231E-2</v>
      </c>
      <c r="F148" s="22" t="s">
        <v>8</v>
      </c>
      <c r="G148" s="22">
        <v>0</v>
      </c>
      <c r="H148" s="24">
        <f t="shared" si="3"/>
        <v>-5.62704245919231E-2</v>
      </c>
    </row>
    <row r="149" spans="1:8" x14ac:dyDescent="0.25">
      <c r="A149" s="22" t="s">
        <v>651</v>
      </c>
      <c r="B149" s="22" t="s">
        <v>272</v>
      </c>
      <c r="C149" s="22" t="s">
        <v>24</v>
      </c>
      <c r="D149" s="22" t="s">
        <v>208</v>
      </c>
      <c r="E149" s="22">
        <v>-4.5012105923214397E-2</v>
      </c>
      <c r="F149" s="22" t="s">
        <v>8</v>
      </c>
      <c r="G149" s="22">
        <v>0</v>
      </c>
      <c r="H149" s="24">
        <f t="shared" si="3"/>
        <v>-4.5012105923214397E-2</v>
      </c>
    </row>
    <row r="150" spans="1:8" x14ac:dyDescent="0.25">
      <c r="A150" s="22" t="s">
        <v>166</v>
      </c>
      <c r="B150" s="22" t="s">
        <v>167</v>
      </c>
      <c r="C150" s="22" t="s">
        <v>14</v>
      </c>
      <c r="D150" s="22" t="s">
        <v>1</v>
      </c>
      <c r="E150" s="28">
        <v>-8.1091431418630204E-5</v>
      </c>
      <c r="F150" s="22" t="s">
        <v>8</v>
      </c>
      <c r="G150" s="22">
        <v>0</v>
      </c>
      <c r="H150" s="24">
        <f t="shared" si="3"/>
        <v>-8.1091431418630204E-5</v>
      </c>
    </row>
    <row r="151" spans="1:8" x14ac:dyDescent="0.25">
      <c r="A151" s="22" t="s">
        <v>652</v>
      </c>
      <c r="B151" s="22" t="s">
        <v>653</v>
      </c>
      <c r="C151" s="22" t="s">
        <v>143</v>
      </c>
      <c r="D151" s="22" t="s">
        <v>144</v>
      </c>
      <c r="E151" s="22">
        <v>-4.2463290456496501E-2</v>
      </c>
      <c r="F151" s="22" t="s">
        <v>8</v>
      </c>
      <c r="G151" s="22">
        <v>0</v>
      </c>
      <c r="H151" s="24">
        <f t="shared" si="3"/>
        <v>-4.2463290456496501E-2</v>
      </c>
    </row>
    <row r="152" spans="1:8" x14ac:dyDescent="0.25">
      <c r="A152" s="22" t="s">
        <v>654</v>
      </c>
      <c r="B152" s="22" t="s">
        <v>655</v>
      </c>
      <c r="C152" s="22" t="s">
        <v>14</v>
      </c>
      <c r="D152" s="22" t="s">
        <v>54</v>
      </c>
      <c r="E152" s="28">
        <v>-2.3571899982869599E-10</v>
      </c>
      <c r="F152" s="22" t="s">
        <v>8</v>
      </c>
      <c r="G152" s="22">
        <v>0</v>
      </c>
      <c r="H152" s="24">
        <f t="shared" si="3"/>
        <v>-2.3571899982869599E-10</v>
      </c>
    </row>
    <row r="153" spans="1:8" x14ac:dyDescent="0.25">
      <c r="A153" s="22" t="s">
        <v>656</v>
      </c>
      <c r="B153" s="22" t="s">
        <v>657</v>
      </c>
      <c r="C153" s="22" t="s">
        <v>14</v>
      </c>
      <c r="D153" s="22" t="s">
        <v>54</v>
      </c>
      <c r="E153" s="28">
        <v>-5.06196549969184E-8</v>
      </c>
      <c r="F153" s="22" t="s">
        <v>8</v>
      </c>
      <c r="G153" s="22">
        <v>0</v>
      </c>
      <c r="H153" s="24">
        <f t="shared" si="3"/>
        <v>-5.06196549969184E-8</v>
      </c>
    </row>
    <row r="154" spans="1:8" x14ac:dyDescent="0.25">
      <c r="A154" s="22" t="s">
        <v>658</v>
      </c>
      <c r="B154" s="22" t="s">
        <v>659</v>
      </c>
      <c r="C154" s="22" t="s">
        <v>14</v>
      </c>
      <c r="D154" s="22" t="s">
        <v>115</v>
      </c>
      <c r="E154" s="28">
        <v>-3.2168362818598401E-9</v>
      </c>
      <c r="F154" s="22" t="s">
        <v>8</v>
      </c>
      <c r="G154" s="22">
        <v>0</v>
      </c>
      <c r="H154" s="24">
        <f t="shared" si="3"/>
        <v>-3.2168362818598401E-9</v>
      </c>
    </row>
    <row r="155" spans="1:8" x14ac:dyDescent="0.25">
      <c r="A155" s="22" t="s">
        <v>660</v>
      </c>
      <c r="B155" s="22" t="s">
        <v>661</v>
      </c>
      <c r="C155" s="22" t="s">
        <v>139</v>
      </c>
      <c r="D155" s="22" t="s">
        <v>140</v>
      </c>
      <c r="E155" s="28">
        <v>-4.9982589159106305E-7</v>
      </c>
      <c r="F155" s="22" t="s">
        <v>8</v>
      </c>
      <c r="G155" s="22">
        <v>0</v>
      </c>
      <c r="H155" s="24">
        <f t="shared" si="3"/>
        <v>-4.9982589159106305E-7</v>
      </c>
    </row>
    <row r="156" spans="1:8" x14ac:dyDescent="0.25">
      <c r="A156" s="22" t="s">
        <v>662</v>
      </c>
      <c r="B156" s="22" t="s">
        <v>663</v>
      </c>
      <c r="C156" s="22" t="s">
        <v>24</v>
      </c>
      <c r="D156" s="22" t="s">
        <v>120</v>
      </c>
      <c r="E156" s="28">
        <v>-7.8765842196793096E-7</v>
      </c>
      <c r="F156" s="22" t="s">
        <v>86</v>
      </c>
      <c r="G156" s="22">
        <v>2080</v>
      </c>
      <c r="H156" s="24">
        <f t="shared" si="3"/>
        <v>-1.6383295176932964E-3</v>
      </c>
    </row>
    <row r="157" spans="1:8" x14ac:dyDescent="0.25">
      <c r="A157" s="22" t="s">
        <v>664</v>
      </c>
      <c r="B157" s="22" t="s">
        <v>464</v>
      </c>
      <c r="C157" s="22" t="s">
        <v>14</v>
      </c>
      <c r="D157" s="22" t="s">
        <v>193</v>
      </c>
      <c r="E157" s="28">
        <v>-6.1423871021196397E-5</v>
      </c>
      <c r="F157" s="22" t="s">
        <v>8</v>
      </c>
      <c r="G157" s="22">
        <v>0</v>
      </c>
      <c r="H157" s="24">
        <f t="shared" si="3"/>
        <v>-6.1423871021196397E-5</v>
      </c>
    </row>
    <row r="158" spans="1:8" x14ac:dyDescent="0.25">
      <c r="A158" s="22" t="s">
        <v>665</v>
      </c>
      <c r="B158" s="22" t="s">
        <v>659</v>
      </c>
      <c r="C158" s="22" t="s">
        <v>14</v>
      </c>
      <c r="D158" s="22" t="s">
        <v>115</v>
      </c>
      <c r="E158" s="28">
        <v>-2.4375606251483402E-9</v>
      </c>
      <c r="F158" s="22" t="s">
        <v>8</v>
      </c>
      <c r="G158" s="22">
        <v>0</v>
      </c>
      <c r="H158" s="24">
        <f t="shared" si="3"/>
        <v>-2.4375606251483402E-9</v>
      </c>
    </row>
    <row r="159" spans="1:8" x14ac:dyDescent="0.25">
      <c r="A159" s="22" t="s">
        <v>666</v>
      </c>
      <c r="B159" s="22" t="s">
        <v>667</v>
      </c>
      <c r="C159" s="22" t="s">
        <v>143</v>
      </c>
      <c r="D159" s="22" t="s">
        <v>144</v>
      </c>
      <c r="E159" s="28">
        <v>-4.2045364512863898E-10</v>
      </c>
      <c r="F159" s="22" t="s">
        <v>8</v>
      </c>
      <c r="G159" s="22">
        <v>0</v>
      </c>
      <c r="H159" s="24">
        <f t="shared" si="3"/>
        <v>-4.2045364512863898E-10</v>
      </c>
    </row>
    <row r="160" spans="1:8" x14ac:dyDescent="0.25">
      <c r="A160" s="22" t="s">
        <v>668</v>
      </c>
      <c r="B160" s="22" t="s">
        <v>577</v>
      </c>
      <c r="C160" s="22" t="s">
        <v>24</v>
      </c>
      <c r="D160" s="22" t="s">
        <v>120</v>
      </c>
      <c r="E160" s="22">
        <v>-2.7296054219867801E-2</v>
      </c>
      <c r="F160" s="22" t="s">
        <v>86</v>
      </c>
      <c r="G160" s="22">
        <v>2190</v>
      </c>
      <c r="H160" s="24">
        <f t="shared" si="3"/>
        <v>-59.778358741510488</v>
      </c>
    </row>
    <row r="161" spans="1:8" x14ac:dyDescent="0.25">
      <c r="A161" s="22" t="s">
        <v>66</v>
      </c>
      <c r="B161" s="22" t="s">
        <v>67</v>
      </c>
      <c r="C161" s="22" t="s">
        <v>14</v>
      </c>
      <c r="D161" s="22" t="s">
        <v>1</v>
      </c>
      <c r="E161" s="22">
        <v>-8.4031088263554303E-4</v>
      </c>
      <c r="F161" s="22" t="s">
        <v>8</v>
      </c>
      <c r="G161" s="22">
        <v>0</v>
      </c>
      <c r="H161" s="24">
        <f t="shared" si="3"/>
        <v>-8.4031088263554303E-4</v>
      </c>
    </row>
    <row r="162" spans="1:8" x14ac:dyDescent="0.25">
      <c r="A162" s="22" t="s">
        <v>25</v>
      </c>
      <c r="B162" s="22" t="s">
        <v>26</v>
      </c>
      <c r="C162" s="22" t="s">
        <v>17</v>
      </c>
      <c r="D162" s="22" t="s">
        <v>4</v>
      </c>
      <c r="E162" s="22">
        <v>-0.63330150826861098</v>
      </c>
      <c r="F162" s="22" t="s">
        <v>8</v>
      </c>
      <c r="G162" s="22">
        <v>0</v>
      </c>
      <c r="H162" s="24">
        <f t="shared" si="3"/>
        <v>-0.63330150826861098</v>
      </c>
    </row>
    <row r="163" spans="1:8" x14ac:dyDescent="0.25">
      <c r="A163" s="22" t="s">
        <v>102</v>
      </c>
      <c r="B163" s="22" t="s">
        <v>90</v>
      </c>
      <c r="C163" s="22" t="s">
        <v>24</v>
      </c>
      <c r="D163" s="22" t="s">
        <v>91</v>
      </c>
      <c r="E163" s="28">
        <v>-3.1692536259614101E-5</v>
      </c>
      <c r="F163" s="22" t="s">
        <v>8</v>
      </c>
      <c r="G163" s="22">
        <v>0</v>
      </c>
      <c r="H163" s="24">
        <f t="shared" si="3"/>
        <v>-3.1692536259614101E-5</v>
      </c>
    </row>
    <row r="164" spans="1:8" x14ac:dyDescent="0.25">
      <c r="A164" s="22" t="s">
        <v>669</v>
      </c>
      <c r="B164" s="22" t="s">
        <v>670</v>
      </c>
      <c r="C164" s="22" t="s">
        <v>24</v>
      </c>
      <c r="D164" s="22" t="s">
        <v>483</v>
      </c>
      <c r="E164" s="22">
        <v>-3.1665346703857499E-3</v>
      </c>
      <c r="F164" s="22" t="s">
        <v>8</v>
      </c>
      <c r="G164" s="22">
        <v>0</v>
      </c>
      <c r="H164" s="24">
        <f t="shared" si="3"/>
        <v>-3.1665346703857499E-3</v>
      </c>
    </row>
    <row r="165" spans="1:8" x14ac:dyDescent="0.25">
      <c r="A165" s="22" t="s">
        <v>671</v>
      </c>
      <c r="B165" s="22" t="s">
        <v>672</v>
      </c>
      <c r="C165" s="22" t="s">
        <v>17</v>
      </c>
      <c r="D165" s="22" t="s">
        <v>2</v>
      </c>
      <c r="E165" s="28">
        <v>-9.3272084464304899E-8</v>
      </c>
      <c r="F165" s="22" t="s">
        <v>8</v>
      </c>
      <c r="G165" s="22">
        <v>0</v>
      </c>
      <c r="H165" s="24">
        <f t="shared" si="3"/>
        <v>-9.3272084464304899E-8</v>
      </c>
    </row>
    <row r="166" spans="1:8" x14ac:dyDescent="0.25">
      <c r="A166" s="22" t="s">
        <v>673</v>
      </c>
      <c r="B166" s="22" t="s">
        <v>577</v>
      </c>
      <c r="C166" s="22" t="s">
        <v>24</v>
      </c>
      <c r="D166" s="22" t="s">
        <v>120</v>
      </c>
      <c r="E166" s="28">
        <v>-7.8273847727602905E-5</v>
      </c>
      <c r="F166" s="22" t="s">
        <v>86</v>
      </c>
      <c r="G166" s="22">
        <v>2190</v>
      </c>
      <c r="H166" s="24">
        <f t="shared" si="3"/>
        <v>-0.17141972652345036</v>
      </c>
    </row>
    <row r="167" spans="1:8" x14ac:dyDescent="0.25">
      <c r="A167" s="22" t="s">
        <v>674</v>
      </c>
      <c r="B167" s="22" t="s">
        <v>675</v>
      </c>
      <c r="C167" s="22" t="s">
        <v>14</v>
      </c>
      <c r="D167" s="22" t="s">
        <v>54</v>
      </c>
      <c r="E167" s="28">
        <v>-2.08358699347855E-7</v>
      </c>
      <c r="F167" s="22" t="s">
        <v>8</v>
      </c>
      <c r="G167" s="22">
        <v>0</v>
      </c>
      <c r="H167" s="24">
        <f t="shared" si="3"/>
        <v>-2.08358699347855E-7</v>
      </c>
    </row>
    <row r="168" spans="1:8" x14ac:dyDescent="0.25">
      <c r="A168" s="22" t="s">
        <v>676</v>
      </c>
      <c r="B168" s="22" t="s">
        <v>677</v>
      </c>
      <c r="C168" s="22" t="s">
        <v>17</v>
      </c>
      <c r="D168" s="22" t="s">
        <v>2</v>
      </c>
      <c r="E168" s="28">
        <v>-1.15969714625188E-5</v>
      </c>
      <c r="F168" s="22" t="s">
        <v>8</v>
      </c>
      <c r="G168" s="22">
        <v>0</v>
      </c>
      <c r="H168" s="24">
        <f t="shared" si="3"/>
        <v>-1.15969714625188E-5</v>
      </c>
    </row>
    <row r="169" spans="1:8" x14ac:dyDescent="0.25">
      <c r="A169" s="22" t="s">
        <v>1095</v>
      </c>
      <c r="B169" s="22" t="s">
        <v>1096</v>
      </c>
      <c r="C169" s="22" t="s">
        <v>139</v>
      </c>
      <c r="D169" s="22" t="s">
        <v>1097</v>
      </c>
      <c r="E169" s="28">
        <v>-4.2762019655985902E-14</v>
      </c>
      <c r="F169" s="22" t="s">
        <v>174</v>
      </c>
      <c r="G169" s="22">
        <v>36.86</v>
      </c>
      <c r="H169" s="24">
        <f t="shared" si="3"/>
        <v>-1.5762080445196404E-12</v>
      </c>
    </row>
    <row r="170" spans="1:8" x14ac:dyDescent="0.25">
      <c r="A170" s="22" t="s">
        <v>211</v>
      </c>
      <c r="B170" s="22" t="s">
        <v>212</v>
      </c>
      <c r="C170" s="22" t="s">
        <v>24</v>
      </c>
      <c r="D170" s="22" t="s">
        <v>6</v>
      </c>
      <c r="E170" s="22">
        <v>-0.21199719535287501</v>
      </c>
      <c r="F170" s="22" t="s">
        <v>8</v>
      </c>
      <c r="G170" s="22">
        <v>0</v>
      </c>
      <c r="H170" s="24">
        <f t="shared" si="3"/>
        <v>-0.21199719535287501</v>
      </c>
    </row>
    <row r="171" spans="1:8" x14ac:dyDescent="0.25">
      <c r="A171" s="22" t="s">
        <v>678</v>
      </c>
      <c r="B171" s="22" t="s">
        <v>679</v>
      </c>
      <c r="C171" s="22" t="s">
        <v>139</v>
      </c>
      <c r="D171" s="22" t="s">
        <v>486</v>
      </c>
      <c r="E171" s="28">
        <v>-2.25626091553558E-10</v>
      </c>
      <c r="F171" s="22" t="s">
        <v>7</v>
      </c>
      <c r="G171" s="22">
        <v>0</v>
      </c>
      <c r="H171" s="24">
        <f t="shared" si="3"/>
        <v>0</v>
      </c>
    </row>
    <row r="172" spans="1:8" x14ac:dyDescent="0.25">
      <c r="A172" s="22" t="s">
        <v>680</v>
      </c>
      <c r="B172" s="22" t="s">
        <v>681</v>
      </c>
      <c r="C172" s="22" t="s">
        <v>14</v>
      </c>
      <c r="D172" s="22" t="s">
        <v>54</v>
      </c>
      <c r="E172" s="22">
        <v>-1.9213786458695701E-4</v>
      </c>
      <c r="F172" s="22" t="s">
        <v>8</v>
      </c>
      <c r="G172" s="22">
        <v>0</v>
      </c>
      <c r="H172" s="24">
        <f t="shared" si="3"/>
        <v>-1.9213786458695701E-4</v>
      </c>
    </row>
    <row r="173" spans="1:8" x14ac:dyDescent="0.25">
      <c r="A173" s="22" t="s">
        <v>682</v>
      </c>
      <c r="B173" s="22" t="s">
        <v>683</v>
      </c>
      <c r="C173" s="22" t="s">
        <v>14</v>
      </c>
      <c r="D173" s="22" t="s">
        <v>54</v>
      </c>
      <c r="E173" s="28">
        <v>-7.1171416946187295E-8</v>
      </c>
      <c r="F173" s="22" t="s">
        <v>8</v>
      </c>
      <c r="G173" s="22">
        <v>0</v>
      </c>
      <c r="H173" s="24">
        <f t="shared" si="3"/>
        <v>-7.1171416946187295E-8</v>
      </c>
    </row>
    <row r="174" spans="1:8" x14ac:dyDescent="0.25">
      <c r="A174" s="22" t="s">
        <v>684</v>
      </c>
      <c r="B174" s="22" t="s">
        <v>685</v>
      </c>
      <c r="C174" s="22" t="s">
        <v>17</v>
      </c>
      <c r="D174" s="22" t="s">
        <v>2</v>
      </c>
      <c r="E174" s="28">
        <v>-1.9504059261971E-6</v>
      </c>
      <c r="F174" s="22" t="s">
        <v>8</v>
      </c>
      <c r="G174" s="22">
        <v>0</v>
      </c>
      <c r="H174" s="24">
        <f t="shared" si="3"/>
        <v>-1.9504059261971E-6</v>
      </c>
    </row>
    <row r="175" spans="1:8" x14ac:dyDescent="0.25">
      <c r="A175" s="22" t="s">
        <v>686</v>
      </c>
      <c r="B175" s="22" t="s">
        <v>687</v>
      </c>
      <c r="C175" s="22" t="s">
        <v>14</v>
      </c>
      <c r="D175" s="22" t="s">
        <v>188</v>
      </c>
      <c r="E175" s="28">
        <v>-3.2689624201974198E-7</v>
      </c>
      <c r="F175" s="22" t="s">
        <v>8</v>
      </c>
      <c r="G175" s="22">
        <v>0</v>
      </c>
      <c r="H175" s="24">
        <f t="shared" si="3"/>
        <v>-3.2689624201974198E-7</v>
      </c>
    </row>
    <row r="176" spans="1:8" x14ac:dyDescent="0.25">
      <c r="A176" s="22" t="s">
        <v>688</v>
      </c>
      <c r="B176" s="22" t="s">
        <v>514</v>
      </c>
      <c r="C176" s="22" t="s">
        <v>14</v>
      </c>
      <c r="D176" s="22" t="s">
        <v>1</v>
      </c>
      <c r="E176" s="28">
        <v>-1.9357929261041399E-15</v>
      </c>
      <c r="F176" s="22" t="s">
        <v>8</v>
      </c>
      <c r="G176" s="22">
        <v>0</v>
      </c>
      <c r="H176" s="24">
        <f t="shared" si="3"/>
        <v>-1.9357929261041399E-15</v>
      </c>
    </row>
    <row r="177" spans="1:8" x14ac:dyDescent="0.25">
      <c r="A177" s="22" t="s">
        <v>27</v>
      </c>
      <c r="B177" s="22" t="s">
        <v>28</v>
      </c>
      <c r="C177" s="22" t="s">
        <v>17</v>
      </c>
      <c r="D177" s="22" t="s">
        <v>5</v>
      </c>
      <c r="E177" s="22">
        <v>-4.9535209301813004E-3</v>
      </c>
      <c r="F177" s="22" t="s">
        <v>8</v>
      </c>
      <c r="G177" s="22">
        <v>0</v>
      </c>
      <c r="H177" s="24">
        <f t="shared" si="3"/>
        <v>-4.9535209301813004E-3</v>
      </c>
    </row>
    <row r="178" spans="1:8" x14ac:dyDescent="0.25">
      <c r="A178" s="22" t="s">
        <v>689</v>
      </c>
      <c r="B178" s="22" t="s">
        <v>690</v>
      </c>
      <c r="C178" s="22" t="s">
        <v>143</v>
      </c>
      <c r="D178" s="22" t="s">
        <v>144</v>
      </c>
      <c r="E178" s="28">
        <v>-3.0378835330012401E-6</v>
      </c>
      <c r="F178" s="22" t="s">
        <v>8</v>
      </c>
      <c r="G178" s="22">
        <v>0</v>
      </c>
      <c r="H178" s="24">
        <f t="shared" si="3"/>
        <v>-3.0378835330012401E-6</v>
      </c>
    </row>
    <row r="179" spans="1:8" x14ac:dyDescent="0.25">
      <c r="A179" s="22" t="s">
        <v>213</v>
      </c>
      <c r="B179" s="22" t="s">
        <v>214</v>
      </c>
      <c r="C179" s="22" t="s">
        <v>14</v>
      </c>
      <c r="D179" s="22" t="s">
        <v>54</v>
      </c>
      <c r="E179" s="22">
        <v>-1.3336389748153399E-2</v>
      </c>
      <c r="F179" s="22" t="s">
        <v>8</v>
      </c>
      <c r="G179" s="22">
        <v>0</v>
      </c>
      <c r="H179" s="24">
        <f t="shared" si="3"/>
        <v>-1.3336389748153399E-2</v>
      </c>
    </row>
    <row r="180" spans="1:8" x14ac:dyDescent="0.25">
      <c r="A180" s="22" t="s">
        <v>215</v>
      </c>
      <c r="B180" s="22" t="s">
        <v>216</v>
      </c>
      <c r="C180" s="22" t="s">
        <v>14</v>
      </c>
      <c r="D180" s="22" t="s">
        <v>54</v>
      </c>
      <c r="E180" s="28">
        <v>-4.7397317100770799E-5</v>
      </c>
      <c r="F180" s="22" t="s">
        <v>8</v>
      </c>
      <c r="G180" s="22">
        <v>0</v>
      </c>
      <c r="H180" s="24">
        <f t="shared" si="3"/>
        <v>-4.7397317100770799E-5</v>
      </c>
    </row>
    <row r="181" spans="1:8" x14ac:dyDescent="0.25">
      <c r="A181" s="22" t="s">
        <v>691</v>
      </c>
      <c r="B181" s="22" t="s">
        <v>527</v>
      </c>
      <c r="C181" s="22" t="s">
        <v>263</v>
      </c>
      <c r="D181" s="22" t="s">
        <v>264</v>
      </c>
      <c r="E181" s="28">
        <v>-1.44333914325534E-8</v>
      </c>
      <c r="F181" s="22" t="s">
        <v>86</v>
      </c>
      <c r="G181" s="22">
        <v>1176.8</v>
      </c>
      <c r="H181" s="24">
        <f t="shared" si="3"/>
        <v>-1.6985215037828839E-5</v>
      </c>
    </row>
    <row r="182" spans="1:8" x14ac:dyDescent="0.25">
      <c r="A182" s="22" t="s">
        <v>692</v>
      </c>
      <c r="B182" s="22" t="s">
        <v>693</v>
      </c>
      <c r="C182" s="22" t="s">
        <v>14</v>
      </c>
      <c r="D182" s="22" t="s">
        <v>1</v>
      </c>
      <c r="E182" s="28">
        <v>-3.6364602283366801E-9</v>
      </c>
      <c r="F182" s="22" t="s">
        <v>8</v>
      </c>
      <c r="G182" s="22">
        <v>0</v>
      </c>
      <c r="H182" s="24">
        <f t="shared" si="3"/>
        <v>-3.6364602283366801E-9</v>
      </c>
    </row>
    <row r="183" spans="1:8" x14ac:dyDescent="0.25">
      <c r="A183" s="22" t="s">
        <v>694</v>
      </c>
      <c r="B183" s="22" t="s">
        <v>695</v>
      </c>
      <c r="C183" s="22" t="s">
        <v>263</v>
      </c>
      <c r="D183" s="22" t="s">
        <v>264</v>
      </c>
      <c r="E183" s="28">
        <v>-3.73575864339639E-8</v>
      </c>
      <c r="F183" s="22" t="s">
        <v>86</v>
      </c>
      <c r="G183" s="22">
        <v>709.09</v>
      </c>
      <c r="H183" s="24">
        <f t="shared" si="3"/>
        <v>-2.6489890964459464E-5</v>
      </c>
    </row>
    <row r="184" spans="1:8" x14ac:dyDescent="0.25">
      <c r="A184" s="22" t="s">
        <v>68</v>
      </c>
      <c r="B184" s="22" t="s">
        <v>69</v>
      </c>
      <c r="C184" s="22" t="s">
        <v>17</v>
      </c>
      <c r="D184" s="22" t="s">
        <v>4</v>
      </c>
      <c r="E184" s="22">
        <v>-0.57104119611744597</v>
      </c>
      <c r="F184" s="22" t="s">
        <v>8</v>
      </c>
      <c r="G184" s="22">
        <v>0</v>
      </c>
      <c r="H184" s="24">
        <f t="shared" si="3"/>
        <v>-0.57104119611744597</v>
      </c>
    </row>
    <row r="185" spans="1:8" x14ac:dyDescent="0.25">
      <c r="A185" s="22" t="s">
        <v>123</v>
      </c>
      <c r="B185" s="22" t="s">
        <v>124</v>
      </c>
      <c r="C185" s="22" t="s">
        <v>125</v>
      </c>
      <c r="D185" s="22" t="s">
        <v>126</v>
      </c>
      <c r="E185" s="28">
        <v>-5.6365997309411697E-7</v>
      </c>
      <c r="F185" s="22" t="s">
        <v>8</v>
      </c>
      <c r="G185" s="22">
        <v>0</v>
      </c>
      <c r="H185" s="24">
        <f t="shared" si="3"/>
        <v>-5.6365997309411697E-7</v>
      </c>
    </row>
    <row r="186" spans="1:8" x14ac:dyDescent="0.25">
      <c r="A186" s="22" t="s">
        <v>696</v>
      </c>
      <c r="B186" s="22" t="s">
        <v>697</v>
      </c>
      <c r="C186" s="22" t="s">
        <v>14</v>
      </c>
      <c r="D186" s="22" t="s">
        <v>54</v>
      </c>
      <c r="E186" s="28">
        <v>-1.54374880903819E-13</v>
      </c>
      <c r="F186" s="22" t="s">
        <v>8</v>
      </c>
      <c r="G186" s="22">
        <v>0</v>
      </c>
      <c r="H186" s="24">
        <f t="shared" si="3"/>
        <v>-1.54374880903819E-13</v>
      </c>
    </row>
    <row r="187" spans="1:8" x14ac:dyDescent="0.25">
      <c r="A187" s="22" t="s">
        <v>698</v>
      </c>
      <c r="B187" s="22" t="s">
        <v>699</v>
      </c>
      <c r="C187" s="22" t="s">
        <v>14</v>
      </c>
      <c r="D187" s="22" t="s">
        <v>54</v>
      </c>
      <c r="E187" s="28">
        <v>-8.7564774956586902E-5</v>
      </c>
      <c r="F187" s="22" t="s">
        <v>8</v>
      </c>
      <c r="G187" s="22">
        <v>0</v>
      </c>
      <c r="H187" s="24">
        <f t="shared" si="3"/>
        <v>-8.7564774956586902E-5</v>
      </c>
    </row>
    <row r="188" spans="1:8" x14ac:dyDescent="0.25">
      <c r="A188" s="22" t="s">
        <v>700</v>
      </c>
      <c r="B188" s="22" t="s">
        <v>701</v>
      </c>
      <c r="C188" s="22" t="s">
        <v>24</v>
      </c>
      <c r="D188" s="22" t="s">
        <v>3</v>
      </c>
      <c r="E188" s="28">
        <v>-6.8156390175789701E-8</v>
      </c>
      <c r="F188" s="22" t="s">
        <v>174</v>
      </c>
      <c r="G188" s="22">
        <v>0</v>
      </c>
      <c r="H188" s="24">
        <f t="shared" si="3"/>
        <v>0</v>
      </c>
    </row>
    <row r="189" spans="1:8" x14ac:dyDescent="0.25">
      <c r="A189" s="22" t="s">
        <v>702</v>
      </c>
      <c r="B189" s="22" t="s">
        <v>417</v>
      </c>
      <c r="C189" s="22" t="s">
        <v>263</v>
      </c>
      <c r="D189" s="22" t="s">
        <v>279</v>
      </c>
      <c r="E189" s="28">
        <v>-2.2417733861800098E-6</v>
      </c>
      <c r="F189" s="22" t="s">
        <v>86</v>
      </c>
      <c r="G189" s="22">
        <v>450</v>
      </c>
      <c r="H189" s="24">
        <f t="shared" si="3"/>
        <v>-1.0087980237810045E-3</v>
      </c>
    </row>
    <row r="190" spans="1:8" x14ac:dyDescent="0.25">
      <c r="A190" s="22" t="s">
        <v>703</v>
      </c>
      <c r="B190" s="22" t="s">
        <v>704</v>
      </c>
      <c r="C190" s="22" t="s">
        <v>143</v>
      </c>
      <c r="D190" s="22" t="s">
        <v>144</v>
      </c>
      <c r="E190" s="22">
        <v>-7.1583267899698197E-2</v>
      </c>
      <c r="F190" s="22" t="s">
        <v>8</v>
      </c>
      <c r="G190" s="22">
        <v>0</v>
      </c>
      <c r="H190" s="24">
        <f t="shared" si="3"/>
        <v>-7.1583267899698197E-2</v>
      </c>
    </row>
    <row r="191" spans="1:8" x14ac:dyDescent="0.25">
      <c r="A191" s="22" t="s">
        <v>705</v>
      </c>
      <c r="B191" s="22" t="s">
        <v>706</v>
      </c>
      <c r="C191" s="22" t="s">
        <v>14</v>
      </c>
      <c r="D191" s="22" t="s">
        <v>54</v>
      </c>
      <c r="E191" s="28">
        <v>-4.3879272318421999E-10</v>
      </c>
      <c r="F191" s="22" t="s">
        <v>8</v>
      </c>
      <c r="G191" s="22">
        <v>0</v>
      </c>
      <c r="H191" s="24">
        <f t="shared" si="3"/>
        <v>-4.3879272318421999E-10</v>
      </c>
    </row>
    <row r="192" spans="1:8" x14ac:dyDescent="0.25">
      <c r="A192" s="22" t="s">
        <v>707</v>
      </c>
      <c r="B192" s="22" t="s">
        <v>708</v>
      </c>
      <c r="C192" s="22" t="s">
        <v>17</v>
      </c>
      <c r="D192" s="22" t="s">
        <v>4</v>
      </c>
      <c r="E192" s="28">
        <v>-3.1912891842334997E-5</v>
      </c>
      <c r="F192" s="22" t="s">
        <v>8</v>
      </c>
      <c r="G192" s="22">
        <v>0</v>
      </c>
      <c r="H192" s="24">
        <f t="shared" si="3"/>
        <v>-3.1912891842334997E-5</v>
      </c>
    </row>
    <row r="193" spans="1:8" x14ac:dyDescent="0.25">
      <c r="A193" s="22" t="s">
        <v>709</v>
      </c>
      <c r="B193" s="22" t="s">
        <v>710</v>
      </c>
      <c r="C193" s="22" t="s">
        <v>24</v>
      </c>
      <c r="D193" s="22" t="s">
        <v>120</v>
      </c>
      <c r="E193" s="22">
        <v>-0.21614091909618399</v>
      </c>
      <c r="F193" s="22" t="s">
        <v>8</v>
      </c>
      <c r="G193" s="22">
        <v>0</v>
      </c>
      <c r="H193" s="24">
        <f t="shared" si="3"/>
        <v>-0.21614091909618399</v>
      </c>
    </row>
    <row r="194" spans="1:8" x14ac:dyDescent="0.25">
      <c r="A194" s="22" t="s">
        <v>711</v>
      </c>
      <c r="B194" s="22" t="s">
        <v>712</v>
      </c>
      <c r="C194" s="22" t="s">
        <v>24</v>
      </c>
      <c r="D194" s="22" t="s">
        <v>120</v>
      </c>
      <c r="E194" s="22">
        <v>-5.0230399925106596E-3</v>
      </c>
      <c r="F194" s="22" t="s">
        <v>86</v>
      </c>
      <c r="G194" s="22">
        <v>2190</v>
      </c>
      <c r="H194" s="24">
        <f t="shared" si="3"/>
        <v>-11.000457583598344</v>
      </c>
    </row>
    <row r="195" spans="1:8" x14ac:dyDescent="0.25">
      <c r="A195" s="22" t="s">
        <v>713</v>
      </c>
      <c r="B195" s="22" t="s">
        <v>714</v>
      </c>
      <c r="C195" s="22" t="s">
        <v>17</v>
      </c>
      <c r="D195" s="22" t="s">
        <v>4</v>
      </c>
      <c r="E195" s="28">
        <v>-1.50572180290259E-7</v>
      </c>
      <c r="F195" s="22" t="s">
        <v>174</v>
      </c>
      <c r="G195" s="22">
        <v>15.637</v>
      </c>
      <c r="H195" s="24">
        <f t="shared" ref="H195:H258" si="4">1*(IF(F195=$I$8,E195,(E195*G195)))</f>
        <v>-2.3544971831987801E-6</v>
      </c>
    </row>
    <row r="196" spans="1:8" x14ac:dyDescent="0.25">
      <c r="A196" s="22" t="s">
        <v>715</v>
      </c>
      <c r="B196" s="22" t="s">
        <v>592</v>
      </c>
      <c r="C196" s="22" t="s">
        <v>14</v>
      </c>
      <c r="D196" s="22" t="s">
        <v>115</v>
      </c>
      <c r="E196" s="28">
        <v>-1.55934264313907E-7</v>
      </c>
      <c r="F196" s="22" t="s">
        <v>8</v>
      </c>
      <c r="G196" s="22">
        <v>0</v>
      </c>
      <c r="H196" s="24">
        <f t="shared" si="4"/>
        <v>-1.55934264313907E-7</v>
      </c>
    </row>
    <row r="197" spans="1:8" x14ac:dyDescent="0.25">
      <c r="A197" s="22" t="s">
        <v>127</v>
      </c>
      <c r="B197" s="22" t="s">
        <v>124</v>
      </c>
      <c r="C197" s="22" t="s">
        <v>125</v>
      </c>
      <c r="D197" s="22" t="s">
        <v>126</v>
      </c>
      <c r="E197" s="28">
        <v>-1.25149609460927E-6</v>
      </c>
      <c r="F197" s="22" t="s">
        <v>8</v>
      </c>
      <c r="G197" s="22">
        <v>0</v>
      </c>
      <c r="H197" s="24">
        <f t="shared" si="4"/>
        <v>-1.25149609460927E-6</v>
      </c>
    </row>
    <row r="198" spans="1:8" x14ac:dyDescent="0.25">
      <c r="A198" s="22" t="s">
        <v>716</v>
      </c>
      <c r="B198" s="22" t="s">
        <v>717</v>
      </c>
      <c r="C198" s="22" t="s">
        <v>14</v>
      </c>
      <c r="D198" s="22" t="s">
        <v>54</v>
      </c>
      <c r="E198" s="28">
        <v>-2.2142325783018799E-7</v>
      </c>
      <c r="F198" s="22" t="s">
        <v>8</v>
      </c>
      <c r="G198" s="22">
        <v>0</v>
      </c>
      <c r="H198" s="24">
        <f t="shared" si="4"/>
        <v>-2.2142325783018799E-7</v>
      </c>
    </row>
    <row r="199" spans="1:8" x14ac:dyDescent="0.25">
      <c r="A199" s="22" t="s">
        <v>718</v>
      </c>
      <c r="B199" s="22" t="s">
        <v>567</v>
      </c>
      <c r="C199" s="22" t="s">
        <v>14</v>
      </c>
      <c r="D199" s="22" t="s">
        <v>54</v>
      </c>
      <c r="E199" s="22">
        <v>-2.2039698247495001E-3</v>
      </c>
      <c r="F199" s="22" t="s">
        <v>8</v>
      </c>
      <c r="G199" s="22">
        <v>0</v>
      </c>
      <c r="H199" s="24">
        <f t="shared" si="4"/>
        <v>-2.2039698247495001E-3</v>
      </c>
    </row>
    <row r="200" spans="1:8" x14ac:dyDescent="0.25">
      <c r="A200" s="22" t="s">
        <v>719</v>
      </c>
      <c r="B200" s="22" t="s">
        <v>720</v>
      </c>
      <c r="C200" s="22" t="s">
        <v>14</v>
      </c>
      <c r="D200" s="22" t="s">
        <v>193</v>
      </c>
      <c r="E200" s="28">
        <v>-2.0767664136530798E-9</v>
      </c>
      <c r="F200" s="22" t="s">
        <v>8</v>
      </c>
      <c r="G200" s="22">
        <v>0</v>
      </c>
      <c r="H200" s="24">
        <f t="shared" si="4"/>
        <v>-2.0767664136530798E-9</v>
      </c>
    </row>
    <row r="201" spans="1:8" x14ac:dyDescent="0.25">
      <c r="A201" s="22" t="s">
        <v>721</v>
      </c>
      <c r="B201" s="22" t="s">
        <v>722</v>
      </c>
      <c r="C201" s="22" t="s">
        <v>14</v>
      </c>
      <c r="D201" s="22" t="s">
        <v>54</v>
      </c>
      <c r="E201" s="28">
        <v>-7.6255267175109895E-13</v>
      </c>
      <c r="F201" s="22" t="s">
        <v>8</v>
      </c>
      <c r="G201" s="22">
        <v>0</v>
      </c>
      <c r="H201" s="24">
        <f t="shared" si="4"/>
        <v>-7.6255267175109895E-13</v>
      </c>
    </row>
    <row r="202" spans="1:8" x14ac:dyDescent="0.25">
      <c r="A202" s="22" t="s">
        <v>723</v>
      </c>
      <c r="B202" s="22" t="s">
        <v>724</v>
      </c>
      <c r="C202" s="22" t="s">
        <v>143</v>
      </c>
      <c r="D202" s="22" t="s">
        <v>144</v>
      </c>
      <c r="E202" s="22">
        <v>-6.7483858081986398E-2</v>
      </c>
      <c r="F202" s="22" t="s">
        <v>8</v>
      </c>
      <c r="G202" s="22">
        <v>0</v>
      </c>
      <c r="H202" s="24">
        <f t="shared" si="4"/>
        <v>-6.7483858081986398E-2</v>
      </c>
    </row>
    <row r="203" spans="1:8" x14ac:dyDescent="0.25">
      <c r="A203" s="22" t="s">
        <v>725</v>
      </c>
      <c r="B203" s="22" t="s">
        <v>726</v>
      </c>
      <c r="C203" s="22" t="s">
        <v>139</v>
      </c>
      <c r="D203" s="22" t="s">
        <v>486</v>
      </c>
      <c r="E203" s="28">
        <v>-5.3445626648358301E-10</v>
      </c>
      <c r="F203" s="22" t="s">
        <v>7</v>
      </c>
      <c r="G203" s="22">
        <v>0</v>
      </c>
      <c r="H203" s="24">
        <f t="shared" si="4"/>
        <v>0</v>
      </c>
    </row>
    <row r="204" spans="1:8" x14ac:dyDescent="0.25">
      <c r="A204" s="22" t="s">
        <v>727</v>
      </c>
      <c r="B204" s="22" t="s">
        <v>728</v>
      </c>
      <c r="C204" s="22" t="s">
        <v>14</v>
      </c>
      <c r="D204" s="22" t="s">
        <v>54</v>
      </c>
      <c r="E204" s="28">
        <v>-5.1315747055491697E-6</v>
      </c>
      <c r="F204" s="22" t="s">
        <v>8</v>
      </c>
      <c r="G204" s="22">
        <v>0</v>
      </c>
      <c r="H204" s="24">
        <f t="shared" si="4"/>
        <v>-5.1315747055491697E-6</v>
      </c>
    </row>
    <row r="205" spans="1:8" x14ac:dyDescent="0.25">
      <c r="A205" s="22" t="s">
        <v>729</v>
      </c>
      <c r="B205" s="22" t="s">
        <v>730</v>
      </c>
      <c r="C205" s="22" t="s">
        <v>14</v>
      </c>
      <c r="D205" s="22" t="s">
        <v>51</v>
      </c>
      <c r="E205" s="22">
        <v>-1.11303430559371E-3</v>
      </c>
      <c r="F205" s="22" t="s">
        <v>8</v>
      </c>
      <c r="G205" s="22">
        <v>0</v>
      </c>
      <c r="H205" s="24">
        <f t="shared" si="4"/>
        <v>-1.11303430559371E-3</v>
      </c>
    </row>
    <row r="206" spans="1:8" x14ac:dyDescent="0.25">
      <c r="A206" s="22" t="s">
        <v>731</v>
      </c>
      <c r="B206" s="22" t="s">
        <v>732</v>
      </c>
      <c r="C206" s="22" t="s">
        <v>17</v>
      </c>
      <c r="D206" s="22" t="s">
        <v>2</v>
      </c>
      <c r="E206" s="22">
        <v>-1.0575683024077E-4</v>
      </c>
      <c r="F206" s="22" t="s">
        <v>8</v>
      </c>
      <c r="G206" s="22">
        <v>0</v>
      </c>
      <c r="H206" s="24">
        <f t="shared" si="4"/>
        <v>-1.0575683024077E-4</v>
      </c>
    </row>
    <row r="207" spans="1:8" x14ac:dyDescent="0.25">
      <c r="A207" s="22" t="s">
        <v>733</v>
      </c>
      <c r="B207" s="22" t="s">
        <v>734</v>
      </c>
      <c r="C207" s="22" t="s">
        <v>14</v>
      </c>
      <c r="D207" s="22" t="s">
        <v>54</v>
      </c>
      <c r="E207" s="28">
        <v>-2.9051476493184499E-11</v>
      </c>
      <c r="F207" s="22" t="s">
        <v>8</v>
      </c>
      <c r="G207" s="22">
        <v>0</v>
      </c>
      <c r="H207" s="24">
        <f t="shared" si="4"/>
        <v>-2.9051476493184499E-11</v>
      </c>
    </row>
    <row r="208" spans="1:8" x14ac:dyDescent="0.25">
      <c r="A208" s="22" t="s">
        <v>735</v>
      </c>
      <c r="B208" s="22" t="s">
        <v>736</v>
      </c>
      <c r="C208" s="22" t="s">
        <v>17</v>
      </c>
      <c r="D208" s="22" t="s">
        <v>4</v>
      </c>
      <c r="E208" s="28">
        <v>-1.0671352277402101E-8</v>
      </c>
      <c r="F208" s="22" t="s">
        <v>8</v>
      </c>
      <c r="G208" s="22">
        <v>0</v>
      </c>
      <c r="H208" s="24">
        <f t="shared" si="4"/>
        <v>-1.0671352277402101E-8</v>
      </c>
    </row>
    <row r="209" spans="1:8" x14ac:dyDescent="0.25">
      <c r="A209" s="22" t="s">
        <v>737</v>
      </c>
      <c r="B209" s="22" t="s">
        <v>738</v>
      </c>
      <c r="C209" s="22" t="s">
        <v>14</v>
      </c>
      <c r="D209" s="22" t="s">
        <v>54</v>
      </c>
      <c r="E209" s="28">
        <v>-5.4696186403089301E-14</v>
      </c>
      <c r="F209" s="22" t="s">
        <v>8</v>
      </c>
      <c r="G209" s="22">
        <v>0</v>
      </c>
      <c r="H209" s="24">
        <f t="shared" si="4"/>
        <v>-5.4696186403089301E-14</v>
      </c>
    </row>
    <row r="210" spans="1:8" x14ac:dyDescent="0.25">
      <c r="A210" s="22" t="s">
        <v>261</v>
      </c>
      <c r="B210" s="22" t="s">
        <v>262</v>
      </c>
      <c r="C210" s="22" t="s">
        <v>263</v>
      </c>
      <c r="D210" s="22" t="s">
        <v>264</v>
      </c>
      <c r="E210" s="22">
        <v>-1.63765651967963E-4</v>
      </c>
      <c r="F210" s="22" t="s">
        <v>86</v>
      </c>
      <c r="G210" s="22">
        <v>404.4</v>
      </c>
      <c r="H210" s="24">
        <f t="shared" si="4"/>
        <v>-6.6226829655844241E-2</v>
      </c>
    </row>
    <row r="211" spans="1:8" x14ac:dyDescent="0.25">
      <c r="A211" s="22" t="s">
        <v>741</v>
      </c>
      <c r="B211" s="22" t="s">
        <v>742</v>
      </c>
      <c r="C211" s="22" t="s">
        <v>139</v>
      </c>
      <c r="D211" s="22" t="s">
        <v>165</v>
      </c>
      <c r="E211" s="22">
        <v>-1.2127452876525799</v>
      </c>
      <c r="F211" s="22" t="s">
        <v>636</v>
      </c>
      <c r="G211" s="22">
        <v>0</v>
      </c>
      <c r="H211" s="24">
        <f t="shared" si="4"/>
        <v>0</v>
      </c>
    </row>
    <row r="212" spans="1:8" x14ac:dyDescent="0.25">
      <c r="A212" s="22" t="s">
        <v>245</v>
      </c>
      <c r="B212" s="22" t="s">
        <v>246</v>
      </c>
      <c r="C212" s="22" t="s">
        <v>143</v>
      </c>
      <c r="D212" s="22" t="s">
        <v>144</v>
      </c>
      <c r="E212" s="28">
        <v>-3.5424868743360203E-8</v>
      </c>
      <c r="F212" s="22" t="s">
        <v>8</v>
      </c>
      <c r="G212" s="22">
        <v>0</v>
      </c>
      <c r="H212" s="24">
        <f t="shared" si="4"/>
        <v>-3.5424868743360203E-8</v>
      </c>
    </row>
    <row r="213" spans="1:8" x14ac:dyDescent="0.25">
      <c r="A213" s="22" t="s">
        <v>743</v>
      </c>
      <c r="B213" s="22" t="s">
        <v>631</v>
      </c>
      <c r="C213" s="22" t="s">
        <v>263</v>
      </c>
      <c r="D213" s="22" t="s">
        <v>279</v>
      </c>
      <c r="E213" s="22">
        <v>-9.3268120620096408E-3</v>
      </c>
      <c r="F213" s="22" t="s">
        <v>86</v>
      </c>
      <c r="G213" s="22">
        <v>588.79999999999995</v>
      </c>
      <c r="H213" s="24">
        <f t="shared" si="4"/>
        <v>-5.4916269421112762</v>
      </c>
    </row>
    <row r="214" spans="1:8" x14ac:dyDescent="0.25">
      <c r="A214" s="22" t="s">
        <v>744</v>
      </c>
      <c r="B214" s="22" t="s">
        <v>745</v>
      </c>
      <c r="C214" s="22" t="s">
        <v>14</v>
      </c>
      <c r="D214" s="22" t="s">
        <v>54</v>
      </c>
      <c r="E214" s="22">
        <v>-0.714048161937748</v>
      </c>
      <c r="F214" s="22" t="s">
        <v>8</v>
      </c>
      <c r="G214" s="22">
        <v>0</v>
      </c>
      <c r="H214" s="24">
        <f t="shared" si="4"/>
        <v>-0.714048161937748</v>
      </c>
    </row>
    <row r="215" spans="1:8" x14ac:dyDescent="0.25">
      <c r="A215" s="22" t="s">
        <v>746</v>
      </c>
      <c r="B215" s="22" t="s">
        <v>747</v>
      </c>
      <c r="C215" s="22" t="s">
        <v>24</v>
      </c>
      <c r="D215" s="22" t="s">
        <v>3</v>
      </c>
      <c r="E215" s="22">
        <v>-1.7680460425365601E-4</v>
      </c>
      <c r="F215" s="22" t="s">
        <v>8</v>
      </c>
      <c r="G215" s="22">
        <v>0</v>
      </c>
      <c r="H215" s="24">
        <f t="shared" si="4"/>
        <v>-1.7680460425365601E-4</v>
      </c>
    </row>
    <row r="216" spans="1:8" x14ac:dyDescent="0.25">
      <c r="A216" s="22" t="s">
        <v>748</v>
      </c>
      <c r="B216" s="22" t="s">
        <v>272</v>
      </c>
      <c r="C216" s="22" t="s">
        <v>24</v>
      </c>
      <c r="D216" s="22" t="s">
        <v>208</v>
      </c>
      <c r="E216" s="22">
        <v>-0.98189054575596302</v>
      </c>
      <c r="F216" s="22" t="s">
        <v>8</v>
      </c>
      <c r="G216" s="22">
        <v>0</v>
      </c>
      <c r="H216" s="24">
        <f t="shared" si="4"/>
        <v>-0.98189054575596302</v>
      </c>
    </row>
    <row r="217" spans="1:8" x14ac:dyDescent="0.25">
      <c r="A217" s="22" t="s">
        <v>749</v>
      </c>
      <c r="B217" s="22" t="s">
        <v>531</v>
      </c>
      <c r="C217" s="22" t="s">
        <v>24</v>
      </c>
      <c r="D217" s="22" t="s">
        <v>208</v>
      </c>
      <c r="E217" s="22">
        <v>-1.7836593626298399E-3</v>
      </c>
      <c r="F217" s="22" t="s">
        <v>8</v>
      </c>
      <c r="G217" s="22">
        <v>0</v>
      </c>
      <c r="H217" s="24">
        <f t="shared" si="4"/>
        <v>-1.7836593626298399E-3</v>
      </c>
    </row>
    <row r="218" spans="1:8" x14ac:dyDescent="0.25">
      <c r="A218" s="22" t="s">
        <v>750</v>
      </c>
      <c r="B218" s="22" t="s">
        <v>638</v>
      </c>
      <c r="C218" s="22" t="s">
        <v>14</v>
      </c>
      <c r="D218" s="22" t="s">
        <v>1</v>
      </c>
      <c r="E218" s="28">
        <v>-2.2243834719446501E-7</v>
      </c>
      <c r="F218" s="22" t="s">
        <v>8</v>
      </c>
      <c r="G218" s="22">
        <v>0</v>
      </c>
      <c r="H218" s="24">
        <f t="shared" si="4"/>
        <v>-2.2243834719446501E-7</v>
      </c>
    </row>
    <row r="219" spans="1:8" x14ac:dyDescent="0.25">
      <c r="A219" s="22" t="s">
        <v>103</v>
      </c>
      <c r="B219" s="22" t="s">
        <v>92</v>
      </c>
      <c r="C219" s="22" t="s">
        <v>17</v>
      </c>
      <c r="D219" s="22" t="s">
        <v>4</v>
      </c>
      <c r="E219" s="22">
        <v>-4.8233685211498196</v>
      </c>
      <c r="F219" s="22" t="s">
        <v>8</v>
      </c>
      <c r="G219" s="22">
        <v>0</v>
      </c>
      <c r="H219" s="24">
        <f t="shared" si="4"/>
        <v>-4.8233685211498196</v>
      </c>
    </row>
    <row r="220" spans="1:8" x14ac:dyDescent="0.25">
      <c r="A220" s="22" t="s">
        <v>751</v>
      </c>
      <c r="B220" s="22" t="s">
        <v>752</v>
      </c>
      <c r="C220" s="22" t="s">
        <v>14</v>
      </c>
      <c r="D220" s="22" t="s">
        <v>54</v>
      </c>
      <c r="E220" s="22">
        <v>-4.1828714499433098E-4</v>
      </c>
      <c r="F220" s="22" t="s">
        <v>8</v>
      </c>
      <c r="G220" s="22">
        <v>0</v>
      </c>
      <c r="H220" s="24">
        <f t="shared" si="4"/>
        <v>-4.1828714499433098E-4</v>
      </c>
    </row>
    <row r="221" spans="1:8" x14ac:dyDescent="0.25">
      <c r="A221" s="22" t="s">
        <v>1138</v>
      </c>
      <c r="B221" s="22" t="s">
        <v>1137</v>
      </c>
      <c r="C221" s="22" t="s">
        <v>125</v>
      </c>
      <c r="D221" s="22" t="s">
        <v>126</v>
      </c>
      <c r="E221" s="28">
        <v>-1.58543669430702E-15</v>
      </c>
      <c r="F221" s="22" t="s">
        <v>8</v>
      </c>
      <c r="G221" s="22">
        <v>0</v>
      </c>
      <c r="H221" s="24">
        <f t="shared" si="4"/>
        <v>-1.58543669430702E-15</v>
      </c>
    </row>
    <row r="222" spans="1:8" x14ac:dyDescent="0.25">
      <c r="A222" s="22" t="s">
        <v>104</v>
      </c>
      <c r="B222" s="22" t="s">
        <v>93</v>
      </c>
      <c r="C222" s="22" t="s">
        <v>14</v>
      </c>
      <c r="D222" s="22" t="s">
        <v>1</v>
      </c>
      <c r="E222" s="28">
        <v>-8.9552464747343304E-17</v>
      </c>
      <c r="F222" s="22" t="s">
        <v>8</v>
      </c>
      <c r="G222" s="22">
        <v>0</v>
      </c>
      <c r="H222" s="24">
        <f t="shared" si="4"/>
        <v>-8.9552464747343304E-17</v>
      </c>
    </row>
    <row r="223" spans="1:8" x14ac:dyDescent="0.25">
      <c r="A223" s="22" t="s">
        <v>168</v>
      </c>
      <c r="B223" s="22" t="s">
        <v>169</v>
      </c>
      <c r="C223" s="22" t="s">
        <v>14</v>
      </c>
      <c r="D223" s="22" t="s">
        <v>1</v>
      </c>
      <c r="E223" s="22">
        <v>-0.47427901035294201</v>
      </c>
      <c r="F223" s="22" t="s">
        <v>8</v>
      </c>
      <c r="G223" s="22">
        <v>0</v>
      </c>
      <c r="H223" s="24">
        <f t="shared" si="4"/>
        <v>-0.47427901035294201</v>
      </c>
    </row>
    <row r="224" spans="1:8" x14ac:dyDescent="0.25">
      <c r="A224" s="22" t="s">
        <v>753</v>
      </c>
      <c r="B224" s="22" t="s">
        <v>754</v>
      </c>
      <c r="C224" s="22" t="s">
        <v>14</v>
      </c>
      <c r="D224" s="22" t="s">
        <v>193</v>
      </c>
      <c r="E224" s="28">
        <v>-1.61813252447354E-7</v>
      </c>
      <c r="F224" s="22" t="s">
        <v>8</v>
      </c>
      <c r="G224" s="22">
        <v>0</v>
      </c>
      <c r="H224" s="24">
        <f t="shared" si="4"/>
        <v>-1.61813252447354E-7</v>
      </c>
    </row>
    <row r="225" spans="1:8" x14ac:dyDescent="0.25">
      <c r="A225" s="22" t="s">
        <v>755</v>
      </c>
      <c r="B225" s="22" t="s">
        <v>464</v>
      </c>
      <c r="C225" s="22" t="s">
        <v>14</v>
      </c>
      <c r="D225" s="22" t="s">
        <v>193</v>
      </c>
      <c r="E225" s="22">
        <v>-2.9014377832162398E-4</v>
      </c>
      <c r="F225" s="22" t="s">
        <v>8</v>
      </c>
      <c r="G225" s="22">
        <v>0</v>
      </c>
      <c r="H225" s="24">
        <f t="shared" si="4"/>
        <v>-2.9014377832162398E-4</v>
      </c>
    </row>
    <row r="226" spans="1:8" x14ac:dyDescent="0.25">
      <c r="A226" s="22" t="s">
        <v>756</v>
      </c>
      <c r="B226" s="22" t="s">
        <v>619</v>
      </c>
      <c r="C226" s="22" t="s">
        <v>14</v>
      </c>
      <c r="D226" s="22" t="s">
        <v>54</v>
      </c>
      <c r="E226" s="28">
        <v>-1.4044481411554601E-6</v>
      </c>
      <c r="F226" s="22" t="s">
        <v>8</v>
      </c>
      <c r="G226" s="22">
        <v>0</v>
      </c>
      <c r="H226" s="24">
        <f t="shared" si="4"/>
        <v>-1.4044481411554601E-6</v>
      </c>
    </row>
    <row r="227" spans="1:8" x14ac:dyDescent="0.25">
      <c r="A227" s="22" t="s">
        <v>757</v>
      </c>
      <c r="B227" s="22" t="s">
        <v>577</v>
      </c>
      <c r="C227" s="22" t="s">
        <v>24</v>
      </c>
      <c r="D227" s="22" t="s">
        <v>120</v>
      </c>
      <c r="E227" s="22">
        <v>-1.07798625733937E-3</v>
      </c>
      <c r="F227" s="22" t="s">
        <v>86</v>
      </c>
      <c r="G227" s="22">
        <v>2190</v>
      </c>
      <c r="H227" s="24">
        <f t="shared" si="4"/>
        <v>-2.3607899035732203</v>
      </c>
    </row>
    <row r="228" spans="1:8" x14ac:dyDescent="0.25">
      <c r="A228" s="22" t="s">
        <v>758</v>
      </c>
      <c r="B228" s="22" t="s">
        <v>759</v>
      </c>
      <c r="C228" s="22" t="s">
        <v>14</v>
      </c>
      <c r="D228" s="22" t="s">
        <v>54</v>
      </c>
      <c r="E228" s="22">
        <v>-4.9574174646384002E-3</v>
      </c>
      <c r="F228" s="22" t="s">
        <v>8</v>
      </c>
      <c r="G228" s="22">
        <v>0</v>
      </c>
      <c r="H228" s="24">
        <f t="shared" si="4"/>
        <v>-4.9574174646384002E-3</v>
      </c>
    </row>
    <row r="229" spans="1:8" x14ac:dyDescent="0.25">
      <c r="A229" s="22" t="s">
        <v>760</v>
      </c>
      <c r="B229" s="22" t="s">
        <v>272</v>
      </c>
      <c r="C229" s="22" t="s">
        <v>24</v>
      </c>
      <c r="D229" s="22" t="s">
        <v>208</v>
      </c>
      <c r="E229" s="22">
        <v>-5.4873232027797099E-2</v>
      </c>
      <c r="F229" s="22" t="s">
        <v>8</v>
      </c>
      <c r="G229" s="22">
        <v>0</v>
      </c>
      <c r="H229" s="24">
        <f t="shared" si="4"/>
        <v>-5.4873232027797099E-2</v>
      </c>
    </row>
    <row r="230" spans="1:8" x14ac:dyDescent="0.25">
      <c r="A230" s="22" t="s">
        <v>761</v>
      </c>
      <c r="B230" s="22" t="s">
        <v>762</v>
      </c>
      <c r="C230" s="22" t="s">
        <v>139</v>
      </c>
      <c r="D230" s="22" t="s">
        <v>486</v>
      </c>
      <c r="E230" s="28">
        <v>-5.9328941562857804E-12</v>
      </c>
      <c r="F230" s="22" t="s">
        <v>7</v>
      </c>
      <c r="G230" s="22">
        <v>0</v>
      </c>
      <c r="H230" s="24">
        <f t="shared" si="4"/>
        <v>0</v>
      </c>
    </row>
    <row r="231" spans="1:8" x14ac:dyDescent="0.25">
      <c r="A231" s="22" t="s">
        <v>217</v>
      </c>
      <c r="B231" s="22" t="s">
        <v>210</v>
      </c>
      <c r="C231" s="22" t="s">
        <v>14</v>
      </c>
      <c r="D231" s="22" t="s">
        <v>193</v>
      </c>
      <c r="E231" s="22">
        <v>-2.52253413976526E-3</v>
      </c>
      <c r="F231" s="22" t="s">
        <v>8</v>
      </c>
      <c r="G231" s="22">
        <v>0</v>
      </c>
      <c r="H231" s="24">
        <f t="shared" si="4"/>
        <v>-2.52253413976526E-3</v>
      </c>
    </row>
    <row r="232" spans="1:8" x14ac:dyDescent="0.25">
      <c r="A232" s="22" t="s">
        <v>763</v>
      </c>
      <c r="B232" s="22" t="s">
        <v>764</v>
      </c>
      <c r="C232" s="22" t="s">
        <v>24</v>
      </c>
      <c r="D232" s="22" t="s">
        <v>3</v>
      </c>
      <c r="E232" s="28">
        <v>-9.9598333171461005E-5</v>
      </c>
      <c r="F232" s="22" t="s">
        <v>8</v>
      </c>
      <c r="G232" s="22">
        <v>0</v>
      </c>
      <c r="H232" s="24">
        <f t="shared" si="4"/>
        <v>-9.9598333171461005E-5</v>
      </c>
    </row>
    <row r="233" spans="1:8" x14ac:dyDescent="0.25">
      <c r="A233" s="22" t="s">
        <v>181</v>
      </c>
      <c r="B233" s="22" t="s">
        <v>182</v>
      </c>
      <c r="C233" s="22" t="s">
        <v>17</v>
      </c>
      <c r="D233" s="22" t="s">
        <v>4</v>
      </c>
      <c r="E233" s="22">
        <v>-6.75813030851219E-3</v>
      </c>
      <c r="F233" s="22" t="s">
        <v>8</v>
      </c>
      <c r="G233" s="22">
        <v>0</v>
      </c>
      <c r="H233" s="24">
        <f t="shared" si="4"/>
        <v>-6.75813030851219E-3</v>
      </c>
    </row>
    <row r="234" spans="1:8" x14ac:dyDescent="0.25">
      <c r="A234" s="22" t="s">
        <v>765</v>
      </c>
      <c r="B234" s="22" t="s">
        <v>745</v>
      </c>
      <c r="C234" s="22" t="s">
        <v>14</v>
      </c>
      <c r="D234" s="22" t="s">
        <v>54</v>
      </c>
      <c r="E234" s="22">
        <v>-2.60134173142314</v>
      </c>
      <c r="F234" s="22" t="s">
        <v>8</v>
      </c>
      <c r="G234" s="22">
        <v>0</v>
      </c>
      <c r="H234" s="24">
        <f t="shared" si="4"/>
        <v>-2.60134173142314</v>
      </c>
    </row>
    <row r="235" spans="1:8" x14ac:dyDescent="0.25">
      <c r="A235" s="22" t="s">
        <v>766</v>
      </c>
      <c r="B235" s="22" t="s">
        <v>767</v>
      </c>
      <c r="C235" s="22" t="s">
        <v>14</v>
      </c>
      <c r="D235" s="22" t="s">
        <v>54</v>
      </c>
      <c r="E235" s="28">
        <v>-3.3272516540288101E-20</v>
      </c>
      <c r="F235" s="22" t="s">
        <v>8</v>
      </c>
      <c r="G235" s="22">
        <v>0</v>
      </c>
      <c r="H235" s="24">
        <f t="shared" si="4"/>
        <v>-3.3272516540288101E-20</v>
      </c>
    </row>
    <row r="236" spans="1:8" x14ac:dyDescent="0.25">
      <c r="A236" s="22" t="s">
        <v>768</v>
      </c>
      <c r="B236" s="22" t="s">
        <v>769</v>
      </c>
      <c r="C236" s="22" t="s">
        <v>24</v>
      </c>
      <c r="D236" s="22" t="s">
        <v>6</v>
      </c>
      <c r="E236" s="22">
        <v>-8.2959912396583899E-4</v>
      </c>
      <c r="F236" s="22" t="s">
        <v>8</v>
      </c>
      <c r="G236" s="22">
        <v>0</v>
      </c>
      <c r="H236" s="24">
        <f t="shared" si="4"/>
        <v>-8.2959912396583899E-4</v>
      </c>
    </row>
    <row r="237" spans="1:8" x14ac:dyDescent="0.25">
      <c r="A237" s="22" t="s">
        <v>770</v>
      </c>
      <c r="B237" s="22" t="s">
        <v>771</v>
      </c>
      <c r="C237" s="22" t="s">
        <v>139</v>
      </c>
      <c r="D237" s="22" t="s">
        <v>165</v>
      </c>
      <c r="E237" s="28">
        <v>-8.3844992865103894E-9</v>
      </c>
      <c r="F237" s="22" t="s">
        <v>174</v>
      </c>
      <c r="G237" s="22">
        <v>0</v>
      </c>
      <c r="H237" s="24">
        <f t="shared" si="4"/>
        <v>0</v>
      </c>
    </row>
    <row r="238" spans="1:8" x14ac:dyDescent="0.25">
      <c r="A238" s="22" t="s">
        <v>105</v>
      </c>
      <c r="B238" s="22" t="s">
        <v>94</v>
      </c>
      <c r="C238" s="22" t="s">
        <v>17</v>
      </c>
      <c r="D238" s="22" t="s">
        <v>2</v>
      </c>
      <c r="E238" s="22">
        <v>-8.7628462320903002E-4</v>
      </c>
      <c r="F238" s="22" t="s">
        <v>8</v>
      </c>
      <c r="G238" s="22">
        <v>0</v>
      </c>
      <c r="H238" s="24">
        <f t="shared" si="4"/>
        <v>-8.7628462320903002E-4</v>
      </c>
    </row>
    <row r="239" spans="1:8" x14ac:dyDescent="0.25">
      <c r="A239" s="22" t="s">
        <v>772</v>
      </c>
      <c r="B239" s="22" t="s">
        <v>773</v>
      </c>
      <c r="C239" s="22" t="s">
        <v>14</v>
      </c>
      <c r="D239" s="22" t="s">
        <v>54</v>
      </c>
      <c r="E239" s="22">
        <v>-3.6493390220847602E-4</v>
      </c>
      <c r="F239" s="22" t="s">
        <v>8</v>
      </c>
      <c r="G239" s="22">
        <v>0</v>
      </c>
      <c r="H239" s="24">
        <f t="shared" si="4"/>
        <v>-3.6493390220847602E-4</v>
      </c>
    </row>
    <row r="240" spans="1:8" x14ac:dyDescent="0.25">
      <c r="A240" s="22" t="s">
        <v>774</v>
      </c>
      <c r="B240" s="22" t="s">
        <v>413</v>
      </c>
      <c r="C240" s="22" t="s">
        <v>14</v>
      </c>
      <c r="D240" s="22" t="s">
        <v>1</v>
      </c>
      <c r="E240" s="22">
        <v>-7.0401138941055604E-4</v>
      </c>
      <c r="F240" s="22" t="s">
        <v>8</v>
      </c>
      <c r="G240" s="22">
        <v>0</v>
      </c>
      <c r="H240" s="24">
        <f t="shared" si="4"/>
        <v>-7.0401138941055604E-4</v>
      </c>
    </row>
    <row r="241" spans="1:8" x14ac:dyDescent="0.25">
      <c r="A241" s="22" t="s">
        <v>775</v>
      </c>
      <c r="B241" s="22" t="s">
        <v>776</v>
      </c>
      <c r="C241" s="22" t="s">
        <v>14</v>
      </c>
      <c r="D241" s="22" t="s">
        <v>115</v>
      </c>
      <c r="E241" s="22">
        <v>-1.44885565502814E-2</v>
      </c>
      <c r="F241" s="22" t="s">
        <v>8</v>
      </c>
      <c r="G241" s="22">
        <v>0</v>
      </c>
      <c r="H241" s="24">
        <f t="shared" si="4"/>
        <v>-1.44885565502814E-2</v>
      </c>
    </row>
    <row r="242" spans="1:8" x14ac:dyDescent="0.25">
      <c r="A242" s="22" t="s">
        <v>777</v>
      </c>
      <c r="B242" s="22" t="s">
        <v>778</v>
      </c>
      <c r="C242" s="22" t="s">
        <v>14</v>
      </c>
      <c r="D242" s="22" t="s">
        <v>115</v>
      </c>
      <c r="E242" s="28">
        <v>-1.03957581706219E-7</v>
      </c>
      <c r="F242" s="22" t="s">
        <v>8</v>
      </c>
      <c r="G242" s="22">
        <v>0</v>
      </c>
      <c r="H242" s="24">
        <f t="shared" si="4"/>
        <v>-1.03957581706219E-7</v>
      </c>
    </row>
    <row r="243" spans="1:8" x14ac:dyDescent="0.25">
      <c r="A243" s="22" t="s">
        <v>779</v>
      </c>
      <c r="B243" s="22" t="s">
        <v>780</v>
      </c>
      <c r="C243" s="22" t="s">
        <v>17</v>
      </c>
      <c r="D243" s="22" t="s">
        <v>4</v>
      </c>
      <c r="E243" s="22">
        <v>-2.07077936303808</v>
      </c>
      <c r="F243" s="22" t="s">
        <v>8</v>
      </c>
      <c r="G243" s="22">
        <v>0</v>
      </c>
      <c r="H243" s="24">
        <f t="shared" si="4"/>
        <v>-2.07077936303808</v>
      </c>
    </row>
    <row r="244" spans="1:8" x14ac:dyDescent="0.25">
      <c r="A244" s="22" t="s">
        <v>781</v>
      </c>
      <c r="B244" s="22" t="s">
        <v>782</v>
      </c>
      <c r="C244" s="22" t="s">
        <v>14</v>
      </c>
      <c r="D244" s="22" t="s">
        <v>1</v>
      </c>
      <c r="E244" s="28">
        <v>-4.8418449533174403E-10</v>
      </c>
      <c r="F244" s="22" t="s">
        <v>8</v>
      </c>
      <c r="G244" s="22">
        <v>0</v>
      </c>
      <c r="H244" s="24">
        <f t="shared" si="4"/>
        <v>-4.8418449533174403E-10</v>
      </c>
    </row>
    <row r="245" spans="1:8" x14ac:dyDescent="0.25">
      <c r="A245" s="22" t="s">
        <v>783</v>
      </c>
      <c r="B245" s="22" t="s">
        <v>784</v>
      </c>
      <c r="C245" s="22" t="s">
        <v>143</v>
      </c>
      <c r="D245" s="22" t="s">
        <v>144</v>
      </c>
      <c r="E245" s="28">
        <v>-6.7614977306569296E-10</v>
      </c>
      <c r="F245" s="22" t="s">
        <v>8</v>
      </c>
      <c r="G245" s="22">
        <v>0</v>
      </c>
      <c r="H245" s="24">
        <f t="shared" si="4"/>
        <v>-6.7614977306569296E-10</v>
      </c>
    </row>
    <row r="246" spans="1:8" x14ac:dyDescent="0.25">
      <c r="A246" s="22" t="s">
        <v>785</v>
      </c>
      <c r="B246" s="22" t="s">
        <v>786</v>
      </c>
      <c r="C246" s="22" t="s">
        <v>139</v>
      </c>
      <c r="D246" s="22" t="s">
        <v>165</v>
      </c>
      <c r="E246" s="28">
        <v>-4.9762695149605201E-8</v>
      </c>
      <c r="F246" s="22" t="s">
        <v>174</v>
      </c>
      <c r="G246" s="22">
        <v>0</v>
      </c>
      <c r="H246" s="24">
        <f t="shared" si="4"/>
        <v>0</v>
      </c>
    </row>
    <row r="247" spans="1:8" x14ac:dyDescent="0.25">
      <c r="A247" s="22" t="s">
        <v>787</v>
      </c>
      <c r="B247" s="22" t="s">
        <v>788</v>
      </c>
      <c r="C247" s="22" t="s">
        <v>14</v>
      </c>
      <c r="D247" s="22" t="s">
        <v>54</v>
      </c>
      <c r="E247" s="22">
        <v>-2.5073853043671899E-4</v>
      </c>
      <c r="F247" s="22" t="s">
        <v>8</v>
      </c>
      <c r="G247" s="22">
        <v>0</v>
      </c>
      <c r="H247" s="24">
        <f t="shared" si="4"/>
        <v>-2.5073853043671899E-4</v>
      </c>
    </row>
    <row r="248" spans="1:8" x14ac:dyDescent="0.25">
      <c r="A248" s="22" t="s">
        <v>133</v>
      </c>
      <c r="B248" s="22" t="s">
        <v>134</v>
      </c>
      <c r="C248" s="22" t="s">
        <v>14</v>
      </c>
      <c r="D248" s="22" t="s">
        <v>1</v>
      </c>
      <c r="E248" s="28">
        <v>-2.1662304446696901E-5</v>
      </c>
      <c r="F248" s="22" t="s">
        <v>8</v>
      </c>
      <c r="G248" s="22">
        <v>0</v>
      </c>
      <c r="H248" s="24">
        <f t="shared" si="4"/>
        <v>-2.1662304446696901E-5</v>
      </c>
    </row>
    <row r="249" spans="1:8" x14ac:dyDescent="0.25">
      <c r="A249" s="22" t="s">
        <v>106</v>
      </c>
      <c r="B249" s="22" t="s">
        <v>95</v>
      </c>
      <c r="C249" s="22" t="s">
        <v>14</v>
      </c>
      <c r="D249" s="22" t="s">
        <v>1</v>
      </c>
      <c r="E249" s="28">
        <v>-5.1208699694722899E-7</v>
      </c>
      <c r="F249" s="22" t="s">
        <v>8</v>
      </c>
      <c r="G249" s="22">
        <v>0</v>
      </c>
      <c r="H249" s="24">
        <f t="shared" si="4"/>
        <v>-5.1208699694722899E-7</v>
      </c>
    </row>
    <row r="250" spans="1:8" x14ac:dyDescent="0.25">
      <c r="A250" s="22" t="s">
        <v>1116</v>
      </c>
      <c r="B250" s="22" t="s">
        <v>1117</v>
      </c>
      <c r="C250" s="22" t="s">
        <v>263</v>
      </c>
      <c r="D250" s="22" t="s">
        <v>1111</v>
      </c>
      <c r="E250" s="28">
        <v>-7.3937943229502795E-14</v>
      </c>
      <c r="F250" s="22" t="s">
        <v>174</v>
      </c>
      <c r="G250" s="22">
        <v>26.22</v>
      </c>
      <c r="H250" s="24">
        <f t="shared" si="4"/>
        <v>-1.9386528714775633E-12</v>
      </c>
    </row>
    <row r="251" spans="1:8" x14ac:dyDescent="0.25">
      <c r="A251" s="22" t="s">
        <v>789</v>
      </c>
      <c r="B251" s="22" t="s">
        <v>441</v>
      </c>
      <c r="C251" s="22" t="s">
        <v>14</v>
      </c>
      <c r="D251" s="22" t="s">
        <v>115</v>
      </c>
      <c r="E251" s="28">
        <v>-3.0814935538815E-7</v>
      </c>
      <c r="F251" s="22" t="s">
        <v>8</v>
      </c>
      <c r="G251" s="22">
        <v>0</v>
      </c>
      <c r="H251" s="24">
        <f t="shared" si="4"/>
        <v>-3.0814935538815E-7</v>
      </c>
    </row>
    <row r="252" spans="1:8" x14ac:dyDescent="0.25">
      <c r="A252" s="22" t="s">
        <v>305</v>
      </c>
      <c r="B252" s="22" t="s">
        <v>306</v>
      </c>
      <c r="C252" s="22" t="s">
        <v>263</v>
      </c>
      <c r="D252" s="22" t="s">
        <v>264</v>
      </c>
      <c r="E252" s="28">
        <v>-2.0551771207164402E-6</v>
      </c>
      <c r="F252" s="22" t="s">
        <v>86</v>
      </c>
      <c r="G252" s="22">
        <v>403.64</v>
      </c>
      <c r="H252" s="24">
        <f t="shared" si="4"/>
        <v>-8.2955169300598386E-4</v>
      </c>
    </row>
    <row r="253" spans="1:8" x14ac:dyDescent="0.25">
      <c r="A253" s="22" t="s">
        <v>790</v>
      </c>
      <c r="B253" s="22" t="s">
        <v>791</v>
      </c>
      <c r="C253" s="22" t="s">
        <v>14</v>
      </c>
      <c r="D253" s="22" t="s">
        <v>188</v>
      </c>
      <c r="E253" s="22">
        <v>-2.8972994590710998E-4</v>
      </c>
      <c r="F253" s="22" t="s">
        <v>8</v>
      </c>
      <c r="G253" s="22">
        <v>0</v>
      </c>
      <c r="H253" s="24">
        <f t="shared" si="4"/>
        <v>-2.8972994590710998E-4</v>
      </c>
    </row>
    <row r="254" spans="1:8" x14ac:dyDescent="0.25">
      <c r="A254" s="22" t="s">
        <v>792</v>
      </c>
      <c r="B254" s="22" t="s">
        <v>793</v>
      </c>
      <c r="C254" s="22" t="s">
        <v>14</v>
      </c>
      <c r="D254" s="22" t="s">
        <v>54</v>
      </c>
      <c r="E254" s="22">
        <v>-8.2851778215788997E-4</v>
      </c>
      <c r="F254" s="22" t="s">
        <v>8</v>
      </c>
      <c r="G254" s="22">
        <v>0</v>
      </c>
      <c r="H254" s="24">
        <f t="shared" si="4"/>
        <v>-8.2851778215788997E-4</v>
      </c>
    </row>
    <row r="255" spans="1:8" x14ac:dyDescent="0.25">
      <c r="A255" s="22" t="s">
        <v>794</v>
      </c>
      <c r="B255" s="22" t="s">
        <v>795</v>
      </c>
      <c r="C255" s="22" t="s">
        <v>14</v>
      </c>
      <c r="D255" s="22" t="s">
        <v>54</v>
      </c>
      <c r="E255" s="28">
        <v>-6.4583303324779397E-13</v>
      </c>
      <c r="F255" s="22" t="s">
        <v>8</v>
      </c>
      <c r="G255" s="22">
        <v>0</v>
      </c>
      <c r="H255" s="24">
        <f t="shared" si="4"/>
        <v>-6.4583303324779397E-13</v>
      </c>
    </row>
    <row r="256" spans="1:8" x14ac:dyDescent="0.25">
      <c r="A256" s="22" t="s">
        <v>796</v>
      </c>
      <c r="B256" s="22" t="s">
        <v>797</v>
      </c>
      <c r="C256" s="22" t="s">
        <v>263</v>
      </c>
      <c r="D256" s="22" t="s">
        <v>279</v>
      </c>
      <c r="E256" s="22">
        <v>-4.58757903841122E-3</v>
      </c>
      <c r="F256" s="22" t="s">
        <v>8</v>
      </c>
      <c r="G256" s="22">
        <v>0</v>
      </c>
      <c r="H256" s="24">
        <f t="shared" si="4"/>
        <v>-4.58757903841122E-3</v>
      </c>
    </row>
    <row r="257" spans="1:8" x14ac:dyDescent="0.25">
      <c r="A257" s="22" t="s">
        <v>798</v>
      </c>
      <c r="B257" s="22" t="s">
        <v>421</v>
      </c>
      <c r="C257" s="22" t="s">
        <v>24</v>
      </c>
      <c r="D257" s="22" t="s">
        <v>120</v>
      </c>
      <c r="E257" s="22">
        <v>-1.53025068523412E-2</v>
      </c>
      <c r="F257" s="22" t="s">
        <v>86</v>
      </c>
      <c r="G257" s="22">
        <v>2190</v>
      </c>
      <c r="H257" s="24">
        <f t="shared" si="4"/>
        <v>-33.512490006627225</v>
      </c>
    </row>
    <row r="258" spans="1:8" x14ac:dyDescent="0.25">
      <c r="A258" s="22" t="s">
        <v>799</v>
      </c>
      <c r="B258" s="22" t="s">
        <v>800</v>
      </c>
      <c r="C258" s="22" t="s">
        <v>263</v>
      </c>
      <c r="D258" s="22" t="s">
        <v>279</v>
      </c>
      <c r="E258" s="28">
        <v>-3.2292944977390397E-8</v>
      </c>
      <c r="F258" s="22" t="s">
        <v>86</v>
      </c>
      <c r="G258" s="22">
        <v>404.8</v>
      </c>
      <c r="H258" s="24">
        <f t="shared" si="4"/>
        <v>-1.3072184126847634E-5</v>
      </c>
    </row>
    <row r="259" spans="1:8" x14ac:dyDescent="0.25">
      <c r="A259" s="22" t="s">
        <v>801</v>
      </c>
      <c r="B259" s="22" t="s">
        <v>531</v>
      </c>
      <c r="C259" s="22" t="s">
        <v>24</v>
      </c>
      <c r="D259" s="22" t="s">
        <v>208</v>
      </c>
      <c r="E259" s="22">
        <v>-3.5950687299949498E-2</v>
      </c>
      <c r="F259" s="22" t="s">
        <v>8</v>
      </c>
      <c r="G259" s="22">
        <v>0</v>
      </c>
      <c r="H259" s="24">
        <f t="shared" ref="H259:H322" si="5">1*(IF(F259=$I$8,E259,(E259*G259)))</f>
        <v>-3.5950687299949498E-2</v>
      </c>
    </row>
    <row r="260" spans="1:8" x14ac:dyDescent="0.25">
      <c r="A260" s="22" t="s">
        <v>802</v>
      </c>
      <c r="B260" s="22" t="s">
        <v>540</v>
      </c>
      <c r="C260" s="22" t="s">
        <v>263</v>
      </c>
      <c r="D260" s="22" t="s">
        <v>279</v>
      </c>
      <c r="E260" s="22">
        <v>-9.4028809250265599E-4</v>
      </c>
      <c r="F260" s="22" t="s">
        <v>86</v>
      </c>
      <c r="G260" s="22">
        <v>450</v>
      </c>
      <c r="H260" s="24">
        <f t="shared" si="5"/>
        <v>-0.42312964162619521</v>
      </c>
    </row>
    <row r="261" spans="1:8" x14ac:dyDescent="0.25">
      <c r="A261" s="22" t="s">
        <v>107</v>
      </c>
      <c r="B261" s="22" t="s">
        <v>96</v>
      </c>
      <c r="C261" s="22" t="s">
        <v>24</v>
      </c>
      <c r="D261" s="22" t="s">
        <v>3</v>
      </c>
      <c r="E261" s="22">
        <v>-4.96602705208634E-2</v>
      </c>
      <c r="F261" s="22" t="s">
        <v>8</v>
      </c>
      <c r="G261" s="22">
        <v>0</v>
      </c>
      <c r="H261" s="24">
        <f t="shared" si="5"/>
        <v>-4.96602705208634E-2</v>
      </c>
    </row>
    <row r="262" spans="1:8" x14ac:dyDescent="0.25">
      <c r="A262" s="22" t="s">
        <v>803</v>
      </c>
      <c r="B262" s="22" t="s">
        <v>480</v>
      </c>
      <c r="C262" s="22" t="s">
        <v>14</v>
      </c>
      <c r="D262" s="22" t="s">
        <v>54</v>
      </c>
      <c r="E262" s="28">
        <v>-3.3862597597824399E-12</v>
      </c>
      <c r="F262" s="22" t="s">
        <v>8</v>
      </c>
      <c r="G262" s="22">
        <v>0</v>
      </c>
      <c r="H262" s="24">
        <f t="shared" si="5"/>
        <v>-3.3862597597824399E-12</v>
      </c>
    </row>
    <row r="263" spans="1:8" x14ac:dyDescent="0.25">
      <c r="A263" s="22" t="s">
        <v>804</v>
      </c>
      <c r="B263" s="22" t="s">
        <v>492</v>
      </c>
      <c r="C263" s="22" t="s">
        <v>14</v>
      </c>
      <c r="D263" s="22" t="s">
        <v>54</v>
      </c>
      <c r="E263" s="28">
        <v>-1.57667242049914E-6</v>
      </c>
      <c r="F263" s="22" t="s">
        <v>8</v>
      </c>
      <c r="G263" s="22">
        <v>0</v>
      </c>
      <c r="H263" s="24">
        <f t="shared" si="5"/>
        <v>-1.57667242049914E-6</v>
      </c>
    </row>
    <row r="264" spans="1:8" x14ac:dyDescent="0.25">
      <c r="A264" s="22" t="s">
        <v>805</v>
      </c>
      <c r="B264" s="22" t="s">
        <v>806</v>
      </c>
      <c r="C264" s="22" t="s">
        <v>14</v>
      </c>
      <c r="D264" s="22" t="s">
        <v>1</v>
      </c>
      <c r="E264" s="28">
        <v>-4.2665125776151898E-6</v>
      </c>
      <c r="F264" s="22" t="s">
        <v>8</v>
      </c>
      <c r="G264" s="22">
        <v>0</v>
      </c>
      <c r="H264" s="24">
        <f t="shared" si="5"/>
        <v>-4.2665125776151898E-6</v>
      </c>
    </row>
    <row r="265" spans="1:8" x14ac:dyDescent="0.25">
      <c r="A265" s="22" t="s">
        <v>807</v>
      </c>
      <c r="B265" s="22" t="s">
        <v>808</v>
      </c>
      <c r="C265" s="22" t="s">
        <v>14</v>
      </c>
      <c r="D265" s="22" t="s">
        <v>54</v>
      </c>
      <c r="E265" s="28">
        <v>-1.98385690356185E-12</v>
      </c>
      <c r="F265" s="22" t="s">
        <v>8</v>
      </c>
      <c r="G265" s="22">
        <v>0</v>
      </c>
      <c r="H265" s="24">
        <f t="shared" si="5"/>
        <v>-1.98385690356185E-12</v>
      </c>
    </row>
    <row r="266" spans="1:8" x14ac:dyDescent="0.25">
      <c r="A266" s="22" t="s">
        <v>809</v>
      </c>
      <c r="B266" s="22" t="s">
        <v>720</v>
      </c>
      <c r="C266" s="22" t="s">
        <v>14</v>
      </c>
      <c r="D266" s="22" t="s">
        <v>193</v>
      </c>
      <c r="E266" s="28">
        <v>-2.3579657639097301E-10</v>
      </c>
      <c r="F266" s="22" t="s">
        <v>8</v>
      </c>
      <c r="G266" s="22">
        <v>0</v>
      </c>
      <c r="H266" s="24">
        <f t="shared" si="5"/>
        <v>-2.3579657639097301E-10</v>
      </c>
    </row>
    <row r="267" spans="1:8" x14ac:dyDescent="0.25">
      <c r="A267" s="22" t="s">
        <v>810</v>
      </c>
      <c r="B267" s="22" t="s">
        <v>533</v>
      </c>
      <c r="C267" s="22" t="s">
        <v>14</v>
      </c>
      <c r="D267" s="22" t="s">
        <v>54</v>
      </c>
      <c r="E267" s="22">
        <v>-1.2534469616017E-3</v>
      </c>
      <c r="F267" s="22" t="s">
        <v>8</v>
      </c>
      <c r="G267" s="22">
        <v>0</v>
      </c>
      <c r="H267" s="24">
        <f t="shared" si="5"/>
        <v>-1.2534469616017E-3</v>
      </c>
    </row>
    <row r="268" spans="1:8" x14ac:dyDescent="0.25">
      <c r="A268" s="22" t="s">
        <v>108</v>
      </c>
      <c r="B268" s="22" t="s">
        <v>94</v>
      </c>
      <c r="C268" s="22" t="s">
        <v>17</v>
      </c>
      <c r="D268" s="22" t="s">
        <v>2</v>
      </c>
      <c r="E268" s="22">
        <v>-1.8857257047800999E-4</v>
      </c>
      <c r="F268" s="22" t="s">
        <v>8</v>
      </c>
      <c r="G268" s="22">
        <v>0</v>
      </c>
      <c r="H268" s="24">
        <f t="shared" si="5"/>
        <v>-1.8857257047800999E-4</v>
      </c>
    </row>
    <row r="269" spans="1:8" x14ac:dyDescent="0.25">
      <c r="A269" s="22" t="s">
        <v>811</v>
      </c>
      <c r="B269" s="22" t="s">
        <v>795</v>
      </c>
      <c r="C269" s="22" t="s">
        <v>14</v>
      </c>
      <c r="D269" s="22" t="s">
        <v>54</v>
      </c>
      <c r="E269" s="28">
        <v>-4.8437477493584703E-12</v>
      </c>
      <c r="F269" s="22" t="s">
        <v>8</v>
      </c>
      <c r="G269" s="22">
        <v>0</v>
      </c>
      <c r="H269" s="24">
        <f t="shared" si="5"/>
        <v>-4.8437477493584703E-12</v>
      </c>
    </row>
    <row r="270" spans="1:8" x14ac:dyDescent="0.25">
      <c r="A270" s="22" t="s">
        <v>1118</v>
      </c>
      <c r="B270" s="22" t="s">
        <v>1119</v>
      </c>
      <c r="C270" s="22" t="s">
        <v>24</v>
      </c>
      <c r="D270" s="22" t="s">
        <v>1120</v>
      </c>
      <c r="E270" s="28">
        <v>-3.9340536158015899E-14</v>
      </c>
      <c r="F270" s="22" t="s">
        <v>8</v>
      </c>
      <c r="G270" s="22">
        <v>0</v>
      </c>
      <c r="H270" s="24">
        <f t="shared" si="5"/>
        <v>-3.9340536158015899E-14</v>
      </c>
    </row>
    <row r="271" spans="1:8" x14ac:dyDescent="0.25">
      <c r="A271" s="22" t="s">
        <v>29</v>
      </c>
      <c r="B271" s="22" t="s">
        <v>30</v>
      </c>
      <c r="C271" s="22" t="s">
        <v>24</v>
      </c>
      <c r="D271" s="22" t="s">
        <v>6</v>
      </c>
      <c r="E271" s="22">
        <v>-1.4438056453532701E-4</v>
      </c>
      <c r="F271" s="22" t="s">
        <v>8</v>
      </c>
      <c r="G271" s="22">
        <v>0</v>
      </c>
      <c r="H271" s="24">
        <f t="shared" si="5"/>
        <v>-1.4438056453532701E-4</v>
      </c>
    </row>
    <row r="272" spans="1:8" x14ac:dyDescent="0.25">
      <c r="A272" s="22" t="s">
        <v>236</v>
      </c>
      <c r="B272" s="22" t="s">
        <v>237</v>
      </c>
      <c r="C272" s="22" t="s">
        <v>14</v>
      </c>
      <c r="D272" s="22" t="s">
        <v>54</v>
      </c>
      <c r="E272" s="22">
        <v>-1.8098254291952799E-4</v>
      </c>
      <c r="F272" s="22" t="s">
        <v>8</v>
      </c>
      <c r="G272" s="22">
        <v>0</v>
      </c>
      <c r="H272" s="24">
        <f t="shared" si="5"/>
        <v>-1.8098254291952799E-4</v>
      </c>
    </row>
    <row r="273" spans="1:8" x14ac:dyDescent="0.25">
      <c r="A273" s="22" t="s">
        <v>812</v>
      </c>
      <c r="B273" s="22" t="s">
        <v>472</v>
      </c>
      <c r="C273" s="22" t="s">
        <v>14</v>
      </c>
      <c r="D273" s="22" t="s">
        <v>54</v>
      </c>
      <c r="E273" s="28">
        <v>-3.6301439486633199E-5</v>
      </c>
      <c r="F273" s="22" t="s">
        <v>8</v>
      </c>
      <c r="G273" s="22">
        <v>0</v>
      </c>
      <c r="H273" s="24">
        <f t="shared" si="5"/>
        <v>-3.6301439486633199E-5</v>
      </c>
    </row>
    <row r="274" spans="1:8" x14ac:dyDescent="0.25">
      <c r="A274" s="22" t="s">
        <v>1100</v>
      </c>
      <c r="B274" s="22" t="s">
        <v>1094</v>
      </c>
      <c r="C274" s="22" t="s">
        <v>139</v>
      </c>
      <c r="D274" s="22" t="s">
        <v>140</v>
      </c>
      <c r="E274" s="28">
        <v>-4.4638277267337503E-20</v>
      </c>
      <c r="F274" s="22" t="s">
        <v>8</v>
      </c>
      <c r="G274" s="22">
        <v>0</v>
      </c>
      <c r="H274" s="24">
        <f t="shared" si="5"/>
        <v>-4.4638277267337503E-20</v>
      </c>
    </row>
    <row r="275" spans="1:8" x14ac:dyDescent="0.25">
      <c r="A275" s="22" t="s">
        <v>813</v>
      </c>
      <c r="B275" s="22" t="s">
        <v>814</v>
      </c>
      <c r="C275" s="22" t="s">
        <v>17</v>
      </c>
      <c r="D275" s="22" t="s">
        <v>2</v>
      </c>
      <c r="E275" s="28">
        <v>-2.3571899982869599E-10</v>
      </c>
      <c r="F275" s="22" t="s">
        <v>8</v>
      </c>
      <c r="G275" s="22">
        <v>0</v>
      </c>
      <c r="H275" s="24">
        <f t="shared" si="5"/>
        <v>-2.3571899982869599E-10</v>
      </c>
    </row>
    <row r="276" spans="1:8" x14ac:dyDescent="0.25">
      <c r="A276" s="22" t="s">
        <v>815</v>
      </c>
      <c r="B276" s="22" t="s">
        <v>816</v>
      </c>
      <c r="C276" s="22" t="s">
        <v>24</v>
      </c>
      <c r="D276" s="22" t="s">
        <v>208</v>
      </c>
      <c r="E276" s="28">
        <v>-5.2926504126796098E-20</v>
      </c>
      <c r="F276" s="22" t="s">
        <v>8</v>
      </c>
      <c r="G276" s="22">
        <v>0</v>
      </c>
      <c r="H276" s="24">
        <f t="shared" si="5"/>
        <v>-5.2926504126796098E-20</v>
      </c>
    </row>
    <row r="277" spans="1:8" x14ac:dyDescent="0.25">
      <c r="A277" s="22" t="s">
        <v>817</v>
      </c>
      <c r="B277" s="22" t="s">
        <v>699</v>
      </c>
      <c r="C277" s="22" t="s">
        <v>14</v>
      </c>
      <c r="D277" s="22" t="s">
        <v>54</v>
      </c>
      <c r="E277" s="28">
        <v>-1.5808768292609201E-5</v>
      </c>
      <c r="F277" s="22" t="s">
        <v>8</v>
      </c>
      <c r="G277" s="22">
        <v>0</v>
      </c>
      <c r="H277" s="24">
        <f t="shared" si="5"/>
        <v>-1.5808768292609201E-5</v>
      </c>
    </row>
    <row r="278" spans="1:8" x14ac:dyDescent="0.25">
      <c r="A278" s="22" t="s">
        <v>152</v>
      </c>
      <c r="B278" s="22" t="s">
        <v>153</v>
      </c>
      <c r="C278" s="22" t="s">
        <v>143</v>
      </c>
      <c r="D278" s="22" t="s">
        <v>144</v>
      </c>
      <c r="E278" s="22">
        <v>-5.3923921438994004E-3</v>
      </c>
      <c r="F278" s="22" t="s">
        <v>8</v>
      </c>
      <c r="G278" s="22">
        <v>0</v>
      </c>
      <c r="H278" s="24">
        <f t="shared" si="5"/>
        <v>-5.3923921438994004E-3</v>
      </c>
    </row>
    <row r="279" spans="1:8" x14ac:dyDescent="0.25">
      <c r="A279" s="22" t="s">
        <v>818</v>
      </c>
      <c r="B279" s="22" t="s">
        <v>819</v>
      </c>
      <c r="C279" s="22" t="s">
        <v>14</v>
      </c>
      <c r="D279" s="22" t="s">
        <v>188</v>
      </c>
      <c r="E279" s="28">
        <v>-1.62654599612509E-6</v>
      </c>
      <c r="F279" s="22" t="s">
        <v>8</v>
      </c>
      <c r="G279" s="22">
        <v>0</v>
      </c>
      <c r="H279" s="24">
        <f t="shared" si="5"/>
        <v>-1.62654599612509E-6</v>
      </c>
    </row>
    <row r="280" spans="1:8" x14ac:dyDescent="0.25">
      <c r="A280" s="22" t="s">
        <v>820</v>
      </c>
      <c r="B280" s="22" t="s">
        <v>759</v>
      </c>
      <c r="C280" s="22" t="s">
        <v>14</v>
      </c>
      <c r="D280" s="22" t="s">
        <v>54</v>
      </c>
      <c r="E280" s="22">
        <v>-1.7935955855465299E-3</v>
      </c>
      <c r="F280" s="22" t="s">
        <v>8</v>
      </c>
      <c r="G280" s="22">
        <v>0</v>
      </c>
      <c r="H280" s="24">
        <f t="shared" si="5"/>
        <v>-1.7935955855465299E-3</v>
      </c>
    </row>
    <row r="281" spans="1:8" x14ac:dyDescent="0.25">
      <c r="A281" s="22" t="s">
        <v>821</v>
      </c>
      <c r="B281" s="22" t="s">
        <v>822</v>
      </c>
      <c r="C281" s="22" t="s">
        <v>14</v>
      </c>
      <c r="D281" s="22" t="s">
        <v>51</v>
      </c>
      <c r="E281" s="28">
        <v>-9.6795321610036993E-6</v>
      </c>
      <c r="F281" s="22" t="s">
        <v>8</v>
      </c>
      <c r="G281" s="22">
        <v>0</v>
      </c>
      <c r="H281" s="24">
        <f t="shared" si="5"/>
        <v>-9.6795321610036993E-6</v>
      </c>
    </row>
    <row r="282" spans="1:8" x14ac:dyDescent="0.25">
      <c r="A282" s="22" t="s">
        <v>823</v>
      </c>
      <c r="B282" s="22" t="s">
        <v>824</v>
      </c>
      <c r="C282" s="22" t="s">
        <v>14</v>
      </c>
      <c r="D282" s="22" t="s">
        <v>54</v>
      </c>
      <c r="E282" s="22">
        <v>-1.74224795517136E-2</v>
      </c>
      <c r="F282" s="22" t="s">
        <v>8</v>
      </c>
      <c r="G282" s="22">
        <v>0</v>
      </c>
      <c r="H282" s="24">
        <f t="shared" si="5"/>
        <v>-1.74224795517136E-2</v>
      </c>
    </row>
    <row r="283" spans="1:8" x14ac:dyDescent="0.25">
      <c r="A283" s="22" t="s">
        <v>191</v>
      </c>
      <c r="B283" s="22" t="s">
        <v>192</v>
      </c>
      <c r="C283" s="22" t="s">
        <v>14</v>
      </c>
      <c r="D283" s="22" t="s">
        <v>193</v>
      </c>
      <c r="E283" s="22">
        <v>-1.09264190480291E-2</v>
      </c>
      <c r="F283" s="22" t="s">
        <v>8</v>
      </c>
      <c r="G283" s="22">
        <v>0</v>
      </c>
      <c r="H283" s="24">
        <f t="shared" si="5"/>
        <v>-1.09264190480291E-2</v>
      </c>
    </row>
    <row r="284" spans="1:8" x14ac:dyDescent="0.25">
      <c r="A284" s="22" t="s">
        <v>194</v>
      </c>
      <c r="B284" s="22" t="s">
        <v>195</v>
      </c>
      <c r="C284" s="22" t="s">
        <v>17</v>
      </c>
      <c r="D284" s="22" t="s">
        <v>2</v>
      </c>
      <c r="E284" s="28">
        <v>-6.6125149889717005E-7</v>
      </c>
      <c r="F284" s="22" t="s">
        <v>8</v>
      </c>
      <c r="G284" s="22">
        <v>0</v>
      </c>
      <c r="H284" s="24">
        <f t="shared" si="5"/>
        <v>-6.6125149889717005E-7</v>
      </c>
    </row>
    <row r="285" spans="1:8" x14ac:dyDescent="0.25">
      <c r="A285" s="22" t="s">
        <v>825</v>
      </c>
      <c r="B285" s="22" t="s">
        <v>826</v>
      </c>
      <c r="C285" s="22" t="s">
        <v>143</v>
      </c>
      <c r="D285" s="22" t="s">
        <v>144</v>
      </c>
      <c r="E285" s="28">
        <v>-4.0819058059655103E-5</v>
      </c>
      <c r="F285" s="22" t="s">
        <v>8</v>
      </c>
      <c r="G285" s="22">
        <v>0</v>
      </c>
      <c r="H285" s="24">
        <f t="shared" si="5"/>
        <v>-4.0819058059655103E-5</v>
      </c>
    </row>
    <row r="286" spans="1:8" x14ac:dyDescent="0.25">
      <c r="A286" s="22" t="s">
        <v>827</v>
      </c>
      <c r="B286" s="22" t="s">
        <v>828</v>
      </c>
      <c r="C286" s="22" t="s">
        <v>14</v>
      </c>
      <c r="D286" s="22" t="s">
        <v>54</v>
      </c>
      <c r="E286" s="28">
        <v>-5.06196549969184E-8</v>
      </c>
      <c r="F286" s="22" t="s">
        <v>8</v>
      </c>
      <c r="G286" s="22">
        <v>0</v>
      </c>
      <c r="H286" s="24">
        <f t="shared" si="5"/>
        <v>-5.06196549969184E-8</v>
      </c>
    </row>
    <row r="287" spans="1:8" x14ac:dyDescent="0.25">
      <c r="A287" s="22" t="s">
        <v>829</v>
      </c>
      <c r="B287" s="22" t="s">
        <v>830</v>
      </c>
      <c r="C287" s="22" t="s">
        <v>17</v>
      </c>
      <c r="D287" s="22" t="s">
        <v>2</v>
      </c>
      <c r="E287" s="28">
        <v>-7.16289283469204E-5</v>
      </c>
      <c r="F287" s="22" t="s">
        <v>8</v>
      </c>
      <c r="G287" s="22">
        <v>0</v>
      </c>
      <c r="H287" s="24">
        <f t="shared" si="5"/>
        <v>-7.16289283469204E-5</v>
      </c>
    </row>
    <row r="288" spans="1:8" x14ac:dyDescent="0.25">
      <c r="A288" s="22" t="s">
        <v>831</v>
      </c>
      <c r="B288" s="22" t="s">
        <v>531</v>
      </c>
      <c r="C288" s="22" t="s">
        <v>24</v>
      </c>
      <c r="D288" s="22" t="s">
        <v>208</v>
      </c>
      <c r="E288" s="22">
        <v>-5.1785775561686703E-2</v>
      </c>
      <c r="F288" s="22" t="s">
        <v>8</v>
      </c>
      <c r="G288" s="22">
        <v>0</v>
      </c>
      <c r="H288" s="24">
        <f t="shared" si="5"/>
        <v>-5.1785775561686703E-2</v>
      </c>
    </row>
    <row r="289" spans="1:8" x14ac:dyDescent="0.25">
      <c r="A289" s="22" t="s">
        <v>832</v>
      </c>
      <c r="B289" s="22" t="s">
        <v>833</v>
      </c>
      <c r="C289" s="22" t="s">
        <v>24</v>
      </c>
      <c r="D289" s="22" t="s">
        <v>98</v>
      </c>
      <c r="E289" s="28">
        <v>-3.16531037944415E-12</v>
      </c>
      <c r="F289" s="22" t="s">
        <v>8</v>
      </c>
      <c r="G289" s="22">
        <v>0</v>
      </c>
      <c r="H289" s="24">
        <f t="shared" si="5"/>
        <v>-3.16531037944415E-12</v>
      </c>
    </row>
    <row r="290" spans="1:8" x14ac:dyDescent="0.25">
      <c r="A290" s="22" t="s">
        <v>834</v>
      </c>
      <c r="B290" s="22" t="s">
        <v>546</v>
      </c>
      <c r="C290" s="22" t="s">
        <v>125</v>
      </c>
      <c r="D290" s="22" t="s">
        <v>126</v>
      </c>
      <c r="E290" s="22">
        <v>-1.16727321347363E-3</v>
      </c>
      <c r="F290" s="22" t="s">
        <v>8</v>
      </c>
      <c r="G290" s="22">
        <v>0</v>
      </c>
      <c r="H290" s="24">
        <f t="shared" si="5"/>
        <v>-1.16727321347363E-3</v>
      </c>
    </row>
    <row r="291" spans="1:8" x14ac:dyDescent="0.25">
      <c r="A291" s="22" t="s">
        <v>836</v>
      </c>
      <c r="B291" s="22" t="s">
        <v>837</v>
      </c>
      <c r="C291" s="22" t="s">
        <v>14</v>
      </c>
      <c r="D291" s="22" t="s">
        <v>54</v>
      </c>
      <c r="E291" s="22">
        <v>-1.7646947819510098E-2</v>
      </c>
      <c r="F291" s="22" t="s">
        <v>8</v>
      </c>
      <c r="G291" s="22">
        <v>0</v>
      </c>
      <c r="H291" s="24">
        <f t="shared" si="5"/>
        <v>-1.7646947819510098E-2</v>
      </c>
    </row>
    <row r="292" spans="1:8" x14ac:dyDescent="0.25">
      <c r="A292" s="22" t="s">
        <v>838</v>
      </c>
      <c r="B292" s="22" t="s">
        <v>542</v>
      </c>
      <c r="C292" s="22" t="s">
        <v>14</v>
      </c>
      <c r="D292" s="22" t="s">
        <v>54</v>
      </c>
      <c r="E292" s="22">
        <v>-4.13809703000008E-3</v>
      </c>
      <c r="F292" s="22" t="s">
        <v>8</v>
      </c>
      <c r="G292" s="22">
        <v>0</v>
      </c>
      <c r="H292" s="24">
        <f t="shared" si="5"/>
        <v>-4.13809703000008E-3</v>
      </c>
    </row>
    <row r="293" spans="1:8" x14ac:dyDescent="0.25">
      <c r="A293" s="22" t="s">
        <v>839</v>
      </c>
      <c r="B293" s="22" t="s">
        <v>840</v>
      </c>
      <c r="C293" s="22" t="s">
        <v>143</v>
      </c>
      <c r="D293" s="22" t="s">
        <v>144</v>
      </c>
      <c r="E293" s="28">
        <v>-3.8930940305744999E-10</v>
      </c>
      <c r="F293" s="22" t="s">
        <v>8</v>
      </c>
      <c r="G293" s="22">
        <v>0</v>
      </c>
      <c r="H293" s="24">
        <f t="shared" si="5"/>
        <v>-3.8930940305744999E-10</v>
      </c>
    </row>
    <row r="294" spans="1:8" x14ac:dyDescent="0.25">
      <c r="A294" s="22" t="s">
        <v>74</v>
      </c>
      <c r="B294" s="22" t="s">
        <v>61</v>
      </c>
      <c r="C294" s="22" t="s">
        <v>17</v>
      </c>
      <c r="D294" s="22" t="s">
        <v>2</v>
      </c>
      <c r="E294" s="28">
        <v>-1.5885714212250401E-7</v>
      </c>
      <c r="F294" s="22" t="s">
        <v>8</v>
      </c>
      <c r="G294" s="22">
        <v>0</v>
      </c>
      <c r="H294" s="24">
        <f t="shared" si="5"/>
        <v>-1.5885714212250401E-7</v>
      </c>
    </row>
    <row r="295" spans="1:8" x14ac:dyDescent="0.25">
      <c r="A295" s="22" t="s">
        <v>841</v>
      </c>
      <c r="B295" s="22" t="s">
        <v>800</v>
      </c>
      <c r="C295" s="22" t="s">
        <v>263</v>
      </c>
      <c r="D295" s="22" t="s">
        <v>279</v>
      </c>
      <c r="E295" s="28">
        <v>-4.48252744076728E-6</v>
      </c>
      <c r="F295" s="22" t="s">
        <v>86</v>
      </c>
      <c r="G295" s="22">
        <v>404.8</v>
      </c>
      <c r="H295" s="24">
        <f t="shared" si="5"/>
        <v>-1.814527108022595E-3</v>
      </c>
    </row>
    <row r="296" spans="1:8" x14ac:dyDescent="0.25">
      <c r="A296" s="22" t="s">
        <v>109</v>
      </c>
      <c r="B296" s="22" t="s">
        <v>97</v>
      </c>
      <c r="C296" s="22" t="s">
        <v>17</v>
      </c>
      <c r="D296" s="22" t="s">
        <v>2</v>
      </c>
      <c r="E296" s="22">
        <v>-6.7231741445310605E-2</v>
      </c>
      <c r="F296" s="22" t="s">
        <v>8</v>
      </c>
      <c r="G296" s="22">
        <v>0</v>
      </c>
      <c r="H296" s="24">
        <f t="shared" si="5"/>
        <v>-6.7231741445310605E-2</v>
      </c>
    </row>
    <row r="297" spans="1:8" x14ac:dyDescent="0.25">
      <c r="A297" s="22" t="s">
        <v>1121</v>
      </c>
      <c r="B297" s="22" t="s">
        <v>1122</v>
      </c>
      <c r="C297" s="22" t="s">
        <v>24</v>
      </c>
      <c r="D297" s="22" t="s">
        <v>208</v>
      </c>
      <c r="E297" s="28">
        <v>-1.61377653937021E-12</v>
      </c>
      <c r="F297" s="22" t="s">
        <v>8</v>
      </c>
      <c r="G297" s="22">
        <v>0</v>
      </c>
      <c r="H297" s="24">
        <f t="shared" si="5"/>
        <v>-1.61377653937021E-12</v>
      </c>
    </row>
    <row r="298" spans="1:8" x14ac:dyDescent="0.25">
      <c r="A298" s="22" t="s">
        <v>1123</v>
      </c>
      <c r="B298" s="22" t="s">
        <v>1124</v>
      </c>
      <c r="C298" s="22" t="s">
        <v>263</v>
      </c>
      <c r="D298" s="22" t="s">
        <v>279</v>
      </c>
      <c r="E298" s="28">
        <v>-2.0871721891524699E-14</v>
      </c>
      <c r="F298" s="22" t="s">
        <v>86</v>
      </c>
      <c r="G298" s="22">
        <v>422.4</v>
      </c>
      <c r="H298" s="24">
        <f t="shared" si="5"/>
        <v>-8.8162153269800316E-12</v>
      </c>
    </row>
    <row r="299" spans="1:8" x14ac:dyDescent="0.25">
      <c r="A299" s="22" t="s">
        <v>842</v>
      </c>
      <c r="B299" s="22" t="s">
        <v>272</v>
      </c>
      <c r="C299" s="22" t="s">
        <v>24</v>
      </c>
      <c r="D299" s="22" t="s">
        <v>208</v>
      </c>
      <c r="E299" s="22">
        <v>-3.1661703863066402E-2</v>
      </c>
      <c r="F299" s="22" t="s">
        <v>8</v>
      </c>
      <c r="G299" s="22">
        <v>0</v>
      </c>
      <c r="H299" s="24">
        <f t="shared" si="5"/>
        <v>-3.1661703863066402E-2</v>
      </c>
    </row>
    <row r="300" spans="1:8" x14ac:dyDescent="0.25">
      <c r="A300" s="22" t="s">
        <v>135</v>
      </c>
      <c r="B300" s="22" t="s">
        <v>136</v>
      </c>
      <c r="C300" s="22" t="s">
        <v>17</v>
      </c>
      <c r="D300" s="22" t="s">
        <v>4</v>
      </c>
      <c r="E300" s="22">
        <v>-4.2890089562509497E-2</v>
      </c>
      <c r="F300" s="22" t="s">
        <v>8</v>
      </c>
      <c r="G300" s="22">
        <v>0</v>
      </c>
      <c r="H300" s="24">
        <f t="shared" si="5"/>
        <v>-4.2890089562509497E-2</v>
      </c>
    </row>
    <row r="301" spans="1:8" x14ac:dyDescent="0.25">
      <c r="A301" s="22" t="s">
        <v>843</v>
      </c>
      <c r="B301" s="22" t="s">
        <v>844</v>
      </c>
      <c r="C301" s="22" t="s">
        <v>24</v>
      </c>
      <c r="D301" s="22" t="s">
        <v>3</v>
      </c>
      <c r="E301" s="28">
        <v>-2.4901678412786601E-5</v>
      </c>
      <c r="F301" s="22" t="s">
        <v>8</v>
      </c>
      <c r="G301" s="22">
        <v>0</v>
      </c>
      <c r="H301" s="24">
        <f t="shared" si="5"/>
        <v>-2.4901678412786601E-5</v>
      </c>
    </row>
    <row r="302" spans="1:8" x14ac:dyDescent="0.25">
      <c r="A302" s="22" t="s">
        <v>845</v>
      </c>
      <c r="B302" s="22" t="s">
        <v>846</v>
      </c>
      <c r="C302" s="22" t="s">
        <v>14</v>
      </c>
      <c r="D302" s="22" t="s">
        <v>54</v>
      </c>
      <c r="E302" s="22">
        <v>-2.61333354888183E-3</v>
      </c>
      <c r="F302" s="22" t="s">
        <v>8</v>
      </c>
      <c r="G302" s="22">
        <v>0</v>
      </c>
      <c r="H302" s="24">
        <f t="shared" si="5"/>
        <v>-2.61333354888183E-3</v>
      </c>
    </row>
    <row r="303" spans="1:8" x14ac:dyDescent="0.25">
      <c r="A303" s="22" t="s">
        <v>218</v>
      </c>
      <c r="B303" s="22" t="s">
        <v>210</v>
      </c>
      <c r="C303" s="22" t="s">
        <v>14</v>
      </c>
      <c r="D303" s="22" t="s">
        <v>193</v>
      </c>
      <c r="E303" s="22">
        <v>-2.9318228771230202E-3</v>
      </c>
      <c r="F303" s="22" t="s">
        <v>8</v>
      </c>
      <c r="G303" s="22">
        <v>0</v>
      </c>
      <c r="H303" s="24">
        <f t="shared" si="5"/>
        <v>-2.9318228771230202E-3</v>
      </c>
    </row>
    <row r="304" spans="1:8" x14ac:dyDescent="0.25">
      <c r="A304" s="22" t="s">
        <v>219</v>
      </c>
      <c r="B304" s="22" t="s">
        <v>210</v>
      </c>
      <c r="C304" s="22" t="s">
        <v>14</v>
      </c>
      <c r="D304" s="22" t="s">
        <v>193</v>
      </c>
      <c r="E304" s="22">
        <v>-3.32232686545665E-4</v>
      </c>
      <c r="F304" s="22" t="s">
        <v>8</v>
      </c>
      <c r="G304" s="22">
        <v>0</v>
      </c>
      <c r="H304" s="24">
        <f t="shared" si="5"/>
        <v>-3.32232686545665E-4</v>
      </c>
    </row>
    <row r="305" spans="1:8" x14ac:dyDescent="0.25">
      <c r="A305" s="22" t="s">
        <v>847</v>
      </c>
      <c r="B305" s="22" t="s">
        <v>848</v>
      </c>
      <c r="C305" s="22" t="s">
        <v>139</v>
      </c>
      <c r="D305" s="22" t="s">
        <v>140</v>
      </c>
      <c r="E305" s="28">
        <v>-5.9863112310982298E-5</v>
      </c>
      <c r="F305" s="22" t="s">
        <v>8</v>
      </c>
      <c r="G305" s="22">
        <v>0</v>
      </c>
      <c r="H305" s="24">
        <f t="shared" si="5"/>
        <v>-5.9863112310982298E-5</v>
      </c>
    </row>
    <row r="306" spans="1:8" x14ac:dyDescent="0.25">
      <c r="A306" s="22" t="s">
        <v>170</v>
      </c>
      <c r="B306" s="22" t="s">
        <v>171</v>
      </c>
      <c r="C306" s="22" t="s">
        <v>139</v>
      </c>
      <c r="D306" s="22" t="s">
        <v>165</v>
      </c>
      <c r="E306" s="22">
        <v>-2.0935223392288499E-4</v>
      </c>
      <c r="F306" s="22" t="s">
        <v>174</v>
      </c>
      <c r="G306" s="22">
        <v>0</v>
      </c>
      <c r="H306" s="24">
        <f t="shared" si="5"/>
        <v>0</v>
      </c>
    </row>
    <row r="307" spans="1:8" x14ac:dyDescent="0.25">
      <c r="A307" s="22" t="s">
        <v>851</v>
      </c>
      <c r="B307" s="22" t="s">
        <v>852</v>
      </c>
      <c r="C307" s="22" t="s">
        <v>14</v>
      </c>
      <c r="D307" s="22" t="s">
        <v>54</v>
      </c>
      <c r="E307" s="28">
        <v>-3.4254549743495001E-15</v>
      </c>
      <c r="F307" s="22" t="s">
        <v>8</v>
      </c>
      <c r="G307" s="22">
        <v>0</v>
      </c>
      <c r="H307" s="24">
        <f t="shared" si="5"/>
        <v>-3.4254549743495001E-15</v>
      </c>
    </row>
    <row r="308" spans="1:8" x14ac:dyDescent="0.25">
      <c r="A308" s="22" t="s">
        <v>853</v>
      </c>
      <c r="B308" s="22" t="s">
        <v>854</v>
      </c>
      <c r="C308" s="22" t="s">
        <v>14</v>
      </c>
      <c r="D308" s="22" t="s">
        <v>115</v>
      </c>
      <c r="E308" s="22">
        <v>-5.33568257003222E-2</v>
      </c>
      <c r="F308" s="22" t="s">
        <v>8</v>
      </c>
      <c r="G308" s="22">
        <v>0</v>
      </c>
      <c r="H308" s="24">
        <f t="shared" si="5"/>
        <v>-5.33568257003222E-2</v>
      </c>
    </row>
    <row r="309" spans="1:8" x14ac:dyDescent="0.25">
      <c r="A309" s="22" t="s">
        <v>855</v>
      </c>
      <c r="B309" s="22" t="s">
        <v>856</v>
      </c>
      <c r="C309" s="22" t="s">
        <v>17</v>
      </c>
      <c r="D309" s="22" t="s">
        <v>4</v>
      </c>
      <c r="E309" s="22">
        <v>-0.14954476547267001</v>
      </c>
      <c r="F309" s="22" t="s">
        <v>8</v>
      </c>
      <c r="G309" s="22">
        <v>0</v>
      </c>
      <c r="H309" s="24">
        <f t="shared" si="5"/>
        <v>-0.14954476547267001</v>
      </c>
    </row>
    <row r="310" spans="1:8" x14ac:dyDescent="0.25">
      <c r="A310" s="22" t="s">
        <v>240</v>
      </c>
      <c r="B310" s="22" t="s">
        <v>241</v>
      </c>
      <c r="C310" s="22" t="s">
        <v>14</v>
      </c>
      <c r="D310" s="22" t="s">
        <v>1</v>
      </c>
      <c r="E310" s="28">
        <v>-3.6019092812274299E-6</v>
      </c>
      <c r="F310" s="22" t="s">
        <v>8</v>
      </c>
      <c r="G310" s="22">
        <v>0</v>
      </c>
      <c r="H310" s="24">
        <f t="shared" si="5"/>
        <v>-3.6019092812274299E-6</v>
      </c>
    </row>
    <row r="311" spans="1:8" x14ac:dyDescent="0.25">
      <c r="A311" s="22" t="s">
        <v>857</v>
      </c>
      <c r="B311" s="22" t="s">
        <v>730</v>
      </c>
      <c r="C311" s="22" t="s">
        <v>14</v>
      </c>
      <c r="D311" s="22" t="s">
        <v>51</v>
      </c>
      <c r="E311" s="22">
        <v>-2.25375352260173E-3</v>
      </c>
      <c r="F311" s="22" t="s">
        <v>8</v>
      </c>
      <c r="G311" s="22">
        <v>0</v>
      </c>
      <c r="H311" s="24">
        <f t="shared" si="5"/>
        <v>-2.25375352260173E-3</v>
      </c>
    </row>
    <row r="312" spans="1:8" x14ac:dyDescent="0.25">
      <c r="A312" s="22" t="s">
        <v>858</v>
      </c>
      <c r="B312" s="22" t="s">
        <v>859</v>
      </c>
      <c r="C312" s="22" t="s">
        <v>14</v>
      </c>
      <c r="D312" s="22" t="s">
        <v>115</v>
      </c>
      <c r="E312" s="28">
        <v>-3.04370812380006E-6</v>
      </c>
      <c r="F312" s="22" t="s">
        <v>8</v>
      </c>
      <c r="G312" s="22">
        <v>0</v>
      </c>
      <c r="H312" s="24">
        <f t="shared" si="5"/>
        <v>-3.04370812380006E-6</v>
      </c>
    </row>
    <row r="313" spans="1:8" x14ac:dyDescent="0.25">
      <c r="A313" s="22" t="s">
        <v>860</v>
      </c>
      <c r="B313" s="22" t="s">
        <v>734</v>
      </c>
      <c r="C313" s="22" t="s">
        <v>14</v>
      </c>
      <c r="D313" s="22" t="s">
        <v>54</v>
      </c>
      <c r="E313" s="28">
        <v>-6.1198025525913401E-12</v>
      </c>
      <c r="F313" s="22" t="s">
        <v>8</v>
      </c>
      <c r="G313" s="22">
        <v>0</v>
      </c>
      <c r="H313" s="24">
        <f t="shared" si="5"/>
        <v>-6.1198025525913401E-12</v>
      </c>
    </row>
    <row r="314" spans="1:8" x14ac:dyDescent="0.25">
      <c r="A314" s="22" t="s">
        <v>861</v>
      </c>
      <c r="B314" s="22" t="s">
        <v>767</v>
      </c>
      <c r="C314" s="22" t="s">
        <v>14</v>
      </c>
      <c r="D314" s="22" t="s">
        <v>54</v>
      </c>
      <c r="E314" s="28">
        <v>-7.9578649091700597E-21</v>
      </c>
      <c r="F314" s="22" t="s">
        <v>8</v>
      </c>
      <c r="G314" s="22">
        <v>0</v>
      </c>
      <c r="H314" s="24">
        <f t="shared" si="5"/>
        <v>-7.9578649091700597E-21</v>
      </c>
    </row>
    <row r="315" spans="1:8" x14ac:dyDescent="0.25">
      <c r="A315" s="22" t="s">
        <v>196</v>
      </c>
      <c r="B315" s="22" t="s">
        <v>197</v>
      </c>
      <c r="C315" s="22" t="s">
        <v>14</v>
      </c>
      <c r="D315" s="22" t="s">
        <v>1</v>
      </c>
      <c r="E315" s="22">
        <v>-1.25857875275871E-2</v>
      </c>
      <c r="F315" s="22" t="s">
        <v>8</v>
      </c>
      <c r="G315" s="22">
        <v>0</v>
      </c>
      <c r="H315" s="24">
        <f t="shared" si="5"/>
        <v>-1.25857875275871E-2</v>
      </c>
    </row>
    <row r="316" spans="1:8" x14ac:dyDescent="0.25">
      <c r="A316" s="22" t="s">
        <v>862</v>
      </c>
      <c r="B316" s="22" t="s">
        <v>863</v>
      </c>
      <c r="C316" s="22" t="s">
        <v>139</v>
      </c>
      <c r="D316" s="22" t="s">
        <v>165</v>
      </c>
      <c r="E316" s="28">
        <v>-1.79712903974554E-8</v>
      </c>
      <c r="F316" s="22" t="s">
        <v>174</v>
      </c>
      <c r="G316" s="22">
        <v>0</v>
      </c>
      <c r="H316" s="24">
        <f t="shared" si="5"/>
        <v>0</v>
      </c>
    </row>
    <row r="317" spans="1:8" x14ac:dyDescent="0.25">
      <c r="A317" s="22" t="s">
        <v>864</v>
      </c>
      <c r="B317" s="22" t="s">
        <v>552</v>
      </c>
      <c r="C317" s="22" t="s">
        <v>14</v>
      </c>
      <c r="D317" s="22" t="s">
        <v>54</v>
      </c>
      <c r="E317" s="22">
        <v>-1.4990545370205399E-3</v>
      </c>
      <c r="F317" s="22" t="s">
        <v>8</v>
      </c>
      <c r="G317" s="22">
        <v>0</v>
      </c>
      <c r="H317" s="24">
        <f t="shared" si="5"/>
        <v>-1.4990545370205399E-3</v>
      </c>
    </row>
    <row r="318" spans="1:8" x14ac:dyDescent="0.25">
      <c r="A318" s="22" t="s">
        <v>865</v>
      </c>
      <c r="B318" s="22" t="s">
        <v>866</v>
      </c>
      <c r="C318" s="22" t="s">
        <v>24</v>
      </c>
      <c r="D318" s="22" t="s">
        <v>98</v>
      </c>
      <c r="E318" s="22">
        <v>-2.11798046118391E-4</v>
      </c>
      <c r="F318" s="22" t="s">
        <v>8</v>
      </c>
      <c r="G318" s="22">
        <v>0</v>
      </c>
      <c r="H318" s="24">
        <f t="shared" si="5"/>
        <v>-2.11798046118391E-4</v>
      </c>
    </row>
    <row r="319" spans="1:8" x14ac:dyDescent="0.25">
      <c r="A319" s="22" t="s">
        <v>867</v>
      </c>
      <c r="B319" s="22" t="s">
        <v>868</v>
      </c>
      <c r="C319" s="22" t="s">
        <v>14</v>
      </c>
      <c r="D319" s="22" t="s">
        <v>1</v>
      </c>
      <c r="E319" s="28">
        <v>-7.36737436002052E-10</v>
      </c>
      <c r="F319" s="22" t="s">
        <v>8</v>
      </c>
      <c r="G319" s="22">
        <v>0</v>
      </c>
      <c r="H319" s="24">
        <f t="shared" si="5"/>
        <v>-7.36737436002052E-10</v>
      </c>
    </row>
    <row r="320" spans="1:8" x14ac:dyDescent="0.25">
      <c r="A320" s="22" t="s">
        <v>870</v>
      </c>
      <c r="B320" s="22" t="s">
        <v>871</v>
      </c>
      <c r="C320" s="22" t="s">
        <v>143</v>
      </c>
      <c r="D320" s="22" t="s">
        <v>144</v>
      </c>
      <c r="E320" s="28">
        <v>-9.9217754943970299E-13</v>
      </c>
      <c r="F320" s="22" t="s">
        <v>8</v>
      </c>
      <c r="G320" s="22">
        <v>0</v>
      </c>
      <c r="H320" s="24">
        <f t="shared" si="5"/>
        <v>-9.9217754943970299E-13</v>
      </c>
    </row>
    <row r="321" spans="1:8" x14ac:dyDescent="0.25">
      <c r="A321" s="22" t="s">
        <v>872</v>
      </c>
      <c r="B321" s="22" t="s">
        <v>873</v>
      </c>
      <c r="C321" s="22" t="s">
        <v>139</v>
      </c>
      <c r="D321" s="22" t="s">
        <v>486</v>
      </c>
      <c r="E321" s="28">
        <v>-3.8060844166107298E-7</v>
      </c>
      <c r="F321" s="22" t="s">
        <v>7</v>
      </c>
      <c r="G321" s="22">
        <v>0</v>
      </c>
      <c r="H321" s="24">
        <f t="shared" si="5"/>
        <v>0</v>
      </c>
    </row>
    <row r="322" spans="1:8" x14ac:dyDescent="0.25">
      <c r="A322" s="22" t="s">
        <v>874</v>
      </c>
      <c r="B322" s="22" t="s">
        <v>875</v>
      </c>
      <c r="C322" s="22" t="s">
        <v>14</v>
      </c>
      <c r="D322" s="22" t="s">
        <v>54</v>
      </c>
      <c r="E322" s="28">
        <v>-4.2294217985316002E-10</v>
      </c>
      <c r="F322" s="22" t="s">
        <v>8</v>
      </c>
      <c r="G322" s="22">
        <v>0</v>
      </c>
      <c r="H322" s="24">
        <f t="shared" si="5"/>
        <v>-4.2294217985316002E-10</v>
      </c>
    </row>
    <row r="323" spans="1:8" x14ac:dyDescent="0.25">
      <c r="A323" s="22" t="s">
        <v>876</v>
      </c>
      <c r="B323" s="22" t="s">
        <v>877</v>
      </c>
      <c r="C323" s="22" t="s">
        <v>14</v>
      </c>
      <c r="D323" s="22" t="s">
        <v>54</v>
      </c>
      <c r="E323" s="22">
        <v>-3.0223209066881798E-4</v>
      </c>
      <c r="F323" s="22" t="s">
        <v>8</v>
      </c>
      <c r="G323" s="22">
        <v>0</v>
      </c>
      <c r="H323" s="24">
        <f t="shared" ref="H323:H386" si="6">1*(IF(F323=$I$8,E323,(E323*G323)))</f>
        <v>-3.0223209066881798E-4</v>
      </c>
    </row>
    <row r="324" spans="1:8" x14ac:dyDescent="0.25">
      <c r="A324" s="22" t="s">
        <v>878</v>
      </c>
      <c r="B324" s="22" t="s">
        <v>879</v>
      </c>
      <c r="C324" s="22" t="s">
        <v>24</v>
      </c>
      <c r="D324" s="22" t="s">
        <v>120</v>
      </c>
      <c r="E324" s="22">
        <v>-1.96911129215907E-2</v>
      </c>
      <c r="F324" s="22" t="s">
        <v>8</v>
      </c>
      <c r="G324" s="22">
        <v>0</v>
      </c>
      <c r="H324" s="24">
        <f t="shared" si="6"/>
        <v>-1.96911129215907E-2</v>
      </c>
    </row>
    <row r="325" spans="1:8" x14ac:dyDescent="0.25">
      <c r="A325" s="22" t="s">
        <v>880</v>
      </c>
      <c r="B325" s="22" t="s">
        <v>554</v>
      </c>
      <c r="C325" s="22" t="s">
        <v>14</v>
      </c>
      <c r="D325" s="22" t="s">
        <v>54</v>
      </c>
      <c r="E325" s="22">
        <v>-1.7421758808711E-2</v>
      </c>
      <c r="F325" s="22" t="s">
        <v>8</v>
      </c>
      <c r="G325" s="22">
        <v>0</v>
      </c>
      <c r="H325" s="24">
        <f t="shared" si="6"/>
        <v>-1.7421758808711E-2</v>
      </c>
    </row>
    <row r="326" spans="1:8" x14ac:dyDescent="0.25">
      <c r="A326" s="22" t="s">
        <v>881</v>
      </c>
      <c r="B326" s="22" t="s">
        <v>427</v>
      </c>
      <c r="C326" s="22" t="s">
        <v>24</v>
      </c>
      <c r="D326" s="22" t="s">
        <v>208</v>
      </c>
      <c r="E326" s="22">
        <v>-0.95019844292181699</v>
      </c>
      <c r="F326" s="22" t="s">
        <v>8</v>
      </c>
      <c r="G326" s="22">
        <v>0</v>
      </c>
      <c r="H326" s="24">
        <f t="shared" si="6"/>
        <v>-0.95019844292181699</v>
      </c>
    </row>
    <row r="327" spans="1:8" x14ac:dyDescent="0.25">
      <c r="A327" s="22" t="s">
        <v>882</v>
      </c>
      <c r="B327" s="22" t="s">
        <v>883</v>
      </c>
      <c r="C327" s="22" t="s">
        <v>17</v>
      </c>
      <c r="D327" s="22" t="s">
        <v>4</v>
      </c>
      <c r="E327" s="28">
        <v>-3.5429911157696997E-5</v>
      </c>
      <c r="F327" s="22" t="s">
        <v>8</v>
      </c>
      <c r="G327" s="22">
        <v>0</v>
      </c>
      <c r="H327" s="24">
        <f t="shared" si="6"/>
        <v>-3.5429911157696997E-5</v>
      </c>
    </row>
    <row r="328" spans="1:8" x14ac:dyDescent="0.25">
      <c r="A328" s="22" t="s">
        <v>884</v>
      </c>
      <c r="B328" s="22" t="s">
        <v>720</v>
      </c>
      <c r="C328" s="22" t="s">
        <v>14</v>
      </c>
      <c r="D328" s="22" t="s">
        <v>193</v>
      </c>
      <c r="E328" s="28">
        <v>-1.86441868167782E-9</v>
      </c>
      <c r="F328" s="22" t="s">
        <v>8</v>
      </c>
      <c r="G328" s="22">
        <v>0</v>
      </c>
      <c r="H328" s="24">
        <f t="shared" si="6"/>
        <v>-1.86441868167782E-9</v>
      </c>
    </row>
    <row r="329" spans="1:8" x14ac:dyDescent="0.25">
      <c r="A329" s="22" t="s">
        <v>885</v>
      </c>
      <c r="B329" s="22" t="s">
        <v>531</v>
      </c>
      <c r="C329" s="22" t="s">
        <v>24</v>
      </c>
      <c r="D329" s="22" t="s">
        <v>208</v>
      </c>
      <c r="E329" s="22">
        <v>-2.37015338665858E-3</v>
      </c>
      <c r="F329" s="22" t="s">
        <v>8</v>
      </c>
      <c r="G329" s="22">
        <v>0</v>
      </c>
      <c r="H329" s="24">
        <f t="shared" si="6"/>
        <v>-2.37015338665858E-3</v>
      </c>
    </row>
    <row r="330" spans="1:8" x14ac:dyDescent="0.25">
      <c r="A330" s="22" t="s">
        <v>141</v>
      </c>
      <c r="B330" s="22" t="s">
        <v>142</v>
      </c>
      <c r="C330" s="22" t="s">
        <v>143</v>
      </c>
      <c r="D330" s="22" t="s">
        <v>144</v>
      </c>
      <c r="E330" s="22">
        <v>-5.9550887062693198E-3</v>
      </c>
      <c r="F330" s="22" t="s">
        <v>8</v>
      </c>
      <c r="G330" s="22">
        <v>0</v>
      </c>
      <c r="H330" s="24">
        <f t="shared" si="6"/>
        <v>-5.9550887062693198E-3</v>
      </c>
    </row>
    <row r="331" spans="1:8" x14ac:dyDescent="0.25">
      <c r="A331" s="22" t="s">
        <v>265</v>
      </c>
      <c r="B331" s="22" t="s">
        <v>262</v>
      </c>
      <c r="C331" s="22" t="s">
        <v>263</v>
      </c>
      <c r="D331" s="22" t="s">
        <v>264</v>
      </c>
      <c r="E331" s="28">
        <v>-7.7912396189823606E-5</v>
      </c>
      <c r="F331" s="22" t="s">
        <v>86</v>
      </c>
      <c r="G331" s="22">
        <v>404.4</v>
      </c>
      <c r="H331" s="24">
        <f t="shared" si="6"/>
        <v>-3.1507773019164666E-2</v>
      </c>
    </row>
    <row r="332" spans="1:8" x14ac:dyDescent="0.25">
      <c r="A332" s="22" t="s">
        <v>886</v>
      </c>
      <c r="B332" s="22" t="s">
        <v>687</v>
      </c>
      <c r="C332" s="22" t="s">
        <v>14</v>
      </c>
      <c r="D332" s="22" t="s">
        <v>188</v>
      </c>
      <c r="E332" s="28">
        <v>-6.6204466479614797E-7</v>
      </c>
      <c r="F332" s="22" t="s">
        <v>8</v>
      </c>
      <c r="G332" s="22">
        <v>0</v>
      </c>
      <c r="H332" s="24">
        <f t="shared" si="6"/>
        <v>-6.6204466479614797E-7</v>
      </c>
    </row>
    <row r="333" spans="1:8" x14ac:dyDescent="0.25">
      <c r="A333" s="22" t="s">
        <v>887</v>
      </c>
      <c r="B333" s="22" t="s">
        <v>427</v>
      </c>
      <c r="C333" s="22" t="s">
        <v>24</v>
      </c>
      <c r="D333" s="22" t="s">
        <v>208</v>
      </c>
      <c r="E333" s="22">
        <v>-7.4226521291884803E-3</v>
      </c>
      <c r="F333" s="22" t="s">
        <v>8</v>
      </c>
      <c r="G333" s="22">
        <v>0</v>
      </c>
      <c r="H333" s="24">
        <f t="shared" si="6"/>
        <v>-7.4226521291884803E-3</v>
      </c>
    </row>
    <row r="334" spans="1:8" x14ac:dyDescent="0.25">
      <c r="A334" s="22" t="s">
        <v>888</v>
      </c>
      <c r="B334" s="22" t="s">
        <v>889</v>
      </c>
      <c r="C334" s="22" t="s">
        <v>14</v>
      </c>
      <c r="D334" s="22" t="s">
        <v>1</v>
      </c>
      <c r="E334" s="28">
        <v>-1.2595590365799701E-5</v>
      </c>
      <c r="F334" s="22" t="s">
        <v>8</v>
      </c>
      <c r="G334" s="22">
        <v>0</v>
      </c>
      <c r="H334" s="24">
        <f t="shared" si="6"/>
        <v>-1.2595590365799701E-5</v>
      </c>
    </row>
    <row r="335" spans="1:8" x14ac:dyDescent="0.25">
      <c r="A335" s="22" t="s">
        <v>890</v>
      </c>
      <c r="B335" s="22" t="s">
        <v>437</v>
      </c>
      <c r="C335" s="22" t="s">
        <v>14</v>
      </c>
      <c r="D335" s="22" t="s">
        <v>54</v>
      </c>
      <c r="E335" s="28">
        <v>-9.2444806616625695E-8</v>
      </c>
      <c r="F335" s="22" t="s">
        <v>8</v>
      </c>
      <c r="G335" s="22">
        <v>0</v>
      </c>
      <c r="H335" s="24">
        <f t="shared" si="6"/>
        <v>-9.2444806616625695E-8</v>
      </c>
    </row>
    <row r="336" spans="1:8" x14ac:dyDescent="0.25">
      <c r="A336" s="22" t="s">
        <v>891</v>
      </c>
      <c r="B336" s="22" t="s">
        <v>892</v>
      </c>
      <c r="C336" s="22" t="s">
        <v>14</v>
      </c>
      <c r="D336" s="22" t="s">
        <v>115</v>
      </c>
      <c r="E336" s="22">
        <v>-3.53384555944374E-2</v>
      </c>
      <c r="F336" s="22" t="s">
        <v>8</v>
      </c>
      <c r="G336" s="22">
        <v>0</v>
      </c>
      <c r="H336" s="24">
        <f t="shared" si="6"/>
        <v>-3.53384555944374E-2</v>
      </c>
    </row>
    <row r="337" spans="1:8" x14ac:dyDescent="0.25">
      <c r="A337" s="22" t="s">
        <v>893</v>
      </c>
      <c r="B337" s="22" t="s">
        <v>877</v>
      </c>
      <c r="C337" s="22" t="s">
        <v>14</v>
      </c>
      <c r="D337" s="22" t="s">
        <v>54</v>
      </c>
      <c r="E337" s="22">
        <v>-6.0446419917199604E-4</v>
      </c>
      <c r="F337" s="22" t="s">
        <v>8</v>
      </c>
      <c r="G337" s="22">
        <v>0</v>
      </c>
      <c r="H337" s="24">
        <f t="shared" si="6"/>
        <v>-6.0446419917199604E-4</v>
      </c>
    </row>
    <row r="338" spans="1:8" x14ac:dyDescent="0.25">
      <c r="A338" s="22" t="s">
        <v>894</v>
      </c>
      <c r="B338" s="22" t="s">
        <v>663</v>
      </c>
      <c r="C338" s="22" t="s">
        <v>24</v>
      </c>
      <c r="D338" s="22" t="s">
        <v>120</v>
      </c>
      <c r="E338" s="28">
        <v>-1.25153785785503E-8</v>
      </c>
      <c r="F338" s="22" t="s">
        <v>86</v>
      </c>
      <c r="G338" s="22">
        <v>2080</v>
      </c>
      <c r="H338" s="24">
        <f t="shared" si="6"/>
        <v>-2.6031987443384623E-5</v>
      </c>
    </row>
    <row r="339" spans="1:8" x14ac:dyDescent="0.25">
      <c r="A339" s="22" t="s">
        <v>895</v>
      </c>
      <c r="B339" s="22" t="s">
        <v>210</v>
      </c>
      <c r="C339" s="22" t="s">
        <v>14</v>
      </c>
      <c r="D339" s="22" t="s">
        <v>193</v>
      </c>
      <c r="E339" s="22">
        <v>-3.4395571151219899E-4</v>
      </c>
      <c r="F339" s="22" t="s">
        <v>8</v>
      </c>
      <c r="G339" s="22">
        <v>0</v>
      </c>
      <c r="H339" s="24">
        <f t="shared" si="6"/>
        <v>-3.4395571151219899E-4</v>
      </c>
    </row>
    <row r="340" spans="1:8" x14ac:dyDescent="0.25">
      <c r="A340" s="22" t="s">
        <v>154</v>
      </c>
      <c r="B340" s="22" t="s">
        <v>155</v>
      </c>
      <c r="C340" s="22" t="s">
        <v>17</v>
      </c>
      <c r="D340" s="22" t="s">
        <v>4</v>
      </c>
      <c r="E340" s="22">
        <v>-0.57628912462696003</v>
      </c>
      <c r="F340" s="22" t="s">
        <v>8</v>
      </c>
      <c r="G340" s="22">
        <v>0</v>
      </c>
      <c r="H340" s="24">
        <f t="shared" si="6"/>
        <v>-0.57628912462696003</v>
      </c>
    </row>
    <row r="341" spans="1:8" x14ac:dyDescent="0.25">
      <c r="A341" s="22" t="s">
        <v>1101</v>
      </c>
      <c r="B341" s="22" t="s">
        <v>1092</v>
      </c>
      <c r="C341" s="22" t="s">
        <v>24</v>
      </c>
      <c r="D341" s="22" t="s">
        <v>208</v>
      </c>
      <c r="E341" s="28">
        <v>-5.3793251881218497E-8</v>
      </c>
      <c r="F341" s="22" t="s">
        <v>8</v>
      </c>
      <c r="G341" s="22">
        <v>0</v>
      </c>
      <c r="H341" s="24">
        <f t="shared" si="6"/>
        <v>-5.3793251881218497E-8</v>
      </c>
    </row>
    <row r="342" spans="1:8" x14ac:dyDescent="0.25">
      <c r="A342" s="22" t="s">
        <v>129</v>
      </c>
      <c r="B342" s="22" t="s">
        <v>119</v>
      </c>
      <c r="C342" s="22" t="s">
        <v>24</v>
      </c>
      <c r="D342" s="22" t="s">
        <v>120</v>
      </c>
      <c r="E342" s="28">
        <v>-9.0528985402016899E-9</v>
      </c>
      <c r="F342" s="22" t="s">
        <v>8</v>
      </c>
      <c r="G342" s="22">
        <v>0</v>
      </c>
      <c r="H342" s="24">
        <f t="shared" si="6"/>
        <v>-9.0528985402016899E-9</v>
      </c>
    </row>
    <row r="343" spans="1:8" x14ac:dyDescent="0.25">
      <c r="A343" s="22" t="s">
        <v>31</v>
      </c>
      <c r="B343" s="22" t="s">
        <v>32</v>
      </c>
      <c r="C343" s="22" t="s">
        <v>14</v>
      </c>
      <c r="D343" s="22" t="s">
        <v>1</v>
      </c>
      <c r="E343" s="22">
        <v>-3.91469187171215E-3</v>
      </c>
      <c r="F343" s="22" t="s">
        <v>8</v>
      </c>
      <c r="G343" s="22">
        <v>0</v>
      </c>
      <c r="H343" s="24">
        <f t="shared" si="6"/>
        <v>-3.91469187171215E-3</v>
      </c>
    </row>
    <row r="344" spans="1:8" x14ac:dyDescent="0.25">
      <c r="A344" s="22" t="s">
        <v>896</v>
      </c>
      <c r="B344" s="22" t="s">
        <v>577</v>
      </c>
      <c r="C344" s="22" t="s">
        <v>24</v>
      </c>
      <c r="D344" s="22" t="s">
        <v>120</v>
      </c>
      <c r="E344" s="22">
        <v>-1.46725547771266E-3</v>
      </c>
      <c r="F344" s="22" t="s">
        <v>86</v>
      </c>
      <c r="G344" s="22">
        <v>2190</v>
      </c>
      <c r="H344" s="24">
        <f t="shared" si="6"/>
        <v>-3.2132894961907255</v>
      </c>
    </row>
    <row r="345" spans="1:8" x14ac:dyDescent="0.25">
      <c r="A345" s="22" t="s">
        <v>897</v>
      </c>
      <c r="B345" s="22" t="s">
        <v>898</v>
      </c>
      <c r="C345" s="22" t="s">
        <v>139</v>
      </c>
      <c r="D345" s="22" t="s">
        <v>165</v>
      </c>
      <c r="E345" s="28">
        <v>-2.04183114361882E-7</v>
      </c>
      <c r="F345" s="22" t="s">
        <v>8</v>
      </c>
      <c r="G345" s="22">
        <v>0</v>
      </c>
      <c r="H345" s="24">
        <f t="shared" si="6"/>
        <v>-2.04183114361882E-7</v>
      </c>
    </row>
    <row r="346" spans="1:8" x14ac:dyDescent="0.25">
      <c r="A346" s="22" t="s">
        <v>899</v>
      </c>
      <c r="B346" s="22" t="s">
        <v>900</v>
      </c>
      <c r="C346" s="22" t="s">
        <v>143</v>
      </c>
      <c r="D346" s="22" t="s">
        <v>144</v>
      </c>
      <c r="E346" s="22">
        <v>-4.0567916135465003E-2</v>
      </c>
      <c r="F346" s="22" t="s">
        <v>8</v>
      </c>
      <c r="G346" s="22">
        <v>0</v>
      </c>
      <c r="H346" s="24">
        <f t="shared" si="6"/>
        <v>-4.0567916135465003E-2</v>
      </c>
    </row>
    <row r="347" spans="1:8" x14ac:dyDescent="0.25">
      <c r="A347" s="22" t="s">
        <v>901</v>
      </c>
      <c r="B347" s="22" t="s">
        <v>648</v>
      </c>
      <c r="C347" s="22" t="s">
        <v>14</v>
      </c>
      <c r="D347" s="22" t="s">
        <v>188</v>
      </c>
      <c r="E347" s="28">
        <v>-1.00848301931922E-20</v>
      </c>
      <c r="F347" s="22" t="s">
        <v>8</v>
      </c>
      <c r="G347" s="22">
        <v>0</v>
      </c>
      <c r="H347" s="24">
        <f t="shared" si="6"/>
        <v>-1.00848301931922E-20</v>
      </c>
    </row>
    <row r="348" spans="1:8" x14ac:dyDescent="0.25">
      <c r="A348" s="22" t="s">
        <v>902</v>
      </c>
      <c r="B348" s="22" t="s">
        <v>903</v>
      </c>
      <c r="C348" s="22" t="s">
        <v>143</v>
      </c>
      <c r="D348" s="22" t="s">
        <v>144</v>
      </c>
      <c r="E348" s="28">
        <v>-2.7393769917457202E-5</v>
      </c>
      <c r="F348" s="22" t="s">
        <v>8</v>
      </c>
      <c r="G348" s="22">
        <v>0</v>
      </c>
      <c r="H348" s="24">
        <f t="shared" si="6"/>
        <v>-2.7393769917457202E-5</v>
      </c>
    </row>
    <row r="349" spans="1:8" x14ac:dyDescent="0.25">
      <c r="A349" s="22" t="s">
        <v>198</v>
      </c>
      <c r="B349" s="22" t="s">
        <v>199</v>
      </c>
      <c r="C349" s="22" t="s">
        <v>17</v>
      </c>
      <c r="D349" s="22" t="s">
        <v>2</v>
      </c>
      <c r="E349" s="28">
        <v>-9.9922803915941896E-5</v>
      </c>
      <c r="F349" s="22" t="s">
        <v>8</v>
      </c>
      <c r="G349" s="22">
        <v>0</v>
      </c>
      <c r="H349" s="24">
        <f t="shared" si="6"/>
        <v>-9.9922803915941896E-5</v>
      </c>
    </row>
    <row r="350" spans="1:8" x14ac:dyDescent="0.25">
      <c r="A350" s="22" t="s">
        <v>904</v>
      </c>
      <c r="B350" s="22" t="s">
        <v>754</v>
      </c>
      <c r="C350" s="22" t="s">
        <v>14</v>
      </c>
      <c r="D350" s="22" t="s">
        <v>193</v>
      </c>
      <c r="E350" s="28">
        <v>-3.2886983135795601E-8</v>
      </c>
      <c r="F350" s="22" t="s">
        <v>8</v>
      </c>
      <c r="G350" s="22">
        <v>0</v>
      </c>
      <c r="H350" s="24">
        <f t="shared" si="6"/>
        <v>-3.2886983135795601E-8</v>
      </c>
    </row>
    <row r="351" spans="1:8" x14ac:dyDescent="0.25">
      <c r="A351" s="22" t="s">
        <v>76</v>
      </c>
      <c r="B351" s="22" t="s">
        <v>63</v>
      </c>
      <c r="C351" s="22" t="s">
        <v>14</v>
      </c>
      <c r="D351" s="22" t="s">
        <v>54</v>
      </c>
      <c r="E351" s="28">
        <v>-5.1822494539666299E-24</v>
      </c>
      <c r="F351" s="22" t="s">
        <v>86</v>
      </c>
      <c r="G351" s="22">
        <v>0</v>
      </c>
      <c r="H351" s="24">
        <f t="shared" si="6"/>
        <v>0</v>
      </c>
    </row>
    <row r="352" spans="1:8" x14ac:dyDescent="0.25">
      <c r="A352" s="22" t="s">
        <v>905</v>
      </c>
      <c r="B352" s="22" t="s">
        <v>788</v>
      </c>
      <c r="C352" s="22" t="s">
        <v>14</v>
      </c>
      <c r="D352" s="22" t="s">
        <v>54</v>
      </c>
      <c r="E352" s="22">
        <v>-6.6446799327680897E-4</v>
      </c>
      <c r="F352" s="22" t="s">
        <v>8</v>
      </c>
      <c r="G352" s="22">
        <v>0</v>
      </c>
      <c r="H352" s="24">
        <f t="shared" si="6"/>
        <v>-6.6446799327680897E-4</v>
      </c>
    </row>
    <row r="353" spans="1:8" x14ac:dyDescent="0.25">
      <c r="A353" s="22" t="s">
        <v>906</v>
      </c>
      <c r="B353" s="22" t="s">
        <v>907</v>
      </c>
      <c r="C353" s="22" t="s">
        <v>14</v>
      </c>
      <c r="D353" s="22" t="s">
        <v>54</v>
      </c>
      <c r="E353" s="28">
        <v>-7.3154480198968094E-8</v>
      </c>
      <c r="F353" s="22" t="s">
        <v>8</v>
      </c>
      <c r="G353" s="22">
        <v>0</v>
      </c>
      <c r="H353" s="24">
        <f t="shared" si="6"/>
        <v>-7.3154480198968094E-8</v>
      </c>
    </row>
    <row r="354" spans="1:8" x14ac:dyDescent="0.25">
      <c r="A354" s="22" t="s">
        <v>247</v>
      </c>
      <c r="B354" s="22" t="s">
        <v>248</v>
      </c>
      <c r="C354" s="22" t="s">
        <v>17</v>
      </c>
      <c r="D354" s="22" t="s">
        <v>2</v>
      </c>
      <c r="E354" s="28">
        <v>-7.42083564361129E-9</v>
      </c>
      <c r="F354" s="22" t="s">
        <v>8</v>
      </c>
      <c r="G354" s="22">
        <v>0</v>
      </c>
      <c r="H354" s="24">
        <f t="shared" si="6"/>
        <v>-7.42083564361129E-9</v>
      </c>
    </row>
    <row r="355" spans="1:8" x14ac:dyDescent="0.25">
      <c r="A355" s="22" t="s">
        <v>33</v>
      </c>
      <c r="B355" s="22" t="s">
        <v>23</v>
      </c>
      <c r="C355" s="22" t="s">
        <v>24</v>
      </c>
      <c r="D355" s="22" t="s">
        <v>3</v>
      </c>
      <c r="E355" s="22">
        <v>-3.5288196000894702E-2</v>
      </c>
      <c r="F355" s="22" t="s">
        <v>8</v>
      </c>
      <c r="G355" s="22">
        <v>0</v>
      </c>
      <c r="H355" s="24">
        <f t="shared" si="6"/>
        <v>-3.5288196000894702E-2</v>
      </c>
    </row>
    <row r="356" spans="1:8" x14ac:dyDescent="0.25">
      <c r="A356" s="22" t="s">
        <v>77</v>
      </c>
      <c r="B356" s="22" t="s">
        <v>78</v>
      </c>
      <c r="C356" s="22" t="s">
        <v>14</v>
      </c>
      <c r="D356" s="22" t="s">
        <v>54</v>
      </c>
      <c r="E356" s="22">
        <v>-0.13018491996620801</v>
      </c>
      <c r="F356" s="22" t="s">
        <v>8</v>
      </c>
      <c r="G356" s="22">
        <v>0</v>
      </c>
      <c r="H356" s="24">
        <f t="shared" si="6"/>
        <v>-0.13018491996620801</v>
      </c>
    </row>
    <row r="357" spans="1:8" x14ac:dyDescent="0.25">
      <c r="A357" s="22" t="s">
        <v>908</v>
      </c>
      <c r="B357" s="22" t="s">
        <v>693</v>
      </c>
      <c r="C357" s="22" t="s">
        <v>14</v>
      </c>
      <c r="D357" s="22" t="s">
        <v>1</v>
      </c>
      <c r="E357" s="28">
        <v>-1.88864086782975E-10</v>
      </c>
      <c r="F357" s="22" t="s">
        <v>8</v>
      </c>
      <c r="G357" s="22">
        <v>0</v>
      </c>
      <c r="H357" s="24">
        <f t="shared" si="6"/>
        <v>-1.88864086782975E-10</v>
      </c>
    </row>
    <row r="358" spans="1:8" x14ac:dyDescent="0.25">
      <c r="A358" s="22" t="s">
        <v>307</v>
      </c>
      <c r="B358" s="22" t="s">
        <v>308</v>
      </c>
      <c r="C358" s="22" t="s">
        <v>263</v>
      </c>
      <c r="D358" s="22" t="s">
        <v>264</v>
      </c>
      <c r="E358" s="28">
        <v>-2.0551771207164402E-6</v>
      </c>
      <c r="F358" s="22" t="s">
        <v>86</v>
      </c>
      <c r="G358" s="22">
        <v>399.46</v>
      </c>
      <c r="H358" s="24">
        <f t="shared" si="6"/>
        <v>-8.2096105264138912E-4</v>
      </c>
    </row>
    <row r="359" spans="1:8" x14ac:dyDescent="0.25">
      <c r="A359" s="22" t="s">
        <v>220</v>
      </c>
      <c r="B359" s="22" t="s">
        <v>210</v>
      </c>
      <c r="C359" s="22" t="s">
        <v>14</v>
      </c>
      <c r="D359" s="22" t="s">
        <v>193</v>
      </c>
      <c r="E359" s="22">
        <v>-3.9587217489193602E-4</v>
      </c>
      <c r="F359" s="22" t="s">
        <v>8</v>
      </c>
      <c r="G359" s="22">
        <v>0</v>
      </c>
      <c r="H359" s="24">
        <f t="shared" si="6"/>
        <v>-3.9587217489193602E-4</v>
      </c>
    </row>
    <row r="360" spans="1:8" x14ac:dyDescent="0.25">
      <c r="A360" s="22" t="s">
        <v>909</v>
      </c>
      <c r="B360" s="22" t="s">
        <v>272</v>
      </c>
      <c r="C360" s="22" t="s">
        <v>24</v>
      </c>
      <c r="D360" s="22" t="s">
        <v>208</v>
      </c>
      <c r="E360" s="22">
        <v>-5.0299564984759204</v>
      </c>
      <c r="F360" s="22" t="s">
        <v>8</v>
      </c>
      <c r="G360" s="22">
        <v>0</v>
      </c>
      <c r="H360" s="24">
        <f t="shared" si="6"/>
        <v>-5.0299564984759204</v>
      </c>
    </row>
    <row r="361" spans="1:8" x14ac:dyDescent="0.25">
      <c r="A361" s="22" t="s">
        <v>910</v>
      </c>
      <c r="B361" s="22" t="s">
        <v>464</v>
      </c>
      <c r="C361" s="22" t="s">
        <v>14</v>
      </c>
      <c r="D361" s="22" t="s">
        <v>193</v>
      </c>
      <c r="E361" s="22">
        <v>-1.3109553496372701E-4</v>
      </c>
      <c r="F361" s="22" t="s">
        <v>8</v>
      </c>
      <c r="G361" s="22">
        <v>0</v>
      </c>
      <c r="H361" s="24">
        <f t="shared" si="6"/>
        <v>-1.3109553496372701E-4</v>
      </c>
    </row>
    <row r="362" spans="1:8" x14ac:dyDescent="0.25">
      <c r="A362" s="22" t="s">
        <v>911</v>
      </c>
      <c r="B362" s="22" t="s">
        <v>912</v>
      </c>
      <c r="C362" s="22" t="s">
        <v>143</v>
      </c>
      <c r="D362" s="22" t="s">
        <v>144</v>
      </c>
      <c r="E362" s="22">
        <v>-6.0763942992283597E-2</v>
      </c>
      <c r="F362" s="22" t="s">
        <v>8</v>
      </c>
      <c r="G362" s="22">
        <v>0</v>
      </c>
      <c r="H362" s="24">
        <f t="shared" si="6"/>
        <v>-6.0763942992283597E-2</v>
      </c>
    </row>
    <row r="363" spans="1:8" x14ac:dyDescent="0.25">
      <c r="A363" s="22" t="s">
        <v>913</v>
      </c>
      <c r="B363" s="22" t="s">
        <v>914</v>
      </c>
      <c r="C363" s="22" t="s">
        <v>14</v>
      </c>
      <c r="D363" s="22" t="s">
        <v>54</v>
      </c>
      <c r="E363" s="22">
        <v>-2.0012390555893302E-3</v>
      </c>
      <c r="F363" s="22" t="s">
        <v>8</v>
      </c>
      <c r="G363" s="22">
        <v>0</v>
      </c>
      <c r="H363" s="24">
        <f t="shared" si="6"/>
        <v>-2.0012390555893302E-3</v>
      </c>
    </row>
    <row r="364" spans="1:8" x14ac:dyDescent="0.25">
      <c r="A364" s="22" t="s">
        <v>915</v>
      </c>
      <c r="B364" s="22" t="s">
        <v>916</v>
      </c>
      <c r="C364" s="22" t="s">
        <v>14</v>
      </c>
      <c r="D364" s="22" t="s">
        <v>54</v>
      </c>
      <c r="E364" s="28">
        <v>-5.72999424902315E-8</v>
      </c>
      <c r="F364" s="22" t="s">
        <v>8</v>
      </c>
      <c r="G364" s="22">
        <v>0</v>
      </c>
      <c r="H364" s="24">
        <f t="shared" si="6"/>
        <v>-5.72999424902315E-8</v>
      </c>
    </row>
    <row r="365" spans="1:8" x14ac:dyDescent="0.25">
      <c r="A365" s="22" t="s">
        <v>145</v>
      </c>
      <c r="B365" s="22" t="s">
        <v>146</v>
      </c>
      <c r="C365" s="22" t="s">
        <v>17</v>
      </c>
      <c r="D365" s="22" t="s">
        <v>5</v>
      </c>
      <c r="E365" s="28">
        <v>-5.46727065199744E-13</v>
      </c>
      <c r="F365" s="22" t="s">
        <v>8</v>
      </c>
      <c r="G365" s="22">
        <v>0</v>
      </c>
      <c r="H365" s="24">
        <f t="shared" si="6"/>
        <v>-5.46727065199744E-13</v>
      </c>
    </row>
    <row r="366" spans="1:8" x14ac:dyDescent="0.25">
      <c r="A366" s="22" t="s">
        <v>917</v>
      </c>
      <c r="B366" s="22" t="s">
        <v>819</v>
      </c>
      <c r="C366" s="22" t="s">
        <v>14</v>
      </c>
      <c r="D366" s="22" t="s">
        <v>188</v>
      </c>
      <c r="E366" s="28">
        <v>-7.8146516006179496E-7</v>
      </c>
      <c r="F366" s="22" t="s">
        <v>8</v>
      </c>
      <c r="G366" s="22">
        <v>0</v>
      </c>
      <c r="H366" s="24">
        <f t="shared" si="6"/>
        <v>-7.8146516006179496E-7</v>
      </c>
    </row>
    <row r="367" spans="1:8" x14ac:dyDescent="0.25">
      <c r="A367" s="22" t="s">
        <v>352</v>
      </c>
      <c r="B367" s="22" t="s">
        <v>353</v>
      </c>
      <c r="C367" s="22" t="s">
        <v>24</v>
      </c>
      <c r="D367" s="22" t="s">
        <v>6</v>
      </c>
      <c r="E367" s="22">
        <v>-2.1451980287224E-3</v>
      </c>
      <c r="F367" s="22" t="s">
        <v>8</v>
      </c>
      <c r="G367" s="22">
        <v>0</v>
      </c>
      <c r="H367" s="24">
        <f t="shared" si="6"/>
        <v>-2.1451980287224E-3</v>
      </c>
    </row>
    <row r="368" spans="1:8" x14ac:dyDescent="0.25">
      <c r="A368" s="22" t="s">
        <v>918</v>
      </c>
      <c r="B368" s="22" t="s">
        <v>919</v>
      </c>
      <c r="C368" s="22" t="s">
        <v>17</v>
      </c>
      <c r="D368" s="22" t="s">
        <v>2</v>
      </c>
      <c r="E368" s="28">
        <v>-1.3410832140195699E-6</v>
      </c>
      <c r="F368" s="22" t="s">
        <v>8</v>
      </c>
      <c r="G368" s="22">
        <v>0</v>
      </c>
      <c r="H368" s="24">
        <f t="shared" si="6"/>
        <v>-1.3410832140195699E-6</v>
      </c>
    </row>
    <row r="369" spans="1:8" x14ac:dyDescent="0.25">
      <c r="A369" s="22" t="s">
        <v>920</v>
      </c>
      <c r="B369" s="22" t="s">
        <v>921</v>
      </c>
      <c r="C369" s="22" t="s">
        <v>24</v>
      </c>
      <c r="D369" s="22" t="s">
        <v>6</v>
      </c>
      <c r="E369" s="22">
        <v>-2.1592721712812902E-3</v>
      </c>
      <c r="F369" s="22" t="s">
        <v>8</v>
      </c>
      <c r="G369" s="22">
        <v>0</v>
      </c>
      <c r="H369" s="24">
        <f t="shared" si="6"/>
        <v>-2.1592721712812902E-3</v>
      </c>
    </row>
    <row r="370" spans="1:8" x14ac:dyDescent="0.25">
      <c r="A370" s="22" t="s">
        <v>922</v>
      </c>
      <c r="B370" s="22" t="s">
        <v>923</v>
      </c>
      <c r="C370" s="22" t="s">
        <v>143</v>
      </c>
      <c r="D370" s="22" t="s">
        <v>144</v>
      </c>
      <c r="E370" s="22">
        <v>-4.0566211272563997E-3</v>
      </c>
      <c r="F370" s="22" t="s">
        <v>8</v>
      </c>
      <c r="G370" s="22">
        <v>0</v>
      </c>
      <c r="H370" s="24">
        <f t="shared" si="6"/>
        <v>-4.0566211272563997E-3</v>
      </c>
    </row>
    <row r="371" spans="1:8" x14ac:dyDescent="0.25">
      <c r="A371" s="22" t="s">
        <v>924</v>
      </c>
      <c r="B371" s="22" t="s">
        <v>925</v>
      </c>
      <c r="C371" s="22" t="s">
        <v>14</v>
      </c>
      <c r="D371" s="22" t="s">
        <v>54</v>
      </c>
      <c r="E371" s="28">
        <v>-1.0246164116679101E-9</v>
      </c>
      <c r="F371" s="22" t="s">
        <v>8</v>
      </c>
      <c r="G371" s="22">
        <v>0</v>
      </c>
      <c r="H371" s="24">
        <f t="shared" si="6"/>
        <v>-1.0246164116679101E-9</v>
      </c>
    </row>
    <row r="372" spans="1:8" x14ac:dyDescent="0.25">
      <c r="A372" s="22" t="s">
        <v>926</v>
      </c>
      <c r="B372" s="22" t="s">
        <v>927</v>
      </c>
      <c r="C372" s="22" t="s">
        <v>17</v>
      </c>
      <c r="D372" s="22" t="s">
        <v>4</v>
      </c>
      <c r="E372" s="22">
        <v>-0.79170016795933995</v>
      </c>
      <c r="F372" s="22" t="s">
        <v>8</v>
      </c>
      <c r="G372" s="22">
        <v>0</v>
      </c>
      <c r="H372" s="24">
        <f t="shared" si="6"/>
        <v>-0.79170016795933995</v>
      </c>
    </row>
    <row r="373" spans="1:8" x14ac:dyDescent="0.25">
      <c r="A373" s="22" t="s">
        <v>928</v>
      </c>
      <c r="B373" s="22" t="s">
        <v>929</v>
      </c>
      <c r="C373" s="22" t="s">
        <v>24</v>
      </c>
      <c r="D373" s="22" t="s">
        <v>6</v>
      </c>
      <c r="E373" s="22">
        <v>-2.1160556338915701</v>
      </c>
      <c r="F373" s="22" t="s">
        <v>8</v>
      </c>
      <c r="G373" s="22">
        <v>0</v>
      </c>
      <c r="H373" s="24">
        <f t="shared" si="6"/>
        <v>-2.1160556338915701</v>
      </c>
    </row>
    <row r="374" spans="1:8" x14ac:dyDescent="0.25">
      <c r="A374" s="22" t="s">
        <v>79</v>
      </c>
      <c r="B374" s="22" t="s">
        <v>61</v>
      </c>
      <c r="C374" s="22" t="s">
        <v>17</v>
      </c>
      <c r="D374" s="22" t="s">
        <v>2</v>
      </c>
      <c r="E374" s="28">
        <v>-2.7358335240753299E-7</v>
      </c>
      <c r="F374" s="22" t="s">
        <v>8</v>
      </c>
      <c r="G374" s="22">
        <v>0</v>
      </c>
      <c r="H374" s="24">
        <f t="shared" si="6"/>
        <v>-2.7358335240753299E-7</v>
      </c>
    </row>
    <row r="375" spans="1:8" x14ac:dyDescent="0.25">
      <c r="A375" s="22" t="s">
        <v>930</v>
      </c>
      <c r="B375" s="22" t="s">
        <v>612</v>
      </c>
      <c r="C375" s="22" t="s">
        <v>14</v>
      </c>
      <c r="D375" s="22" t="s">
        <v>54</v>
      </c>
      <c r="E375" s="22">
        <v>-3.70606856508752E-3</v>
      </c>
      <c r="F375" s="22" t="s">
        <v>8</v>
      </c>
      <c r="G375" s="22">
        <v>0</v>
      </c>
      <c r="H375" s="24">
        <f t="shared" si="6"/>
        <v>-3.70606856508752E-3</v>
      </c>
    </row>
    <row r="376" spans="1:8" x14ac:dyDescent="0.25">
      <c r="A376" s="22" t="s">
        <v>931</v>
      </c>
      <c r="B376" s="22" t="s">
        <v>619</v>
      </c>
      <c r="C376" s="22" t="s">
        <v>14</v>
      </c>
      <c r="D376" s="22" t="s">
        <v>54</v>
      </c>
      <c r="E376" s="28">
        <v>-1.81283339335163E-7</v>
      </c>
      <c r="F376" s="22" t="s">
        <v>8</v>
      </c>
      <c r="G376" s="22">
        <v>0</v>
      </c>
      <c r="H376" s="24">
        <f t="shared" si="6"/>
        <v>-1.81283339335163E-7</v>
      </c>
    </row>
    <row r="377" spans="1:8" x14ac:dyDescent="0.25">
      <c r="A377" s="22" t="s">
        <v>932</v>
      </c>
      <c r="B377" s="22" t="s">
        <v>933</v>
      </c>
      <c r="C377" s="22" t="s">
        <v>14</v>
      </c>
      <c r="D377" s="22" t="s">
        <v>54</v>
      </c>
      <c r="E377" s="28">
        <v>-6.8349078270629897E-9</v>
      </c>
      <c r="F377" s="22" t="s">
        <v>8</v>
      </c>
      <c r="G377" s="22">
        <v>0</v>
      </c>
      <c r="H377" s="24">
        <f t="shared" si="6"/>
        <v>-6.8349078270629897E-9</v>
      </c>
    </row>
    <row r="378" spans="1:8" x14ac:dyDescent="0.25">
      <c r="A378" s="22" t="s">
        <v>934</v>
      </c>
      <c r="B378" s="22" t="s">
        <v>531</v>
      </c>
      <c r="C378" s="22" t="s">
        <v>24</v>
      </c>
      <c r="D378" s="22" t="s">
        <v>208</v>
      </c>
      <c r="E378" s="22">
        <v>-0.26472969156619702</v>
      </c>
      <c r="F378" s="22" t="s">
        <v>8</v>
      </c>
      <c r="G378" s="22">
        <v>0</v>
      </c>
      <c r="H378" s="24">
        <f t="shared" si="6"/>
        <v>-0.26472969156619702</v>
      </c>
    </row>
    <row r="379" spans="1:8" x14ac:dyDescent="0.25">
      <c r="A379" s="22" t="s">
        <v>935</v>
      </c>
      <c r="B379" s="22" t="s">
        <v>936</v>
      </c>
      <c r="C379" s="22" t="s">
        <v>14</v>
      </c>
      <c r="D379" s="22" t="s">
        <v>1</v>
      </c>
      <c r="E379" s="28">
        <v>-4.4711247546397699E-8</v>
      </c>
      <c r="F379" s="22" t="s">
        <v>8</v>
      </c>
      <c r="G379" s="22">
        <v>0</v>
      </c>
      <c r="H379" s="24">
        <f t="shared" si="6"/>
        <v>-4.4711247546397699E-8</v>
      </c>
    </row>
    <row r="380" spans="1:8" x14ac:dyDescent="0.25">
      <c r="A380" s="22" t="s">
        <v>937</v>
      </c>
      <c r="B380" s="22" t="s">
        <v>816</v>
      </c>
      <c r="C380" s="22" t="s">
        <v>24</v>
      </c>
      <c r="D380" s="22" t="s">
        <v>208</v>
      </c>
      <c r="E380" s="28">
        <v>-6.2352074798214904E-18</v>
      </c>
      <c r="F380" s="22" t="s">
        <v>8</v>
      </c>
      <c r="G380" s="22">
        <v>0</v>
      </c>
      <c r="H380" s="24">
        <f t="shared" si="6"/>
        <v>-6.2352074798214904E-18</v>
      </c>
    </row>
    <row r="381" spans="1:8" x14ac:dyDescent="0.25">
      <c r="A381" s="22" t="s">
        <v>130</v>
      </c>
      <c r="B381" s="22" t="s">
        <v>119</v>
      </c>
      <c r="C381" s="22" t="s">
        <v>24</v>
      </c>
      <c r="D381" s="22" t="s">
        <v>120</v>
      </c>
      <c r="E381" s="28">
        <v>-4.1004305152678204E-9</v>
      </c>
      <c r="F381" s="22" t="s">
        <v>8</v>
      </c>
      <c r="G381" s="22">
        <v>0</v>
      </c>
      <c r="H381" s="24">
        <f t="shared" si="6"/>
        <v>-4.1004305152678204E-9</v>
      </c>
    </row>
    <row r="382" spans="1:8" x14ac:dyDescent="0.25">
      <c r="A382" s="22" t="s">
        <v>938</v>
      </c>
      <c r="B382" s="22" t="s">
        <v>939</v>
      </c>
      <c r="C382" s="22" t="s">
        <v>139</v>
      </c>
      <c r="D382" s="22" t="s">
        <v>165</v>
      </c>
      <c r="E382" s="22">
        <v>-3.8832110163429599E-2</v>
      </c>
      <c r="F382" s="22" t="s">
        <v>174</v>
      </c>
      <c r="G382" s="22">
        <v>0</v>
      </c>
      <c r="H382" s="24">
        <f t="shared" si="6"/>
        <v>0</v>
      </c>
    </row>
    <row r="383" spans="1:8" x14ac:dyDescent="0.25">
      <c r="A383" s="22" t="s">
        <v>172</v>
      </c>
      <c r="B383" s="22" t="s">
        <v>167</v>
      </c>
      <c r="C383" s="22" t="s">
        <v>14</v>
      </c>
      <c r="D383" s="22" t="s">
        <v>1</v>
      </c>
      <c r="E383" s="28">
        <v>-5.2393062924680099E-5</v>
      </c>
      <c r="F383" s="22" t="s">
        <v>8</v>
      </c>
      <c r="G383" s="22">
        <v>0</v>
      </c>
      <c r="H383" s="24">
        <f t="shared" si="6"/>
        <v>-5.2393062924680099E-5</v>
      </c>
    </row>
    <row r="384" spans="1:8" x14ac:dyDescent="0.25">
      <c r="A384" s="22" t="s">
        <v>940</v>
      </c>
      <c r="B384" s="22" t="s">
        <v>941</v>
      </c>
      <c r="C384" s="22" t="s">
        <v>17</v>
      </c>
      <c r="D384" s="22" t="s">
        <v>2</v>
      </c>
      <c r="E384" s="28">
        <v>-5.7260980342052699E-7</v>
      </c>
      <c r="F384" s="22" t="s">
        <v>8</v>
      </c>
      <c r="G384" s="22">
        <v>0</v>
      </c>
      <c r="H384" s="24">
        <f t="shared" si="6"/>
        <v>-5.7260980342052699E-7</v>
      </c>
    </row>
    <row r="385" spans="1:8" x14ac:dyDescent="0.25">
      <c r="A385" s="22" t="s">
        <v>942</v>
      </c>
      <c r="B385" s="22" t="s">
        <v>943</v>
      </c>
      <c r="C385" s="22" t="s">
        <v>143</v>
      </c>
      <c r="D385" s="22" t="s">
        <v>144</v>
      </c>
      <c r="E385" s="22">
        <v>-5.2974471113645502E-4</v>
      </c>
      <c r="F385" s="22" t="s">
        <v>8</v>
      </c>
      <c r="G385" s="22">
        <v>0</v>
      </c>
      <c r="H385" s="24">
        <f t="shared" si="6"/>
        <v>-5.2974471113645502E-4</v>
      </c>
    </row>
    <row r="386" spans="1:8" x14ac:dyDescent="0.25">
      <c r="A386" s="22" t="s">
        <v>944</v>
      </c>
      <c r="B386" s="22" t="s">
        <v>458</v>
      </c>
      <c r="C386" s="22" t="s">
        <v>263</v>
      </c>
      <c r="D386" s="22" t="s">
        <v>279</v>
      </c>
      <c r="E386" s="28">
        <v>-1.59515229031873E-8</v>
      </c>
      <c r="F386" s="22" t="s">
        <v>86</v>
      </c>
      <c r="G386" s="22">
        <v>614.4</v>
      </c>
      <c r="H386" s="24">
        <f t="shared" si="6"/>
        <v>-9.8006156717182776E-6</v>
      </c>
    </row>
    <row r="387" spans="1:8" x14ac:dyDescent="0.25">
      <c r="A387" s="22" t="s">
        <v>945</v>
      </c>
      <c r="B387" s="22" t="s">
        <v>443</v>
      </c>
      <c r="C387" s="22" t="s">
        <v>14</v>
      </c>
      <c r="D387" s="22" t="s">
        <v>193</v>
      </c>
      <c r="E387" s="22">
        <v>-1.06960456316968E-2</v>
      </c>
      <c r="F387" s="22" t="s">
        <v>8</v>
      </c>
      <c r="G387" s="22">
        <v>0</v>
      </c>
      <c r="H387" s="24">
        <f t="shared" ref="H387:H450" si="7">1*(IF(F387=$I$8,E387,(E387*G387)))</f>
        <v>-1.06960456316968E-2</v>
      </c>
    </row>
    <row r="388" spans="1:8" x14ac:dyDescent="0.25">
      <c r="A388" s="22" t="s">
        <v>946</v>
      </c>
      <c r="B388" s="22" t="s">
        <v>947</v>
      </c>
      <c r="C388" s="22" t="s">
        <v>14</v>
      </c>
      <c r="D388" s="22" t="s">
        <v>54</v>
      </c>
      <c r="E388" s="28">
        <v>-4.7086621358464399E-5</v>
      </c>
      <c r="F388" s="22" t="s">
        <v>8</v>
      </c>
      <c r="G388" s="22">
        <v>0</v>
      </c>
      <c r="H388" s="24">
        <f t="shared" si="7"/>
        <v>-4.7086621358464399E-5</v>
      </c>
    </row>
    <row r="389" spans="1:8" x14ac:dyDescent="0.25">
      <c r="A389" s="22" t="s">
        <v>948</v>
      </c>
      <c r="B389" s="22" t="s">
        <v>949</v>
      </c>
      <c r="C389" s="22" t="s">
        <v>14</v>
      </c>
      <c r="D389" s="22" t="s">
        <v>950</v>
      </c>
      <c r="E389" s="22">
        <v>-5.37809055161698E-4</v>
      </c>
      <c r="F389" s="22" t="s">
        <v>8</v>
      </c>
      <c r="G389" s="22">
        <v>0</v>
      </c>
      <c r="H389" s="24">
        <f t="shared" si="7"/>
        <v>-5.37809055161698E-4</v>
      </c>
    </row>
    <row r="390" spans="1:8" x14ac:dyDescent="0.25">
      <c r="A390" s="22" t="s">
        <v>951</v>
      </c>
      <c r="B390" s="22" t="s">
        <v>952</v>
      </c>
      <c r="C390" s="22" t="s">
        <v>14</v>
      </c>
      <c r="D390" s="22" t="s">
        <v>54</v>
      </c>
      <c r="E390" s="28">
        <v>-5.61015222411129E-9</v>
      </c>
      <c r="F390" s="22" t="s">
        <v>8</v>
      </c>
      <c r="G390" s="22">
        <v>0</v>
      </c>
      <c r="H390" s="24">
        <f t="shared" si="7"/>
        <v>-5.61015222411129E-9</v>
      </c>
    </row>
    <row r="391" spans="1:8" x14ac:dyDescent="0.25">
      <c r="A391" s="22" t="s">
        <v>953</v>
      </c>
      <c r="B391" s="22" t="s">
        <v>954</v>
      </c>
      <c r="C391" s="22" t="s">
        <v>14</v>
      </c>
      <c r="D391" s="22" t="s">
        <v>54</v>
      </c>
      <c r="E391" s="28">
        <v>-6.4688173827183706E-20</v>
      </c>
      <c r="F391" s="22" t="s">
        <v>8</v>
      </c>
      <c r="G391" s="22">
        <v>0</v>
      </c>
      <c r="H391" s="24">
        <f t="shared" si="7"/>
        <v>-6.4688173827183706E-20</v>
      </c>
    </row>
    <row r="392" spans="1:8" x14ac:dyDescent="0.25">
      <c r="A392" s="22" t="s">
        <v>955</v>
      </c>
      <c r="B392" s="22" t="s">
        <v>531</v>
      </c>
      <c r="C392" s="22" t="s">
        <v>24</v>
      </c>
      <c r="D392" s="22" t="s">
        <v>208</v>
      </c>
      <c r="E392" s="22">
        <v>-1.2835534514999501E-2</v>
      </c>
      <c r="F392" s="22" t="s">
        <v>8</v>
      </c>
      <c r="G392" s="22">
        <v>0</v>
      </c>
      <c r="H392" s="24">
        <f t="shared" si="7"/>
        <v>-1.2835534514999501E-2</v>
      </c>
    </row>
    <row r="393" spans="1:8" x14ac:dyDescent="0.25">
      <c r="A393" s="22" t="s">
        <v>956</v>
      </c>
      <c r="B393" s="22" t="s">
        <v>957</v>
      </c>
      <c r="C393" s="22" t="s">
        <v>14</v>
      </c>
      <c r="D393" s="22" t="s">
        <v>1</v>
      </c>
      <c r="E393" s="22">
        <v>-3.50963425018745E-4</v>
      </c>
      <c r="F393" s="22" t="s">
        <v>8</v>
      </c>
      <c r="G393" s="22">
        <v>0</v>
      </c>
      <c r="H393" s="24">
        <f t="shared" si="7"/>
        <v>-3.50963425018745E-4</v>
      </c>
    </row>
    <row r="394" spans="1:8" x14ac:dyDescent="0.25">
      <c r="A394" s="22" t="s">
        <v>958</v>
      </c>
      <c r="B394" s="22" t="s">
        <v>959</v>
      </c>
      <c r="C394" s="22" t="s">
        <v>24</v>
      </c>
      <c r="D394" s="22" t="s">
        <v>120</v>
      </c>
      <c r="E394" s="22">
        <v>-1.23623464191818E-3</v>
      </c>
      <c r="F394" s="22" t="s">
        <v>86</v>
      </c>
      <c r="G394" s="22">
        <v>2190</v>
      </c>
      <c r="H394" s="24">
        <f t="shared" si="7"/>
        <v>-2.7073538658008141</v>
      </c>
    </row>
    <row r="395" spans="1:8" x14ac:dyDescent="0.25">
      <c r="A395" s="22" t="s">
        <v>960</v>
      </c>
      <c r="B395" s="22" t="s">
        <v>961</v>
      </c>
      <c r="C395" s="22" t="s">
        <v>14</v>
      </c>
      <c r="D395" s="22" t="s">
        <v>54</v>
      </c>
      <c r="E395" s="28">
        <v>-3.8497221784446598E-9</v>
      </c>
      <c r="F395" s="22" t="s">
        <v>8</v>
      </c>
      <c r="G395" s="22">
        <v>0</v>
      </c>
      <c r="H395" s="24">
        <f t="shared" si="7"/>
        <v>-3.8497221784446598E-9</v>
      </c>
    </row>
    <row r="396" spans="1:8" x14ac:dyDescent="0.25">
      <c r="A396" s="22" t="s">
        <v>962</v>
      </c>
      <c r="B396" s="22" t="s">
        <v>531</v>
      </c>
      <c r="C396" s="22" t="s">
        <v>24</v>
      </c>
      <c r="D396" s="22" t="s">
        <v>208</v>
      </c>
      <c r="E396" s="22">
        <v>-1.9589858442641502E-2</v>
      </c>
      <c r="F396" s="22" t="s">
        <v>8</v>
      </c>
      <c r="G396" s="22">
        <v>0</v>
      </c>
      <c r="H396" s="24">
        <f t="shared" si="7"/>
        <v>-1.9589858442641502E-2</v>
      </c>
    </row>
    <row r="397" spans="1:8" x14ac:dyDescent="0.25">
      <c r="A397" s="22" t="s">
        <v>277</v>
      </c>
      <c r="B397" s="22" t="s">
        <v>278</v>
      </c>
      <c r="C397" s="22" t="s">
        <v>17</v>
      </c>
      <c r="D397" s="22" t="s">
        <v>4</v>
      </c>
      <c r="E397" s="22">
        <v>-2.6050122629826702</v>
      </c>
      <c r="F397" s="22" t="s">
        <v>8</v>
      </c>
      <c r="G397" s="22">
        <v>0</v>
      </c>
      <c r="H397" s="24">
        <f t="shared" si="7"/>
        <v>-2.6050122629826702</v>
      </c>
    </row>
    <row r="398" spans="1:8" x14ac:dyDescent="0.25">
      <c r="A398" s="22" t="s">
        <v>963</v>
      </c>
      <c r="B398" s="22" t="s">
        <v>577</v>
      </c>
      <c r="C398" s="22" t="s">
        <v>24</v>
      </c>
      <c r="D398" s="22" t="s">
        <v>120</v>
      </c>
      <c r="E398" s="22">
        <v>-1.12324711941454E-4</v>
      </c>
      <c r="F398" s="22" t="s">
        <v>86</v>
      </c>
      <c r="G398" s="22">
        <v>2190</v>
      </c>
      <c r="H398" s="24">
        <f t="shared" si="7"/>
        <v>-0.24599111915178426</v>
      </c>
    </row>
    <row r="399" spans="1:8" x14ac:dyDescent="0.25">
      <c r="A399" s="22" t="s">
        <v>964</v>
      </c>
      <c r="B399" s="22" t="s">
        <v>571</v>
      </c>
      <c r="C399" s="22" t="s">
        <v>14</v>
      </c>
      <c r="D399" s="22" t="s">
        <v>54</v>
      </c>
      <c r="E399" s="22">
        <v>-3.3964065585608001E-2</v>
      </c>
      <c r="F399" s="22" t="s">
        <v>8</v>
      </c>
      <c r="G399" s="22">
        <v>0</v>
      </c>
      <c r="H399" s="24">
        <f t="shared" si="7"/>
        <v>-3.3964065585608001E-2</v>
      </c>
    </row>
    <row r="400" spans="1:8" x14ac:dyDescent="0.25">
      <c r="A400" s="22" t="s">
        <v>965</v>
      </c>
      <c r="B400" s="22" t="s">
        <v>583</v>
      </c>
      <c r="C400" s="22" t="s">
        <v>14</v>
      </c>
      <c r="D400" s="22" t="s">
        <v>54</v>
      </c>
      <c r="E400" s="28">
        <v>-4.8503478566140303E-22</v>
      </c>
      <c r="F400" s="22" t="s">
        <v>8</v>
      </c>
      <c r="G400" s="22">
        <v>0</v>
      </c>
      <c r="H400" s="24">
        <f t="shared" si="7"/>
        <v>-4.8503478566140303E-22</v>
      </c>
    </row>
    <row r="401" spans="1:8" x14ac:dyDescent="0.25">
      <c r="A401" s="22" t="s">
        <v>966</v>
      </c>
      <c r="B401" s="22" t="s">
        <v>967</v>
      </c>
      <c r="C401" s="22" t="s">
        <v>17</v>
      </c>
      <c r="D401" s="22" t="s">
        <v>4</v>
      </c>
      <c r="E401" s="22">
        <v>-0.45468460043430398</v>
      </c>
      <c r="F401" s="22" t="s">
        <v>8</v>
      </c>
      <c r="G401" s="22">
        <v>0</v>
      </c>
      <c r="H401" s="24">
        <f t="shared" si="7"/>
        <v>-0.45468460043430398</v>
      </c>
    </row>
    <row r="402" spans="1:8" x14ac:dyDescent="0.25">
      <c r="A402" s="22" t="s">
        <v>968</v>
      </c>
      <c r="B402" s="22" t="s">
        <v>969</v>
      </c>
      <c r="C402" s="22" t="s">
        <v>139</v>
      </c>
      <c r="D402" s="22" t="s">
        <v>165</v>
      </c>
      <c r="E402" s="22">
        <v>-2.7348812060244499E-3</v>
      </c>
      <c r="F402" s="22" t="s">
        <v>174</v>
      </c>
      <c r="G402" s="22">
        <v>0</v>
      </c>
      <c r="H402" s="24">
        <f t="shared" si="7"/>
        <v>0</v>
      </c>
    </row>
    <row r="403" spans="1:8" x14ac:dyDescent="0.25">
      <c r="A403" s="22" t="s">
        <v>970</v>
      </c>
      <c r="B403" s="22" t="s">
        <v>498</v>
      </c>
      <c r="C403" s="22" t="s">
        <v>14</v>
      </c>
      <c r="D403" s="22" t="s">
        <v>54</v>
      </c>
      <c r="E403" s="28">
        <v>-1.12250494568433E-9</v>
      </c>
      <c r="F403" s="22" t="s">
        <v>8</v>
      </c>
      <c r="G403" s="22">
        <v>0</v>
      </c>
      <c r="H403" s="24">
        <f t="shared" si="7"/>
        <v>-1.12250494568433E-9</v>
      </c>
    </row>
    <row r="404" spans="1:8" x14ac:dyDescent="0.25">
      <c r="A404" s="22" t="s">
        <v>971</v>
      </c>
      <c r="B404" s="22" t="s">
        <v>565</v>
      </c>
      <c r="C404" s="22" t="s">
        <v>14</v>
      </c>
      <c r="D404" s="22" t="s">
        <v>54</v>
      </c>
      <c r="E404" s="28">
        <v>-1.35574092058748E-5</v>
      </c>
      <c r="F404" s="22" t="s">
        <v>8</v>
      </c>
      <c r="G404" s="22">
        <v>0</v>
      </c>
      <c r="H404" s="24">
        <f t="shared" si="7"/>
        <v>-1.35574092058748E-5</v>
      </c>
    </row>
    <row r="405" spans="1:8" x14ac:dyDescent="0.25">
      <c r="A405" s="22" t="s">
        <v>221</v>
      </c>
      <c r="B405" s="22" t="s">
        <v>210</v>
      </c>
      <c r="C405" s="22" t="s">
        <v>14</v>
      </c>
      <c r="D405" s="22" t="s">
        <v>193</v>
      </c>
      <c r="E405" s="22">
        <v>-2.2359862184595801E-4</v>
      </c>
      <c r="F405" s="22" t="s">
        <v>8</v>
      </c>
      <c r="G405" s="22">
        <v>0</v>
      </c>
      <c r="H405" s="24">
        <f t="shared" si="7"/>
        <v>-2.2359862184595801E-4</v>
      </c>
    </row>
    <row r="406" spans="1:8" x14ac:dyDescent="0.25">
      <c r="A406" s="22" t="s">
        <v>972</v>
      </c>
      <c r="B406" s="22" t="s">
        <v>548</v>
      </c>
      <c r="C406" s="22" t="s">
        <v>24</v>
      </c>
      <c r="D406" s="22" t="s">
        <v>208</v>
      </c>
      <c r="E406" s="28">
        <v>-5.0192762236574903E-21</v>
      </c>
      <c r="F406" s="22" t="s">
        <v>8</v>
      </c>
      <c r="G406" s="22">
        <v>0</v>
      </c>
      <c r="H406" s="24">
        <f t="shared" si="7"/>
        <v>-5.0192762236574903E-21</v>
      </c>
    </row>
    <row r="407" spans="1:8" x14ac:dyDescent="0.25">
      <c r="A407" s="22" t="s">
        <v>222</v>
      </c>
      <c r="B407" s="22" t="s">
        <v>207</v>
      </c>
      <c r="C407" s="22" t="s">
        <v>24</v>
      </c>
      <c r="D407" s="22" t="s">
        <v>208</v>
      </c>
      <c r="E407" s="28">
        <v>-6.59082629080762E-7</v>
      </c>
      <c r="F407" s="22" t="s">
        <v>8</v>
      </c>
      <c r="G407" s="22">
        <v>0</v>
      </c>
      <c r="H407" s="24">
        <f t="shared" si="7"/>
        <v>-6.59082629080762E-7</v>
      </c>
    </row>
    <row r="408" spans="1:8" x14ac:dyDescent="0.25">
      <c r="A408" s="22" t="s">
        <v>973</v>
      </c>
      <c r="B408" s="22" t="s">
        <v>974</v>
      </c>
      <c r="C408" s="22" t="s">
        <v>14</v>
      </c>
      <c r="D408" s="22" t="s">
        <v>54</v>
      </c>
      <c r="E408" s="28">
        <v>-1.8224609612614801E-14</v>
      </c>
      <c r="F408" s="22" t="s">
        <v>8</v>
      </c>
      <c r="G408" s="22">
        <v>0</v>
      </c>
      <c r="H408" s="24">
        <f t="shared" si="7"/>
        <v>-1.8224609612614801E-14</v>
      </c>
    </row>
    <row r="409" spans="1:8" x14ac:dyDescent="0.25">
      <c r="A409" s="22" t="s">
        <v>975</v>
      </c>
      <c r="B409" s="22" t="s">
        <v>976</v>
      </c>
      <c r="C409" s="22" t="s">
        <v>14</v>
      </c>
      <c r="D409" s="22" t="s">
        <v>950</v>
      </c>
      <c r="E409" s="22">
        <v>-2.2521175355173301E-4</v>
      </c>
      <c r="F409" s="22" t="s">
        <v>8</v>
      </c>
      <c r="G409" s="22">
        <v>0</v>
      </c>
      <c r="H409" s="24">
        <f t="shared" si="7"/>
        <v>-2.2521175355173301E-4</v>
      </c>
    </row>
    <row r="410" spans="1:8" x14ac:dyDescent="0.25">
      <c r="A410" s="22" t="s">
        <v>82</v>
      </c>
      <c r="B410" s="22" t="s">
        <v>58</v>
      </c>
      <c r="C410" s="22" t="s">
        <v>14</v>
      </c>
      <c r="D410" s="22" t="s">
        <v>54</v>
      </c>
      <c r="E410" s="22">
        <v>-4.9561878348450099E-3</v>
      </c>
      <c r="F410" s="22" t="s">
        <v>8</v>
      </c>
      <c r="G410" s="22">
        <v>0</v>
      </c>
      <c r="H410" s="24">
        <f t="shared" si="7"/>
        <v>-4.9561878348450099E-3</v>
      </c>
    </row>
    <row r="411" spans="1:8" x14ac:dyDescent="0.25">
      <c r="A411" s="22" t="s">
        <v>183</v>
      </c>
      <c r="B411" s="22" t="s">
        <v>184</v>
      </c>
      <c r="C411" s="22" t="s">
        <v>14</v>
      </c>
      <c r="D411" s="22" t="s">
        <v>1</v>
      </c>
      <c r="E411" s="22">
        <v>-1.58780181546887E-4</v>
      </c>
      <c r="F411" s="22" t="s">
        <v>8</v>
      </c>
      <c r="G411" s="22">
        <v>0</v>
      </c>
      <c r="H411" s="24">
        <f t="shared" si="7"/>
        <v>-1.58780181546887E-4</v>
      </c>
    </row>
    <row r="412" spans="1:8" x14ac:dyDescent="0.25">
      <c r="A412" s="22" t="s">
        <v>977</v>
      </c>
      <c r="B412" s="22" t="s">
        <v>978</v>
      </c>
      <c r="C412" s="22" t="s">
        <v>17</v>
      </c>
      <c r="D412" s="22" t="s">
        <v>2</v>
      </c>
      <c r="E412" s="28">
        <v>-1.82719270744517E-6</v>
      </c>
      <c r="F412" s="22" t="s">
        <v>8</v>
      </c>
      <c r="G412" s="22">
        <v>0</v>
      </c>
      <c r="H412" s="24">
        <f t="shared" si="7"/>
        <v>-1.82719270744517E-6</v>
      </c>
    </row>
    <row r="413" spans="1:8" x14ac:dyDescent="0.25">
      <c r="A413" s="22" t="s">
        <v>979</v>
      </c>
      <c r="B413" s="22" t="s">
        <v>980</v>
      </c>
      <c r="C413" s="22" t="s">
        <v>24</v>
      </c>
      <c r="D413" s="22" t="s">
        <v>6</v>
      </c>
      <c r="E413" s="22">
        <v>-2.59230220916465E-2</v>
      </c>
      <c r="F413" s="22" t="s">
        <v>8</v>
      </c>
      <c r="G413" s="22">
        <v>0</v>
      </c>
      <c r="H413" s="24">
        <f t="shared" si="7"/>
        <v>-2.59230220916465E-2</v>
      </c>
    </row>
    <row r="414" spans="1:8" x14ac:dyDescent="0.25">
      <c r="A414" s="22" t="s">
        <v>981</v>
      </c>
      <c r="B414" s="22" t="s">
        <v>982</v>
      </c>
      <c r="C414" s="22" t="s">
        <v>139</v>
      </c>
      <c r="D414" s="22" t="s">
        <v>140</v>
      </c>
      <c r="E414" s="22">
        <v>-1.9873306273063699E-4</v>
      </c>
      <c r="F414" s="22" t="s">
        <v>8</v>
      </c>
      <c r="G414" s="22">
        <v>0</v>
      </c>
      <c r="H414" s="24">
        <f t="shared" si="7"/>
        <v>-1.9873306273063699E-4</v>
      </c>
    </row>
    <row r="415" spans="1:8" x14ac:dyDescent="0.25">
      <c r="A415" s="22" t="s">
        <v>110</v>
      </c>
      <c r="B415" s="22" t="s">
        <v>99</v>
      </c>
      <c r="C415" s="22" t="s">
        <v>14</v>
      </c>
      <c r="D415" s="22" t="s">
        <v>1</v>
      </c>
      <c r="E415" s="22">
        <v>-0.12566825589665401</v>
      </c>
      <c r="F415" s="22" t="s">
        <v>8</v>
      </c>
      <c r="G415" s="22">
        <v>0</v>
      </c>
      <c r="H415" s="24">
        <f t="shared" si="7"/>
        <v>-0.12566825589665401</v>
      </c>
    </row>
    <row r="416" spans="1:8" x14ac:dyDescent="0.25">
      <c r="A416" s="22" t="s">
        <v>983</v>
      </c>
      <c r="B416" s="22" t="s">
        <v>984</v>
      </c>
      <c r="C416" s="22" t="s">
        <v>263</v>
      </c>
      <c r="D416" s="22" t="s">
        <v>279</v>
      </c>
      <c r="E416" s="28">
        <v>-3.0627441155212899E-6</v>
      </c>
      <c r="F416" s="22" t="s">
        <v>86</v>
      </c>
      <c r="G416" s="22">
        <v>450</v>
      </c>
      <c r="H416" s="24">
        <f t="shared" si="7"/>
        <v>-1.3782348519845804E-3</v>
      </c>
    </row>
    <row r="417" spans="1:8" x14ac:dyDescent="0.25">
      <c r="A417" s="22" t="s">
        <v>985</v>
      </c>
      <c r="B417" s="22" t="s">
        <v>782</v>
      </c>
      <c r="C417" s="22" t="s">
        <v>14</v>
      </c>
      <c r="D417" s="22" t="s">
        <v>1</v>
      </c>
      <c r="E417" s="28">
        <v>-5.4448634732859401E-11</v>
      </c>
      <c r="F417" s="22" t="s">
        <v>8</v>
      </c>
      <c r="G417" s="22">
        <v>0</v>
      </c>
      <c r="H417" s="24">
        <f t="shared" si="7"/>
        <v>-5.4448634732859401E-11</v>
      </c>
    </row>
    <row r="418" spans="1:8" x14ac:dyDescent="0.25">
      <c r="A418" s="22" t="s">
        <v>200</v>
      </c>
      <c r="B418" s="22" t="s">
        <v>187</v>
      </c>
      <c r="C418" s="22" t="s">
        <v>14</v>
      </c>
      <c r="D418" s="22" t="s">
        <v>188</v>
      </c>
      <c r="E418" s="22">
        <v>-8.5837301411788892E-3</v>
      </c>
      <c r="F418" s="22" t="s">
        <v>8</v>
      </c>
      <c r="G418" s="22">
        <v>0</v>
      </c>
      <c r="H418" s="24">
        <f t="shared" si="7"/>
        <v>-8.5837301411788892E-3</v>
      </c>
    </row>
    <row r="419" spans="1:8" x14ac:dyDescent="0.25">
      <c r="A419" s="22" t="s">
        <v>223</v>
      </c>
      <c r="B419" s="22" t="s">
        <v>224</v>
      </c>
      <c r="C419" s="22" t="s">
        <v>17</v>
      </c>
      <c r="D419" s="22" t="s">
        <v>4</v>
      </c>
      <c r="E419" s="22">
        <v>-4.6433739241400297E-2</v>
      </c>
      <c r="F419" s="22" t="s">
        <v>8</v>
      </c>
      <c r="G419" s="22">
        <v>0</v>
      </c>
      <c r="H419" s="24">
        <f t="shared" si="7"/>
        <v>-4.6433739241400297E-2</v>
      </c>
    </row>
    <row r="420" spans="1:8" x14ac:dyDescent="0.25">
      <c r="A420" s="22" t="s">
        <v>986</v>
      </c>
      <c r="B420" s="22" t="s">
        <v>987</v>
      </c>
      <c r="C420" s="22" t="s">
        <v>14</v>
      </c>
      <c r="D420" s="22" t="s">
        <v>54</v>
      </c>
      <c r="E420" s="28">
        <v>-2.7301691836906101E-5</v>
      </c>
      <c r="F420" s="22" t="s">
        <v>8</v>
      </c>
      <c r="G420" s="22">
        <v>0</v>
      </c>
      <c r="H420" s="24">
        <f t="shared" si="7"/>
        <v>-2.7301691836906101E-5</v>
      </c>
    </row>
    <row r="421" spans="1:8" x14ac:dyDescent="0.25">
      <c r="A421" s="22" t="s">
        <v>988</v>
      </c>
      <c r="B421" s="22" t="s">
        <v>989</v>
      </c>
      <c r="C421" s="22" t="s">
        <v>14</v>
      </c>
      <c r="D421" s="22" t="s">
        <v>54</v>
      </c>
      <c r="E421" s="28">
        <v>-4.7188109347738896E-6</v>
      </c>
      <c r="F421" s="22" t="s">
        <v>8</v>
      </c>
      <c r="G421" s="22">
        <v>0</v>
      </c>
      <c r="H421" s="24">
        <f t="shared" si="7"/>
        <v>-4.7188109347738896E-6</v>
      </c>
    </row>
    <row r="422" spans="1:8" x14ac:dyDescent="0.25">
      <c r="A422" s="22" t="s">
        <v>990</v>
      </c>
      <c r="B422" s="22" t="s">
        <v>991</v>
      </c>
      <c r="C422" s="22" t="s">
        <v>139</v>
      </c>
      <c r="D422" s="22" t="s">
        <v>165</v>
      </c>
      <c r="E422" s="28">
        <v>-4.0784579250373802E-17</v>
      </c>
      <c r="F422" s="22" t="s">
        <v>86</v>
      </c>
      <c r="G422" s="22">
        <v>0</v>
      </c>
      <c r="H422" s="24">
        <f t="shared" si="7"/>
        <v>0</v>
      </c>
    </row>
    <row r="423" spans="1:8" x14ac:dyDescent="0.25">
      <c r="A423" s="22" t="s">
        <v>992</v>
      </c>
      <c r="B423" s="22" t="s">
        <v>993</v>
      </c>
      <c r="C423" s="22" t="s">
        <v>24</v>
      </c>
      <c r="D423" s="22" t="s">
        <v>3</v>
      </c>
      <c r="E423" s="28">
        <v>-4.4919814597365302E-17</v>
      </c>
      <c r="F423" s="22" t="s">
        <v>8</v>
      </c>
      <c r="G423" s="22">
        <v>0</v>
      </c>
      <c r="H423" s="24">
        <f t="shared" si="7"/>
        <v>-4.4919814597365302E-17</v>
      </c>
    </row>
    <row r="424" spans="1:8" x14ac:dyDescent="0.25">
      <c r="A424" s="22" t="s">
        <v>994</v>
      </c>
      <c r="B424" s="22" t="s">
        <v>995</v>
      </c>
      <c r="C424" s="22" t="s">
        <v>24</v>
      </c>
      <c r="D424" s="22" t="s">
        <v>3</v>
      </c>
      <c r="E424" s="28">
        <v>-2.1645773355848699E-10</v>
      </c>
      <c r="F424" s="22" t="s">
        <v>8</v>
      </c>
      <c r="G424" s="22">
        <v>0</v>
      </c>
      <c r="H424" s="24">
        <f t="shared" si="7"/>
        <v>-2.1645773355848699E-10</v>
      </c>
    </row>
    <row r="425" spans="1:8" x14ac:dyDescent="0.25">
      <c r="A425" s="22" t="s">
        <v>996</v>
      </c>
      <c r="B425" s="22" t="s">
        <v>997</v>
      </c>
      <c r="C425" s="22" t="s">
        <v>14</v>
      </c>
      <c r="D425" s="22" t="s">
        <v>950</v>
      </c>
      <c r="E425" s="28">
        <v>-2.0012541041668701E-7</v>
      </c>
      <c r="F425" s="22" t="s">
        <v>8</v>
      </c>
      <c r="G425" s="22">
        <v>0</v>
      </c>
      <c r="H425" s="24">
        <f t="shared" si="7"/>
        <v>-2.0012541041668701E-7</v>
      </c>
    </row>
    <row r="426" spans="1:8" x14ac:dyDescent="0.25">
      <c r="A426" s="22" t="s">
        <v>998</v>
      </c>
      <c r="B426" s="22" t="s">
        <v>695</v>
      </c>
      <c r="C426" s="22" t="s">
        <v>263</v>
      </c>
      <c r="D426" s="22" t="s">
        <v>264</v>
      </c>
      <c r="E426" s="28">
        <v>-2.3925508408811E-7</v>
      </c>
      <c r="F426" s="22" t="s">
        <v>86</v>
      </c>
      <c r="G426" s="22">
        <v>709.09</v>
      </c>
      <c r="H426" s="24">
        <f t="shared" si="7"/>
        <v>-1.6965338757603794E-4</v>
      </c>
    </row>
    <row r="427" spans="1:8" x14ac:dyDescent="0.25">
      <c r="A427" s="22" t="s">
        <v>999</v>
      </c>
      <c r="B427" s="22" t="s">
        <v>1000</v>
      </c>
      <c r="C427" s="22" t="s">
        <v>24</v>
      </c>
      <c r="D427" s="22" t="s">
        <v>120</v>
      </c>
      <c r="E427" s="22">
        <v>-2.4540952137266301E-4</v>
      </c>
      <c r="F427" s="22" t="s">
        <v>86</v>
      </c>
      <c r="G427" s="22">
        <v>2205</v>
      </c>
      <c r="H427" s="24">
        <f t="shared" si="7"/>
        <v>-0.5411279946267219</v>
      </c>
    </row>
    <row r="428" spans="1:8" x14ac:dyDescent="0.25">
      <c r="A428" s="22" t="s">
        <v>1001</v>
      </c>
      <c r="B428" s="22" t="s">
        <v>793</v>
      </c>
      <c r="C428" s="22" t="s">
        <v>14</v>
      </c>
      <c r="D428" s="22" t="s">
        <v>54</v>
      </c>
      <c r="E428" s="22">
        <v>-2.4309870965815101E-3</v>
      </c>
      <c r="F428" s="22" t="s">
        <v>8</v>
      </c>
      <c r="G428" s="22">
        <v>0</v>
      </c>
      <c r="H428" s="24">
        <f t="shared" si="7"/>
        <v>-2.4309870965815101E-3</v>
      </c>
    </row>
    <row r="429" spans="1:8" x14ac:dyDescent="0.25">
      <c r="A429" s="22" t="s">
        <v>1002</v>
      </c>
      <c r="B429" s="22" t="s">
        <v>852</v>
      </c>
      <c r="C429" s="22" t="s">
        <v>14</v>
      </c>
      <c r="D429" s="22" t="s">
        <v>54</v>
      </c>
      <c r="E429" s="28">
        <v>-1.6916884923229301E-15</v>
      </c>
      <c r="F429" s="22" t="s">
        <v>8</v>
      </c>
      <c r="G429" s="22">
        <v>0</v>
      </c>
      <c r="H429" s="24">
        <f t="shared" si="7"/>
        <v>-1.6916884923229301E-15</v>
      </c>
    </row>
    <row r="430" spans="1:8" x14ac:dyDescent="0.25">
      <c r="A430" s="22" t="s">
        <v>1003</v>
      </c>
      <c r="B430" s="22" t="s">
        <v>1004</v>
      </c>
      <c r="C430" s="22" t="s">
        <v>139</v>
      </c>
      <c r="D430" s="22" t="s">
        <v>140</v>
      </c>
      <c r="E430" s="28">
        <v>-5.5483973459653703E-6</v>
      </c>
      <c r="F430" s="22" t="s">
        <v>8</v>
      </c>
      <c r="G430" s="22">
        <v>0</v>
      </c>
      <c r="H430" s="24">
        <f t="shared" si="7"/>
        <v>-5.5483973459653703E-6</v>
      </c>
    </row>
    <row r="431" spans="1:8" x14ac:dyDescent="0.25">
      <c r="A431" s="22" t="s">
        <v>1005</v>
      </c>
      <c r="B431" s="22" t="s">
        <v>1006</v>
      </c>
      <c r="C431" s="22" t="s">
        <v>14</v>
      </c>
      <c r="D431" s="22" t="s">
        <v>54</v>
      </c>
      <c r="E431" s="28">
        <v>-5.3330081363510101E-15</v>
      </c>
      <c r="F431" s="22" t="s">
        <v>8</v>
      </c>
      <c r="G431" s="22">
        <v>0</v>
      </c>
      <c r="H431" s="24">
        <f t="shared" si="7"/>
        <v>-5.3330081363510101E-15</v>
      </c>
    </row>
    <row r="432" spans="1:8" x14ac:dyDescent="0.25">
      <c r="A432" s="22" t="s">
        <v>1007</v>
      </c>
      <c r="B432" s="22" t="s">
        <v>1008</v>
      </c>
      <c r="C432" s="22" t="s">
        <v>17</v>
      </c>
      <c r="D432" s="22" t="s">
        <v>2</v>
      </c>
      <c r="E432" s="22">
        <v>-2.1290019571464499E-3</v>
      </c>
      <c r="F432" s="22" t="s">
        <v>8</v>
      </c>
      <c r="G432" s="22">
        <v>0</v>
      </c>
      <c r="H432" s="24">
        <f t="shared" si="7"/>
        <v>-2.1290019571464499E-3</v>
      </c>
    </row>
    <row r="433" spans="1:8" x14ac:dyDescent="0.25">
      <c r="A433" s="22" t="s">
        <v>1009</v>
      </c>
      <c r="B433" s="22" t="s">
        <v>272</v>
      </c>
      <c r="C433" s="22" t="s">
        <v>24</v>
      </c>
      <c r="D433" s="22" t="s">
        <v>208</v>
      </c>
      <c r="E433" s="22">
        <v>-0.60554156589756403</v>
      </c>
      <c r="F433" s="22" t="s">
        <v>8</v>
      </c>
      <c r="G433" s="22">
        <v>0</v>
      </c>
      <c r="H433" s="24">
        <f t="shared" si="7"/>
        <v>-0.60554156589756403</v>
      </c>
    </row>
    <row r="434" spans="1:8" x14ac:dyDescent="0.25">
      <c r="A434" s="22" t="s">
        <v>1010</v>
      </c>
      <c r="B434" s="22" t="s">
        <v>1011</v>
      </c>
      <c r="C434" s="22" t="s">
        <v>14</v>
      </c>
      <c r="D434" s="22" t="s">
        <v>1</v>
      </c>
      <c r="E434" s="22">
        <v>-1.9698818180348601E-3</v>
      </c>
      <c r="F434" s="22" t="s">
        <v>8</v>
      </c>
      <c r="G434" s="22">
        <v>0</v>
      </c>
      <c r="H434" s="24">
        <f t="shared" si="7"/>
        <v>-1.9698818180348601E-3</v>
      </c>
    </row>
    <row r="435" spans="1:8" x14ac:dyDescent="0.25">
      <c r="A435" s="22" t="s">
        <v>1012</v>
      </c>
      <c r="B435" s="22" t="s">
        <v>1013</v>
      </c>
      <c r="C435" s="22" t="s">
        <v>14</v>
      </c>
      <c r="D435" s="22" t="s">
        <v>1</v>
      </c>
      <c r="E435" s="28">
        <v>-6.6219528170328999E-9</v>
      </c>
      <c r="F435" s="22" t="s">
        <v>8</v>
      </c>
      <c r="G435" s="22">
        <v>0</v>
      </c>
      <c r="H435" s="24">
        <f t="shared" si="7"/>
        <v>-6.6219528170328999E-9</v>
      </c>
    </row>
    <row r="436" spans="1:8" x14ac:dyDescent="0.25">
      <c r="A436" s="22" t="s">
        <v>1014</v>
      </c>
      <c r="B436" s="22" t="s">
        <v>531</v>
      </c>
      <c r="C436" s="22" t="s">
        <v>24</v>
      </c>
      <c r="D436" s="22" t="s">
        <v>208</v>
      </c>
      <c r="E436" s="22">
        <v>-6.0600819217237201E-2</v>
      </c>
      <c r="F436" s="22" t="s">
        <v>8</v>
      </c>
      <c r="G436" s="22">
        <v>0</v>
      </c>
      <c r="H436" s="24">
        <f t="shared" si="7"/>
        <v>-6.0600819217237201E-2</v>
      </c>
    </row>
    <row r="437" spans="1:8" x14ac:dyDescent="0.25">
      <c r="A437" s="22" t="s">
        <v>1015</v>
      </c>
      <c r="B437" s="22" t="s">
        <v>1016</v>
      </c>
      <c r="C437" s="22" t="s">
        <v>24</v>
      </c>
      <c r="D437" s="22" t="s">
        <v>3</v>
      </c>
      <c r="E437" s="28">
        <v>-4.2342041746553998E-19</v>
      </c>
      <c r="F437" s="22" t="s">
        <v>8</v>
      </c>
      <c r="G437" s="22">
        <v>0</v>
      </c>
      <c r="H437" s="24">
        <f t="shared" si="7"/>
        <v>-4.2342041746553998E-19</v>
      </c>
    </row>
    <row r="438" spans="1:8" x14ac:dyDescent="0.25">
      <c r="A438" s="22" t="s">
        <v>1017</v>
      </c>
      <c r="B438" s="22" t="s">
        <v>1018</v>
      </c>
      <c r="C438" s="22" t="s">
        <v>17</v>
      </c>
      <c r="D438" s="22" t="s">
        <v>4</v>
      </c>
      <c r="E438" s="22">
        <v>-1.1948820662149501E-2</v>
      </c>
      <c r="F438" s="22" t="s">
        <v>8</v>
      </c>
      <c r="G438" s="22">
        <v>0</v>
      </c>
      <c r="H438" s="24">
        <f t="shared" si="7"/>
        <v>-1.1948820662149501E-2</v>
      </c>
    </row>
    <row r="439" spans="1:8" x14ac:dyDescent="0.25">
      <c r="A439" s="22" t="s">
        <v>1019</v>
      </c>
      <c r="B439" s="22" t="s">
        <v>1020</v>
      </c>
      <c r="C439" s="22" t="s">
        <v>14</v>
      </c>
      <c r="D439" s="22" t="s">
        <v>115</v>
      </c>
      <c r="E439" s="28">
        <v>-2.3292594559630501E-6</v>
      </c>
      <c r="F439" s="22" t="s">
        <v>8</v>
      </c>
      <c r="G439" s="22">
        <v>0</v>
      </c>
      <c r="H439" s="24">
        <f t="shared" si="7"/>
        <v>-2.3292594559630501E-6</v>
      </c>
    </row>
    <row r="440" spans="1:8" x14ac:dyDescent="0.25">
      <c r="A440" s="22" t="s">
        <v>1021</v>
      </c>
      <c r="B440" s="22" t="s">
        <v>1022</v>
      </c>
      <c r="C440" s="22" t="s">
        <v>14</v>
      </c>
      <c r="D440" s="22" t="s">
        <v>54</v>
      </c>
      <c r="E440" s="28">
        <v>-3.9818560615950699E-19</v>
      </c>
      <c r="F440" s="22" t="s">
        <v>8</v>
      </c>
      <c r="G440" s="22">
        <v>0</v>
      </c>
      <c r="H440" s="24">
        <f t="shared" si="7"/>
        <v>-3.9818560615950699E-19</v>
      </c>
    </row>
    <row r="441" spans="1:8" x14ac:dyDescent="0.25">
      <c r="A441" s="22" t="s">
        <v>1023</v>
      </c>
      <c r="B441" s="22" t="s">
        <v>868</v>
      </c>
      <c r="C441" s="22" t="s">
        <v>14</v>
      </c>
      <c r="D441" s="22" t="s">
        <v>1</v>
      </c>
      <c r="E441" s="28">
        <v>-1.50259482993394E-8</v>
      </c>
      <c r="F441" s="22" t="s">
        <v>8</v>
      </c>
      <c r="G441" s="22">
        <v>0</v>
      </c>
      <c r="H441" s="24">
        <f t="shared" si="7"/>
        <v>-1.50259482993394E-8</v>
      </c>
    </row>
    <row r="442" spans="1:8" x14ac:dyDescent="0.25">
      <c r="A442" s="22" t="s">
        <v>1024</v>
      </c>
      <c r="B442" s="22" t="s">
        <v>1025</v>
      </c>
      <c r="C442" s="22" t="s">
        <v>139</v>
      </c>
      <c r="D442" s="22" t="s">
        <v>486</v>
      </c>
      <c r="E442" s="28">
        <v>-4.7486009926799399E-9</v>
      </c>
      <c r="F442" s="22" t="s">
        <v>7</v>
      </c>
      <c r="G442" s="22">
        <v>0</v>
      </c>
      <c r="H442" s="24">
        <f t="shared" si="7"/>
        <v>0</v>
      </c>
    </row>
    <row r="443" spans="1:8" x14ac:dyDescent="0.25">
      <c r="A443" s="22" t="s">
        <v>185</v>
      </c>
      <c r="B443" s="22" t="s">
        <v>184</v>
      </c>
      <c r="C443" s="22" t="s">
        <v>14</v>
      </c>
      <c r="D443" s="22" t="s">
        <v>1</v>
      </c>
      <c r="E443" s="22">
        <v>-7.7703711632520799E-4</v>
      </c>
      <c r="F443" s="22" t="s">
        <v>8</v>
      </c>
      <c r="G443" s="22">
        <v>0</v>
      </c>
      <c r="H443" s="24">
        <f t="shared" si="7"/>
        <v>-7.7703711632520799E-4</v>
      </c>
    </row>
    <row r="444" spans="1:8" x14ac:dyDescent="0.25">
      <c r="A444" s="22" t="s">
        <v>1026</v>
      </c>
      <c r="B444" s="22" t="s">
        <v>1027</v>
      </c>
      <c r="C444" s="22" t="s">
        <v>263</v>
      </c>
      <c r="D444" s="22" t="s">
        <v>279</v>
      </c>
      <c r="E444" s="22">
        <v>-1.34145070505171E-2</v>
      </c>
      <c r="F444" s="22" t="s">
        <v>8</v>
      </c>
      <c r="G444" s="22">
        <v>0</v>
      </c>
      <c r="H444" s="24">
        <f t="shared" si="7"/>
        <v>-1.34145070505171E-2</v>
      </c>
    </row>
    <row r="445" spans="1:8" x14ac:dyDescent="0.25">
      <c r="A445" s="22" t="s">
        <v>1028</v>
      </c>
      <c r="B445" s="22" t="s">
        <v>272</v>
      </c>
      <c r="C445" s="22" t="s">
        <v>24</v>
      </c>
      <c r="D445" s="22" t="s">
        <v>208</v>
      </c>
      <c r="E445" s="22">
        <v>-1.0985700058401699</v>
      </c>
      <c r="F445" s="22" t="s">
        <v>8</v>
      </c>
      <c r="G445" s="22">
        <v>0</v>
      </c>
      <c r="H445" s="24">
        <f t="shared" si="7"/>
        <v>-1.0985700058401699</v>
      </c>
    </row>
    <row r="446" spans="1:8" x14ac:dyDescent="0.25">
      <c r="A446" s="22" t="s">
        <v>1029</v>
      </c>
      <c r="B446" s="22" t="s">
        <v>1011</v>
      </c>
      <c r="C446" s="22" t="s">
        <v>14</v>
      </c>
      <c r="D446" s="22" t="s">
        <v>1</v>
      </c>
      <c r="E446" s="22">
        <v>-4.1496299797498298E-4</v>
      </c>
      <c r="F446" s="22" t="s">
        <v>8</v>
      </c>
      <c r="G446" s="22">
        <v>0</v>
      </c>
      <c r="H446" s="24">
        <f t="shared" si="7"/>
        <v>-4.1496299797498298E-4</v>
      </c>
    </row>
    <row r="447" spans="1:8" x14ac:dyDescent="0.25">
      <c r="A447" s="22" t="s">
        <v>201</v>
      </c>
      <c r="B447" s="22" t="s">
        <v>192</v>
      </c>
      <c r="C447" s="22" t="s">
        <v>14</v>
      </c>
      <c r="D447" s="22" t="s">
        <v>193</v>
      </c>
      <c r="E447" s="22">
        <v>-8.2678817689326001E-2</v>
      </c>
      <c r="F447" s="22" t="s">
        <v>8</v>
      </c>
      <c r="G447" s="22">
        <v>0</v>
      </c>
      <c r="H447" s="24">
        <f t="shared" si="7"/>
        <v>-8.2678817689326001E-2</v>
      </c>
    </row>
    <row r="448" spans="1:8" x14ac:dyDescent="0.25">
      <c r="A448" s="22" t="s">
        <v>225</v>
      </c>
      <c r="B448" s="22" t="s">
        <v>210</v>
      </c>
      <c r="C448" s="22" t="s">
        <v>14</v>
      </c>
      <c r="D448" s="22" t="s">
        <v>193</v>
      </c>
      <c r="E448" s="22">
        <v>-8.2620140434059403E-4</v>
      </c>
      <c r="F448" s="22" t="s">
        <v>8</v>
      </c>
      <c r="G448" s="22">
        <v>0</v>
      </c>
      <c r="H448" s="24">
        <f t="shared" si="7"/>
        <v>-8.2620140434059403E-4</v>
      </c>
    </row>
    <row r="449" spans="1:8" x14ac:dyDescent="0.25">
      <c r="A449" s="22" t="s">
        <v>1030</v>
      </c>
      <c r="B449" s="22" t="s">
        <v>1031</v>
      </c>
      <c r="C449" s="22" t="s">
        <v>14</v>
      </c>
      <c r="D449" s="22" t="s">
        <v>54</v>
      </c>
      <c r="E449" s="28">
        <v>-2.6147581706588801E-14</v>
      </c>
      <c r="F449" s="22" t="s">
        <v>8</v>
      </c>
      <c r="G449" s="22">
        <v>0</v>
      </c>
      <c r="H449" s="24">
        <f t="shared" si="7"/>
        <v>-2.6147581706588801E-14</v>
      </c>
    </row>
    <row r="450" spans="1:8" x14ac:dyDescent="0.25">
      <c r="A450" s="22" t="s">
        <v>1032</v>
      </c>
      <c r="B450" s="22" t="s">
        <v>1033</v>
      </c>
      <c r="C450" s="22" t="s">
        <v>14</v>
      </c>
      <c r="D450" s="22" t="s">
        <v>54</v>
      </c>
      <c r="E450" s="28">
        <v>-1.95674985697409E-11</v>
      </c>
      <c r="F450" s="22" t="s">
        <v>8</v>
      </c>
      <c r="G450" s="22">
        <v>0</v>
      </c>
      <c r="H450" s="24">
        <f t="shared" si="7"/>
        <v>-1.95674985697409E-11</v>
      </c>
    </row>
    <row r="451" spans="1:8" x14ac:dyDescent="0.25">
      <c r="A451" s="22" t="s">
        <v>1034</v>
      </c>
      <c r="B451" s="22" t="s">
        <v>1035</v>
      </c>
      <c r="C451" s="22" t="s">
        <v>17</v>
      </c>
      <c r="D451" s="22" t="s">
        <v>2</v>
      </c>
      <c r="E451" s="22">
        <v>-5.7490148261570298E-2</v>
      </c>
      <c r="F451" s="22" t="s">
        <v>8</v>
      </c>
      <c r="G451" s="22">
        <v>0</v>
      </c>
      <c r="H451" s="24">
        <f t="shared" ref="H451:H497" si="8">1*(IF(F451=$I$8,E451,(E451*G451)))</f>
        <v>-5.7490148261570298E-2</v>
      </c>
    </row>
    <row r="452" spans="1:8" x14ac:dyDescent="0.25">
      <c r="A452" s="22" t="s">
        <v>1036</v>
      </c>
      <c r="B452" s="22" t="s">
        <v>1022</v>
      </c>
      <c r="C452" s="22" t="s">
        <v>14</v>
      </c>
      <c r="D452" s="22" t="s">
        <v>54</v>
      </c>
      <c r="E452" s="28">
        <v>-1.8953067731558502E-18</v>
      </c>
      <c r="F452" s="22" t="s">
        <v>8</v>
      </c>
      <c r="G452" s="22">
        <v>0</v>
      </c>
      <c r="H452" s="24">
        <f t="shared" si="8"/>
        <v>-1.8953067731558502E-18</v>
      </c>
    </row>
    <row r="453" spans="1:8" x14ac:dyDescent="0.25">
      <c r="A453" s="22" t="s">
        <v>1037</v>
      </c>
      <c r="B453" s="22" t="s">
        <v>464</v>
      </c>
      <c r="C453" s="22" t="s">
        <v>14</v>
      </c>
      <c r="D453" s="22" t="s">
        <v>193</v>
      </c>
      <c r="E453" s="28">
        <v>-4.3408916381582597E-5</v>
      </c>
      <c r="F453" s="22" t="s">
        <v>8</v>
      </c>
      <c r="G453" s="22">
        <v>0</v>
      </c>
      <c r="H453" s="24">
        <f t="shared" si="8"/>
        <v>-4.3408916381582597E-5</v>
      </c>
    </row>
    <row r="454" spans="1:8" x14ac:dyDescent="0.25">
      <c r="A454" s="22" t="s">
        <v>1038</v>
      </c>
      <c r="B454" s="22" t="s">
        <v>947</v>
      </c>
      <c r="C454" s="22" t="s">
        <v>14</v>
      </c>
      <c r="D454" s="22" t="s">
        <v>54</v>
      </c>
      <c r="E454" s="28">
        <v>-9.4190890669226307E-6</v>
      </c>
      <c r="F454" s="22" t="s">
        <v>8</v>
      </c>
      <c r="G454" s="22">
        <v>0</v>
      </c>
      <c r="H454" s="24">
        <f t="shared" si="8"/>
        <v>-9.4190890669226307E-6</v>
      </c>
    </row>
    <row r="455" spans="1:8" x14ac:dyDescent="0.25">
      <c r="A455" s="22" t="s">
        <v>1039</v>
      </c>
      <c r="B455" s="22" t="s">
        <v>456</v>
      </c>
      <c r="C455" s="22" t="s">
        <v>263</v>
      </c>
      <c r="D455" s="22" t="s">
        <v>264</v>
      </c>
      <c r="E455" s="28">
        <v>-4.06529105401717E-5</v>
      </c>
      <c r="F455" s="22" t="s">
        <v>86</v>
      </c>
      <c r="G455" s="22">
        <v>768.6</v>
      </c>
      <c r="H455" s="24">
        <f t="shared" si="8"/>
        <v>-3.1245827041175969E-2</v>
      </c>
    </row>
    <row r="456" spans="1:8" x14ac:dyDescent="0.25">
      <c r="A456" s="22" t="s">
        <v>1040</v>
      </c>
      <c r="B456" s="22" t="s">
        <v>411</v>
      </c>
      <c r="C456" s="22" t="s">
        <v>14</v>
      </c>
      <c r="D456" s="22" t="s">
        <v>54</v>
      </c>
      <c r="E456" s="22">
        <v>-2.9897874105955902E-2</v>
      </c>
      <c r="F456" s="22" t="s">
        <v>8</v>
      </c>
      <c r="G456" s="22">
        <v>0</v>
      </c>
      <c r="H456" s="24">
        <f t="shared" si="8"/>
        <v>-2.9897874105955902E-2</v>
      </c>
    </row>
    <row r="457" spans="1:8" x14ac:dyDescent="0.25">
      <c r="A457" s="22" t="s">
        <v>1041</v>
      </c>
      <c r="B457" s="22" t="s">
        <v>1042</v>
      </c>
      <c r="C457" s="22" t="s">
        <v>139</v>
      </c>
      <c r="D457" s="22" t="s">
        <v>486</v>
      </c>
      <c r="E457" s="28">
        <v>-1.1818576920692499E-6</v>
      </c>
      <c r="F457" s="22" t="s">
        <v>7</v>
      </c>
      <c r="G457" s="22">
        <v>0</v>
      </c>
      <c r="H457" s="24">
        <f t="shared" si="8"/>
        <v>0</v>
      </c>
    </row>
    <row r="458" spans="1:8" x14ac:dyDescent="0.25">
      <c r="A458" s="22" t="s">
        <v>226</v>
      </c>
      <c r="B458" s="22" t="s">
        <v>214</v>
      </c>
      <c r="C458" s="22" t="s">
        <v>14</v>
      </c>
      <c r="D458" s="22" t="s">
        <v>54</v>
      </c>
      <c r="E458" s="22">
        <v>-5.9652048777284798E-2</v>
      </c>
      <c r="F458" s="22" t="s">
        <v>8</v>
      </c>
      <c r="G458" s="22">
        <v>0</v>
      </c>
      <c r="H458" s="24">
        <f t="shared" si="8"/>
        <v>-5.9652048777284798E-2</v>
      </c>
    </row>
    <row r="459" spans="1:8" x14ac:dyDescent="0.25">
      <c r="A459" s="22" t="s">
        <v>227</v>
      </c>
      <c r="B459" s="22" t="s">
        <v>216</v>
      </c>
      <c r="C459" s="22" t="s">
        <v>14</v>
      </c>
      <c r="D459" s="22" t="s">
        <v>54</v>
      </c>
      <c r="E459" s="22">
        <v>-6.2732354830944705E-4</v>
      </c>
      <c r="F459" s="22" t="s">
        <v>8</v>
      </c>
      <c r="G459" s="22">
        <v>0</v>
      </c>
      <c r="H459" s="24">
        <f t="shared" si="8"/>
        <v>-6.2732354830944705E-4</v>
      </c>
    </row>
    <row r="460" spans="1:8" x14ac:dyDescent="0.25">
      <c r="A460" s="22" t="s">
        <v>1046</v>
      </c>
      <c r="B460" s="22" t="s">
        <v>608</v>
      </c>
      <c r="C460" s="22" t="s">
        <v>263</v>
      </c>
      <c r="D460" s="22" t="s">
        <v>264</v>
      </c>
      <c r="E460" s="28">
        <v>-3.3327729095936099E-5</v>
      </c>
      <c r="F460" s="22" t="s">
        <v>86</v>
      </c>
      <c r="G460" s="22">
        <v>599.29999999999995</v>
      </c>
      <c r="H460" s="24">
        <f t="shared" si="8"/>
        <v>-1.9973308047194504E-2</v>
      </c>
    </row>
    <row r="461" spans="1:8" x14ac:dyDescent="0.25">
      <c r="A461" s="22" t="s">
        <v>1047</v>
      </c>
      <c r="B461" s="22" t="s">
        <v>577</v>
      </c>
      <c r="C461" s="22" t="s">
        <v>24</v>
      </c>
      <c r="D461" s="22" t="s">
        <v>120</v>
      </c>
      <c r="E461" s="22">
        <v>-5.1150799411290302E-4</v>
      </c>
      <c r="F461" s="22" t="s">
        <v>86</v>
      </c>
      <c r="G461" s="22">
        <v>2190</v>
      </c>
      <c r="H461" s="24">
        <f t="shared" si="8"/>
        <v>-1.1202025071072577</v>
      </c>
    </row>
    <row r="462" spans="1:8" x14ac:dyDescent="0.25">
      <c r="A462" s="22" t="s">
        <v>111</v>
      </c>
      <c r="B462" s="22" t="s">
        <v>96</v>
      </c>
      <c r="C462" s="22" t="s">
        <v>24</v>
      </c>
      <c r="D462" s="22" t="s">
        <v>3</v>
      </c>
      <c r="E462" s="22">
        <v>-6.8587737495081694E-2</v>
      </c>
      <c r="F462" s="22" t="s">
        <v>8</v>
      </c>
      <c r="G462" s="22">
        <v>0</v>
      </c>
      <c r="H462" s="24">
        <f t="shared" si="8"/>
        <v>-6.8587737495081694E-2</v>
      </c>
    </row>
    <row r="463" spans="1:8" x14ac:dyDescent="0.25">
      <c r="A463" s="22" t="s">
        <v>228</v>
      </c>
      <c r="B463" s="22" t="s">
        <v>224</v>
      </c>
      <c r="C463" s="22" t="s">
        <v>17</v>
      </c>
      <c r="D463" s="22" t="s">
        <v>4</v>
      </c>
      <c r="E463" s="22">
        <v>-3.4762482892479801E-3</v>
      </c>
      <c r="F463" s="22" t="s">
        <v>8</v>
      </c>
      <c r="G463" s="22">
        <v>0</v>
      </c>
      <c r="H463" s="24">
        <f t="shared" si="8"/>
        <v>-3.4762482892479801E-3</v>
      </c>
    </row>
    <row r="464" spans="1:8" x14ac:dyDescent="0.25">
      <c r="A464" s="22" t="s">
        <v>1048</v>
      </c>
      <c r="B464" s="22" t="s">
        <v>1049</v>
      </c>
      <c r="C464" s="22" t="s">
        <v>14</v>
      </c>
      <c r="D464" s="22" t="s">
        <v>1</v>
      </c>
      <c r="E464" s="28">
        <v>-8.9065233121058298E-9</v>
      </c>
      <c r="F464" s="22" t="s">
        <v>8</v>
      </c>
      <c r="G464" s="22">
        <v>0</v>
      </c>
      <c r="H464" s="24">
        <f t="shared" si="8"/>
        <v>-8.9065233121058298E-9</v>
      </c>
    </row>
    <row r="465" spans="1:8" x14ac:dyDescent="0.25">
      <c r="A465" s="22" t="s">
        <v>173</v>
      </c>
      <c r="B465" s="22" t="s">
        <v>160</v>
      </c>
      <c r="C465" s="22" t="s">
        <v>125</v>
      </c>
      <c r="D465" s="22" t="s">
        <v>161</v>
      </c>
      <c r="E465" s="28">
        <v>-5.7163926644683499E-5</v>
      </c>
      <c r="F465" s="22" t="s">
        <v>8</v>
      </c>
      <c r="G465" s="22">
        <v>0</v>
      </c>
      <c r="H465" s="24">
        <f t="shared" si="8"/>
        <v>-5.7163926644683499E-5</v>
      </c>
    </row>
    <row r="466" spans="1:8" x14ac:dyDescent="0.25">
      <c r="A466" s="22" t="s">
        <v>1050</v>
      </c>
      <c r="B466" s="22" t="s">
        <v>1051</v>
      </c>
      <c r="C466" s="22" t="s">
        <v>14</v>
      </c>
      <c r="D466" s="22" t="s">
        <v>54</v>
      </c>
      <c r="E466" s="28">
        <v>-6.83599050690315E-9</v>
      </c>
      <c r="F466" s="22" t="s">
        <v>8</v>
      </c>
      <c r="G466" s="22">
        <v>0</v>
      </c>
      <c r="H466" s="24">
        <f t="shared" si="8"/>
        <v>-6.83599050690315E-9</v>
      </c>
    </row>
    <row r="467" spans="1:8" x14ac:dyDescent="0.25">
      <c r="A467" s="22" t="s">
        <v>1052</v>
      </c>
      <c r="B467" s="22" t="s">
        <v>1053</v>
      </c>
      <c r="C467" s="22" t="s">
        <v>24</v>
      </c>
      <c r="D467" s="22" t="s">
        <v>120</v>
      </c>
      <c r="E467" s="22">
        <v>-2.2904611198285301E-4</v>
      </c>
      <c r="F467" s="22" t="s">
        <v>86</v>
      </c>
      <c r="G467" s="22">
        <v>2290</v>
      </c>
      <c r="H467" s="24">
        <f t="shared" si="8"/>
        <v>-0.52451559644073342</v>
      </c>
    </row>
    <row r="468" spans="1:8" x14ac:dyDescent="0.25">
      <c r="A468" s="22" t="s">
        <v>229</v>
      </c>
      <c r="B468" s="22" t="s">
        <v>210</v>
      </c>
      <c r="C468" s="22" t="s">
        <v>14</v>
      </c>
      <c r="D468" s="22" t="s">
        <v>193</v>
      </c>
      <c r="E468" s="22">
        <v>-3.3100307074414098E-4</v>
      </c>
      <c r="F468" s="22" t="s">
        <v>8</v>
      </c>
      <c r="G468" s="22">
        <v>0</v>
      </c>
      <c r="H468" s="24">
        <f t="shared" si="8"/>
        <v>-3.3100307074414098E-4</v>
      </c>
    </row>
    <row r="469" spans="1:8" x14ac:dyDescent="0.25">
      <c r="A469" s="22" t="s">
        <v>156</v>
      </c>
      <c r="B469" s="22" t="s">
        <v>157</v>
      </c>
      <c r="C469" s="22" t="s">
        <v>17</v>
      </c>
      <c r="D469" s="22" t="s">
        <v>2</v>
      </c>
      <c r="E469" s="22">
        <v>-1.1739388893175</v>
      </c>
      <c r="F469" s="22" t="s">
        <v>8</v>
      </c>
      <c r="G469" s="22">
        <v>0</v>
      </c>
      <c r="H469" s="24">
        <f t="shared" si="8"/>
        <v>-1.1739388893175</v>
      </c>
    </row>
    <row r="470" spans="1:8" x14ac:dyDescent="0.25">
      <c r="A470" s="22" t="s">
        <v>147</v>
      </c>
      <c r="B470" s="22" t="s">
        <v>148</v>
      </c>
      <c r="C470" s="22" t="s">
        <v>14</v>
      </c>
      <c r="D470" s="22" t="s">
        <v>1</v>
      </c>
      <c r="E470" s="28">
        <v>-5.8252887586725998E-5</v>
      </c>
      <c r="F470" s="22" t="s">
        <v>8</v>
      </c>
      <c r="G470" s="22">
        <v>0</v>
      </c>
      <c r="H470" s="24">
        <f t="shared" si="8"/>
        <v>-5.8252887586725998E-5</v>
      </c>
    </row>
    <row r="471" spans="1:8" x14ac:dyDescent="0.25">
      <c r="A471" s="22" t="s">
        <v>34</v>
      </c>
      <c r="B471" s="22" t="s">
        <v>35</v>
      </c>
      <c r="C471" s="22" t="s">
        <v>17</v>
      </c>
      <c r="D471" s="22" t="s">
        <v>2</v>
      </c>
      <c r="E471" s="22">
        <v>-0.157734002601989</v>
      </c>
      <c r="F471" s="22" t="s">
        <v>8</v>
      </c>
      <c r="G471" s="22">
        <v>0</v>
      </c>
      <c r="H471" s="24">
        <f t="shared" si="8"/>
        <v>-0.157734002601989</v>
      </c>
    </row>
    <row r="472" spans="1:8" x14ac:dyDescent="0.25">
      <c r="A472" s="22" t="s">
        <v>1054</v>
      </c>
      <c r="B472" s="22" t="s">
        <v>272</v>
      </c>
      <c r="C472" s="22" t="s">
        <v>24</v>
      </c>
      <c r="D472" s="22" t="s">
        <v>208</v>
      </c>
      <c r="E472" s="22">
        <v>-0.12283139361393999</v>
      </c>
      <c r="F472" s="22" t="s">
        <v>8</v>
      </c>
      <c r="G472" s="22">
        <v>0</v>
      </c>
      <c r="H472" s="24">
        <f t="shared" si="8"/>
        <v>-0.12283139361393999</v>
      </c>
    </row>
    <row r="473" spans="1:8" x14ac:dyDescent="0.25">
      <c r="A473" s="22" t="s">
        <v>1055</v>
      </c>
      <c r="B473" s="22" t="s">
        <v>1056</v>
      </c>
      <c r="C473" s="22" t="s">
        <v>24</v>
      </c>
      <c r="D473" s="22" t="s">
        <v>3</v>
      </c>
      <c r="E473" s="22">
        <v>-1.02284962114891E-3</v>
      </c>
      <c r="F473" s="22" t="s">
        <v>8</v>
      </c>
      <c r="G473" s="22">
        <v>0</v>
      </c>
      <c r="H473" s="24">
        <f t="shared" si="8"/>
        <v>-1.02284962114891E-3</v>
      </c>
    </row>
    <row r="474" spans="1:8" x14ac:dyDescent="0.25">
      <c r="A474" s="22" t="s">
        <v>1057</v>
      </c>
      <c r="B474" s="22" t="s">
        <v>1058</v>
      </c>
      <c r="C474" s="22" t="s">
        <v>17</v>
      </c>
      <c r="D474" s="22" t="s">
        <v>2</v>
      </c>
      <c r="E474" s="28">
        <v>-2.08867688978339E-8</v>
      </c>
      <c r="F474" s="22" t="s">
        <v>8</v>
      </c>
      <c r="G474" s="22">
        <v>0</v>
      </c>
      <c r="H474" s="24">
        <f t="shared" si="8"/>
        <v>-2.08867688978339E-8</v>
      </c>
    </row>
    <row r="475" spans="1:8" x14ac:dyDescent="0.25">
      <c r="A475" s="22" t="s">
        <v>1059</v>
      </c>
      <c r="B475" s="22" t="s">
        <v>1060</v>
      </c>
      <c r="C475" s="22" t="s">
        <v>14</v>
      </c>
      <c r="D475" s="22" t="s">
        <v>1061</v>
      </c>
      <c r="E475" s="22">
        <v>-2.87464877153227E-3</v>
      </c>
      <c r="F475" s="22" t="s">
        <v>8</v>
      </c>
      <c r="G475" s="22">
        <v>0</v>
      </c>
      <c r="H475" s="24">
        <f t="shared" si="8"/>
        <v>-2.87464877153227E-3</v>
      </c>
    </row>
    <row r="476" spans="1:8" x14ac:dyDescent="0.25">
      <c r="A476" s="22" t="s">
        <v>112</v>
      </c>
      <c r="B476" s="22" t="s">
        <v>95</v>
      </c>
      <c r="C476" s="22" t="s">
        <v>14</v>
      </c>
      <c r="D476" s="22" t="s">
        <v>1</v>
      </c>
      <c r="E476" s="28">
        <v>-2.5028468511736399E-6</v>
      </c>
      <c r="F476" s="22" t="s">
        <v>8</v>
      </c>
      <c r="G476" s="22">
        <v>0</v>
      </c>
      <c r="H476" s="24">
        <f t="shared" si="8"/>
        <v>-2.5028468511736399E-6</v>
      </c>
    </row>
    <row r="477" spans="1:8" x14ac:dyDescent="0.25">
      <c r="A477" s="22" t="s">
        <v>1062</v>
      </c>
      <c r="B477" s="22" t="s">
        <v>957</v>
      </c>
      <c r="C477" s="22" t="s">
        <v>14</v>
      </c>
      <c r="D477" s="22" t="s">
        <v>1</v>
      </c>
      <c r="E477" s="28">
        <v>-1.0075148667043401E-7</v>
      </c>
      <c r="F477" s="22" t="s">
        <v>8</v>
      </c>
      <c r="G477" s="22">
        <v>0</v>
      </c>
      <c r="H477" s="24">
        <f t="shared" si="8"/>
        <v>-1.0075148667043401E-7</v>
      </c>
    </row>
    <row r="478" spans="1:8" x14ac:dyDescent="0.25">
      <c r="A478" s="22" t="s">
        <v>1063</v>
      </c>
      <c r="B478" s="22" t="s">
        <v>1064</v>
      </c>
      <c r="C478" s="22" t="s">
        <v>24</v>
      </c>
      <c r="D478" s="22" t="s">
        <v>3</v>
      </c>
      <c r="E478" s="22">
        <v>-1.14178242639981E-4</v>
      </c>
      <c r="F478" s="22" t="s">
        <v>8</v>
      </c>
      <c r="G478" s="22">
        <v>0</v>
      </c>
      <c r="H478" s="24">
        <f t="shared" si="8"/>
        <v>-1.14178242639981E-4</v>
      </c>
    </row>
    <row r="479" spans="1:8" x14ac:dyDescent="0.25">
      <c r="A479" s="22" t="s">
        <v>1065</v>
      </c>
      <c r="B479" s="22" t="s">
        <v>464</v>
      </c>
      <c r="C479" s="22" t="s">
        <v>14</v>
      </c>
      <c r="D479" s="22" t="s">
        <v>193</v>
      </c>
      <c r="E479" s="22">
        <v>-1.4531099514884301E-3</v>
      </c>
      <c r="F479" s="22" t="s">
        <v>8</v>
      </c>
      <c r="G479" s="22">
        <v>0</v>
      </c>
      <c r="H479" s="24">
        <f t="shared" si="8"/>
        <v>-1.4531099514884301E-3</v>
      </c>
    </row>
    <row r="480" spans="1:8" x14ac:dyDescent="0.25">
      <c r="A480" s="22" t="s">
        <v>1104</v>
      </c>
      <c r="B480" s="22" t="s">
        <v>1092</v>
      </c>
      <c r="C480" s="22" t="s">
        <v>24</v>
      </c>
      <c r="D480" s="22" t="s">
        <v>208</v>
      </c>
      <c r="E480" s="28">
        <v>-1.3159622754029901E-10</v>
      </c>
      <c r="F480" s="22" t="s">
        <v>8</v>
      </c>
      <c r="G480" s="22">
        <v>0</v>
      </c>
      <c r="H480" s="24">
        <f t="shared" si="8"/>
        <v>-1.3159622754029901E-10</v>
      </c>
    </row>
    <row r="481" spans="1:8" x14ac:dyDescent="0.25">
      <c r="A481" s="22" t="s">
        <v>1066</v>
      </c>
      <c r="B481" s="22" t="s">
        <v>1067</v>
      </c>
      <c r="C481" s="22" t="s">
        <v>14</v>
      </c>
      <c r="D481" s="22" t="s">
        <v>54</v>
      </c>
      <c r="E481" s="22">
        <v>-5.8859918699342398E-4</v>
      </c>
      <c r="F481" s="22" t="s">
        <v>8</v>
      </c>
      <c r="G481" s="22">
        <v>0</v>
      </c>
      <c r="H481" s="24">
        <f t="shared" si="8"/>
        <v>-5.8859918699342398E-4</v>
      </c>
    </row>
    <row r="482" spans="1:8" x14ac:dyDescent="0.25">
      <c r="A482" s="22" t="s">
        <v>1068</v>
      </c>
      <c r="B482" s="22" t="s">
        <v>1069</v>
      </c>
      <c r="C482" s="22" t="s">
        <v>24</v>
      </c>
      <c r="D482" s="22" t="s">
        <v>208</v>
      </c>
      <c r="E482" s="28">
        <v>-1.08961152007023E-11</v>
      </c>
      <c r="F482" s="22" t="s">
        <v>8</v>
      </c>
      <c r="G482" s="22">
        <v>0</v>
      </c>
      <c r="H482" s="24">
        <f t="shared" si="8"/>
        <v>-1.08961152007023E-11</v>
      </c>
    </row>
    <row r="483" spans="1:8" x14ac:dyDescent="0.25">
      <c r="A483" s="22" t="s">
        <v>1072</v>
      </c>
      <c r="B483" s="22" t="s">
        <v>1073</v>
      </c>
      <c r="C483" s="22" t="s">
        <v>14</v>
      </c>
      <c r="D483" s="22" t="s">
        <v>115</v>
      </c>
      <c r="E483" s="28">
        <v>-1.28627861272519E-6</v>
      </c>
      <c r="F483" s="22" t="s">
        <v>8</v>
      </c>
      <c r="G483" s="22">
        <v>0</v>
      </c>
      <c r="H483" s="24">
        <f t="shared" si="8"/>
        <v>-1.28627861272519E-6</v>
      </c>
    </row>
    <row r="484" spans="1:8" x14ac:dyDescent="0.25">
      <c r="A484" s="22" t="s">
        <v>1074</v>
      </c>
      <c r="B484" s="22" t="s">
        <v>1006</v>
      </c>
      <c r="C484" s="22" t="s">
        <v>14</v>
      </c>
      <c r="D484" s="22" t="s">
        <v>54</v>
      </c>
      <c r="E484" s="28">
        <v>-2.3557088503876999E-14</v>
      </c>
      <c r="F484" s="22" t="s">
        <v>8</v>
      </c>
      <c r="G484" s="22">
        <v>0</v>
      </c>
      <c r="H484" s="24">
        <f t="shared" si="8"/>
        <v>-2.3557088503876999E-14</v>
      </c>
    </row>
    <row r="485" spans="1:8" x14ac:dyDescent="0.25">
      <c r="A485" s="22" t="s">
        <v>1075</v>
      </c>
      <c r="B485" s="22" t="s">
        <v>1076</v>
      </c>
      <c r="C485" s="22" t="s">
        <v>24</v>
      </c>
      <c r="D485" s="22" t="s">
        <v>483</v>
      </c>
      <c r="E485" s="22">
        <v>-1.64030290556931E-3</v>
      </c>
      <c r="F485" s="22" t="s">
        <v>8</v>
      </c>
      <c r="G485" s="22">
        <v>0</v>
      </c>
      <c r="H485" s="24">
        <f t="shared" si="8"/>
        <v>-1.64030290556931E-3</v>
      </c>
    </row>
    <row r="486" spans="1:8" x14ac:dyDescent="0.25">
      <c r="A486" s="22" t="s">
        <v>1077</v>
      </c>
      <c r="B486" s="22" t="s">
        <v>1078</v>
      </c>
      <c r="C486" s="22" t="s">
        <v>143</v>
      </c>
      <c r="D486" s="22" t="s">
        <v>144</v>
      </c>
      <c r="E486" s="28">
        <v>-2.3566490821661602E-10</v>
      </c>
      <c r="F486" s="22" t="s">
        <v>8</v>
      </c>
      <c r="G486" s="22">
        <v>0</v>
      </c>
      <c r="H486" s="24">
        <f t="shared" si="8"/>
        <v>-2.3566490821661602E-10</v>
      </c>
    </row>
    <row r="487" spans="1:8" x14ac:dyDescent="0.25">
      <c r="A487" s="22" t="s">
        <v>1079</v>
      </c>
      <c r="B487" s="22" t="s">
        <v>577</v>
      </c>
      <c r="C487" s="22" t="s">
        <v>24</v>
      </c>
      <c r="D487" s="22" t="s">
        <v>120</v>
      </c>
      <c r="E487" s="22">
        <v>-2.4880241714469601E-3</v>
      </c>
      <c r="F487" s="22" t="s">
        <v>86</v>
      </c>
      <c r="G487" s="22">
        <v>2190</v>
      </c>
      <c r="H487" s="24">
        <f t="shared" si="8"/>
        <v>-5.4487729354688428</v>
      </c>
    </row>
    <row r="488" spans="1:8" x14ac:dyDescent="0.25">
      <c r="A488" s="22" t="s">
        <v>230</v>
      </c>
      <c r="B488" s="22" t="s">
        <v>210</v>
      </c>
      <c r="C488" s="22" t="s">
        <v>14</v>
      </c>
      <c r="D488" s="22" t="s">
        <v>193</v>
      </c>
      <c r="E488" s="22">
        <v>-1.3615451214814499E-3</v>
      </c>
      <c r="F488" s="22" t="s">
        <v>8</v>
      </c>
      <c r="G488" s="22">
        <v>0</v>
      </c>
      <c r="H488" s="24">
        <f t="shared" si="8"/>
        <v>-1.3615451214814499E-3</v>
      </c>
    </row>
    <row r="489" spans="1:8" x14ac:dyDescent="0.25">
      <c r="A489" s="22" t="s">
        <v>1080</v>
      </c>
      <c r="B489" s="22" t="s">
        <v>984</v>
      </c>
      <c r="C489" s="22" t="s">
        <v>263</v>
      </c>
      <c r="D489" s="22" t="s">
        <v>279</v>
      </c>
      <c r="E489" s="22">
        <v>-3.2787984488569E-4</v>
      </c>
      <c r="F489" s="22" t="s">
        <v>86</v>
      </c>
      <c r="G489" s="22">
        <v>450</v>
      </c>
      <c r="H489" s="24">
        <f t="shared" si="8"/>
        <v>-0.14754593019856049</v>
      </c>
    </row>
    <row r="490" spans="1:8" x14ac:dyDescent="0.25">
      <c r="A490" s="22" t="s">
        <v>1081</v>
      </c>
      <c r="B490" s="22" t="s">
        <v>464</v>
      </c>
      <c r="C490" s="22" t="s">
        <v>14</v>
      </c>
      <c r="D490" s="22" t="s">
        <v>193</v>
      </c>
      <c r="E490" s="22">
        <v>-5.0497802992521303E-4</v>
      </c>
      <c r="F490" s="22" t="s">
        <v>8</v>
      </c>
      <c r="G490" s="22">
        <v>0</v>
      </c>
      <c r="H490" s="24">
        <f t="shared" si="8"/>
        <v>-5.0497802992521303E-4</v>
      </c>
    </row>
    <row r="491" spans="1:8" x14ac:dyDescent="0.25">
      <c r="A491" s="22" t="s">
        <v>1082</v>
      </c>
      <c r="B491" s="22" t="s">
        <v>720</v>
      </c>
      <c r="C491" s="22" t="s">
        <v>14</v>
      </c>
      <c r="D491" s="22" t="s">
        <v>193</v>
      </c>
      <c r="E491" s="28">
        <v>-1.5920810147125701E-9</v>
      </c>
      <c r="F491" s="22" t="s">
        <v>8</v>
      </c>
      <c r="G491" s="22">
        <v>0</v>
      </c>
      <c r="H491" s="24">
        <f t="shared" si="8"/>
        <v>-1.5920810147125701E-9</v>
      </c>
    </row>
    <row r="492" spans="1:8" x14ac:dyDescent="0.25">
      <c r="A492" s="22" t="s">
        <v>1083</v>
      </c>
      <c r="B492" s="22" t="s">
        <v>1084</v>
      </c>
      <c r="C492" s="22" t="s">
        <v>14</v>
      </c>
      <c r="D492" s="22" t="s">
        <v>54</v>
      </c>
      <c r="E492" s="28">
        <v>-9.9661610305389997E-10</v>
      </c>
      <c r="F492" s="22" t="s">
        <v>8</v>
      </c>
      <c r="G492" s="22">
        <v>0</v>
      </c>
      <c r="H492" s="24">
        <f t="shared" si="8"/>
        <v>-9.9661610305389997E-10</v>
      </c>
    </row>
    <row r="493" spans="1:8" x14ac:dyDescent="0.25">
      <c r="A493" s="22" t="s">
        <v>1085</v>
      </c>
      <c r="B493" s="22" t="s">
        <v>933</v>
      </c>
      <c r="C493" s="22" t="s">
        <v>14</v>
      </c>
      <c r="D493" s="22" t="s">
        <v>54</v>
      </c>
      <c r="E493" s="28">
        <v>-3.3626514463885301E-8</v>
      </c>
      <c r="F493" s="22" t="s">
        <v>8</v>
      </c>
      <c r="G493" s="22">
        <v>0</v>
      </c>
      <c r="H493" s="24">
        <f t="shared" si="8"/>
        <v>-3.3626514463885301E-8</v>
      </c>
    </row>
    <row r="494" spans="1:8" x14ac:dyDescent="0.25">
      <c r="A494" s="22" t="s">
        <v>1086</v>
      </c>
      <c r="B494" s="22" t="s">
        <v>778</v>
      </c>
      <c r="C494" s="22" t="s">
        <v>14</v>
      </c>
      <c r="D494" s="22" t="s">
        <v>115</v>
      </c>
      <c r="E494" s="28">
        <v>-2.1130363946863699E-8</v>
      </c>
      <c r="F494" s="22" t="s">
        <v>8</v>
      </c>
      <c r="G494" s="22">
        <v>0</v>
      </c>
      <c r="H494" s="24">
        <f t="shared" si="8"/>
        <v>-2.1130363946863699E-8</v>
      </c>
    </row>
    <row r="495" spans="1:8" x14ac:dyDescent="0.25">
      <c r="A495" s="22" t="s">
        <v>1087</v>
      </c>
      <c r="B495" s="22" t="s">
        <v>1088</v>
      </c>
      <c r="C495" s="22" t="s">
        <v>14</v>
      </c>
      <c r="D495" s="22" t="s">
        <v>54</v>
      </c>
      <c r="E495" s="22">
        <v>-2.4398852417209901E-2</v>
      </c>
      <c r="F495" s="22" t="s">
        <v>8</v>
      </c>
      <c r="G495" s="22">
        <v>0</v>
      </c>
      <c r="H495" s="24">
        <f t="shared" si="8"/>
        <v>-2.4398852417209901E-2</v>
      </c>
    </row>
    <row r="496" spans="1:8" x14ac:dyDescent="0.25">
      <c r="A496" s="22" t="s">
        <v>1089</v>
      </c>
      <c r="B496" s="22" t="s">
        <v>752</v>
      </c>
      <c r="C496" s="22" t="s">
        <v>14</v>
      </c>
      <c r="D496" s="22" t="s">
        <v>54</v>
      </c>
      <c r="E496" s="22">
        <v>-8.4697849988161296E-4</v>
      </c>
      <c r="F496" s="22" t="s">
        <v>8</v>
      </c>
      <c r="G496" s="22">
        <v>0</v>
      </c>
      <c r="H496" s="24">
        <f t="shared" si="8"/>
        <v>-8.4697849988161296E-4</v>
      </c>
    </row>
    <row r="497" spans="1:8" x14ac:dyDescent="0.25">
      <c r="A497" s="22" t="s">
        <v>1090</v>
      </c>
      <c r="B497" s="22" t="s">
        <v>791</v>
      </c>
      <c r="C497" s="22" t="s">
        <v>14</v>
      </c>
      <c r="D497" s="22" t="s">
        <v>188</v>
      </c>
      <c r="E497" s="22">
        <v>-1.78882075978434E-3</v>
      </c>
      <c r="F497" s="22" t="s">
        <v>8</v>
      </c>
      <c r="G497" s="22">
        <v>0</v>
      </c>
      <c r="H497" s="24">
        <f t="shared" si="8"/>
        <v>-1.78882075978434E-3</v>
      </c>
    </row>
    <row r="498" spans="1:8" x14ac:dyDescent="0.25">
      <c r="H498" s="24"/>
    </row>
    <row r="499" spans="1:8" x14ac:dyDescent="0.25">
      <c r="H499" s="24"/>
    </row>
    <row r="500" spans="1:8" x14ac:dyDescent="0.25">
      <c r="H500" s="24"/>
    </row>
    <row r="501" spans="1:8" x14ac:dyDescent="0.25">
      <c r="H501" s="24"/>
    </row>
    <row r="502" spans="1:8" x14ac:dyDescent="0.25">
      <c r="H502" s="24"/>
    </row>
    <row r="503" spans="1:8" x14ac:dyDescent="0.25">
      <c r="H503" s="24"/>
    </row>
    <row r="504" spans="1:8" x14ac:dyDescent="0.25">
      <c r="H504" s="24"/>
    </row>
    <row r="505" spans="1:8" x14ac:dyDescent="0.25">
      <c r="H505" s="24"/>
    </row>
    <row r="506" spans="1:8" x14ac:dyDescent="0.25">
      <c r="H506" s="24"/>
    </row>
    <row r="507" spans="1:8" x14ac:dyDescent="0.25">
      <c r="H507" s="24"/>
    </row>
    <row r="508" spans="1:8" x14ac:dyDescent="0.25">
      <c r="H508" s="24"/>
    </row>
    <row r="509" spans="1:8" x14ac:dyDescent="0.25">
      <c r="H509" s="24"/>
    </row>
    <row r="510" spans="1:8" x14ac:dyDescent="0.25">
      <c r="H510" s="24"/>
    </row>
    <row r="511" spans="1:8" x14ac:dyDescent="0.25">
      <c r="H511" s="24"/>
    </row>
    <row r="512" spans="1: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BFBA-04A7-46D5-8297-ED587DD3554E}">
  <dimension ref="A1:M3854"/>
  <sheetViews>
    <sheetView topLeftCell="C4" workbookViewId="0">
      <selection activeCell="G2" sqref="G2"/>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c r="H1" s="33"/>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-4.6793496376410399E-4</v>
      </c>
      <c r="F3" s="22" t="s">
        <v>8</v>
      </c>
      <c r="G3" s="22">
        <v>0</v>
      </c>
      <c r="H3" s="24">
        <f t="shared" ref="H3:H66" si="0">1*(IF(F3=$I$8,E3,(E3*G3)))</f>
        <v>-4.6793496376410399E-4</v>
      </c>
    </row>
    <row r="4" spans="1:13" x14ac:dyDescent="0.25">
      <c r="A4" s="22" t="s">
        <v>410</v>
      </c>
      <c r="B4" s="22" t="s">
        <v>411</v>
      </c>
      <c r="C4" s="22" t="s">
        <v>14</v>
      </c>
      <c r="D4" s="22" t="s">
        <v>54</v>
      </c>
      <c r="E4" s="22">
        <v>-0.30528601099122699</v>
      </c>
      <c r="F4" s="22" t="s">
        <v>8</v>
      </c>
      <c r="G4" s="22">
        <v>0</v>
      </c>
      <c r="H4" s="24">
        <f t="shared" si="0"/>
        <v>-0.30528601099122699</v>
      </c>
    </row>
    <row r="5" spans="1:13" x14ac:dyDescent="0.25">
      <c r="A5" s="22" t="s">
        <v>412</v>
      </c>
      <c r="B5" s="22" t="s">
        <v>413</v>
      </c>
      <c r="C5" s="22" t="s">
        <v>14</v>
      </c>
      <c r="D5" s="22" t="s">
        <v>1</v>
      </c>
      <c r="E5" s="22">
        <v>-9.901110198109E-4</v>
      </c>
      <c r="F5" s="22" t="s">
        <v>8</v>
      </c>
      <c r="G5" s="22">
        <v>0</v>
      </c>
      <c r="H5" s="24">
        <f t="shared" si="0"/>
        <v>-9.901110198109E-4</v>
      </c>
    </row>
    <row r="6" spans="1:13" x14ac:dyDescent="0.25">
      <c r="A6" s="22" t="s">
        <v>113</v>
      </c>
      <c r="B6" s="22" t="s">
        <v>114</v>
      </c>
      <c r="C6" s="22" t="s">
        <v>14</v>
      </c>
      <c r="D6" s="22" t="s">
        <v>115</v>
      </c>
      <c r="E6" s="28">
        <v>-6.4108966644055097E-13</v>
      </c>
      <c r="F6" s="22" t="s">
        <v>8</v>
      </c>
      <c r="G6" s="22">
        <v>0</v>
      </c>
      <c r="H6" s="24">
        <f t="shared" si="0"/>
        <v>-6.4108966644055097E-13</v>
      </c>
    </row>
    <row r="7" spans="1:13" x14ac:dyDescent="0.25">
      <c r="A7" s="22" t="s">
        <v>414</v>
      </c>
      <c r="B7" s="22" t="s">
        <v>415</v>
      </c>
      <c r="C7" s="22" t="s">
        <v>24</v>
      </c>
      <c r="D7" s="22" t="s">
        <v>120</v>
      </c>
      <c r="E7" s="28">
        <v>-1.5742884300203101E-5</v>
      </c>
      <c r="F7" s="22" t="s">
        <v>86</v>
      </c>
      <c r="G7" s="22">
        <v>2305</v>
      </c>
      <c r="H7" s="24">
        <f t="shared" si="0"/>
        <v>-3.628734831196815E-2</v>
      </c>
    </row>
    <row r="8" spans="1:13" x14ac:dyDescent="0.25">
      <c r="A8" s="22" t="s">
        <v>416</v>
      </c>
      <c r="B8" s="22" t="s">
        <v>417</v>
      </c>
      <c r="C8" s="22" t="s">
        <v>263</v>
      </c>
      <c r="D8" s="22" t="s">
        <v>279</v>
      </c>
      <c r="E8" s="28">
        <v>-6.1306252083432501E-8</v>
      </c>
      <c r="F8" s="22" t="s">
        <v>86</v>
      </c>
      <c r="G8" s="22">
        <v>450</v>
      </c>
      <c r="H8" s="24">
        <f t="shared" si="0"/>
        <v>-2.7587813437544626E-5</v>
      </c>
      <c r="I8" s="22" t="s">
        <v>8</v>
      </c>
    </row>
    <row r="9" spans="1:13" x14ac:dyDescent="0.25">
      <c r="A9" s="22" t="s">
        <v>418</v>
      </c>
      <c r="B9" s="22" t="s">
        <v>419</v>
      </c>
      <c r="C9" s="22" t="s">
        <v>14</v>
      </c>
      <c r="D9" s="22" t="s">
        <v>1</v>
      </c>
      <c r="E9" s="22">
        <v>-1.84157385130332E-2</v>
      </c>
      <c r="F9" s="22" t="s">
        <v>8</v>
      </c>
      <c r="G9" s="22">
        <v>0</v>
      </c>
      <c r="H9" s="24">
        <f t="shared" si="0"/>
        <v>-1.84157385130332E-2</v>
      </c>
      <c r="J9" s="25"/>
      <c r="K9" s="25"/>
      <c r="L9" s="25" t="s">
        <v>37</v>
      </c>
      <c r="M9" s="25"/>
    </row>
    <row r="10" spans="1:13" x14ac:dyDescent="0.25">
      <c r="A10" s="22" t="s">
        <v>420</v>
      </c>
      <c r="B10" s="22" t="s">
        <v>421</v>
      </c>
      <c r="C10" s="22" t="s">
        <v>24</v>
      </c>
      <c r="D10" s="22" t="s">
        <v>120</v>
      </c>
      <c r="E10" s="22">
        <v>-6.2143965268020502E-4</v>
      </c>
      <c r="F10" s="22" t="s">
        <v>86</v>
      </c>
      <c r="G10" s="22">
        <v>2190</v>
      </c>
      <c r="H10" s="24">
        <f t="shared" si="0"/>
        <v>-1.3609528393696491</v>
      </c>
      <c r="J10" s="25">
        <v>16</v>
      </c>
      <c r="K10" s="25" t="s">
        <v>38</v>
      </c>
      <c r="L10" s="25">
        <f t="shared" ref="L10:L16" si="1">+SUMIF($C$3:$C$3853,J10,$H$3:$H$3853)</f>
        <v>-16.328186215466932</v>
      </c>
      <c r="M10" s="25"/>
    </row>
    <row r="11" spans="1:13" x14ac:dyDescent="0.25">
      <c r="A11" s="22" t="s">
        <v>422</v>
      </c>
      <c r="B11" s="22" t="s">
        <v>423</v>
      </c>
      <c r="C11" s="22" t="s">
        <v>139</v>
      </c>
      <c r="D11" s="22" t="s">
        <v>140</v>
      </c>
      <c r="E11" s="28">
        <v>-5.2322458138857998E-5</v>
      </c>
      <c r="F11" s="22" t="s">
        <v>8</v>
      </c>
      <c r="G11" s="22">
        <v>0</v>
      </c>
      <c r="H11" s="24">
        <f t="shared" si="0"/>
        <v>-5.2322458138857998E-5</v>
      </c>
      <c r="J11" s="25">
        <v>17</v>
      </c>
      <c r="K11" s="25" t="s">
        <v>39</v>
      </c>
      <c r="L11" s="25">
        <f t="shared" si="1"/>
        <v>-1.0218300972285245E-2</v>
      </c>
      <c r="M11" s="25"/>
    </row>
    <row r="12" spans="1:13" x14ac:dyDescent="0.25">
      <c r="A12" s="22" t="s">
        <v>424</v>
      </c>
      <c r="B12" s="22" t="s">
        <v>425</v>
      </c>
      <c r="C12" s="22" t="s">
        <v>14</v>
      </c>
      <c r="D12" s="22" t="s">
        <v>54</v>
      </c>
      <c r="E12" s="22">
        <v>-7.8328041941771401E-4</v>
      </c>
      <c r="F12" s="22" t="s">
        <v>8</v>
      </c>
      <c r="G12" s="22">
        <v>0</v>
      </c>
      <c r="H12" s="24">
        <f t="shared" si="0"/>
        <v>-7.8328041941771401E-4</v>
      </c>
      <c r="J12" s="25">
        <v>20</v>
      </c>
      <c r="K12" s="25" t="s">
        <v>40</v>
      </c>
      <c r="L12" s="25">
        <f t="shared" si="1"/>
        <v>-13.723378125894952</v>
      </c>
      <c r="M12" s="25"/>
    </row>
    <row r="13" spans="1:13" x14ac:dyDescent="0.25">
      <c r="A13" s="22" t="s">
        <v>426</v>
      </c>
      <c r="B13" s="22" t="s">
        <v>427</v>
      </c>
      <c r="C13" s="22" t="s">
        <v>24</v>
      </c>
      <c r="D13" s="22" t="s">
        <v>208</v>
      </c>
      <c r="E13" s="22">
        <v>-2.8813633116969899</v>
      </c>
      <c r="F13" s="22" t="s">
        <v>8</v>
      </c>
      <c r="G13" s="22">
        <v>0</v>
      </c>
      <c r="H13" s="24">
        <f t="shared" si="0"/>
        <v>-2.8813633116969899</v>
      </c>
      <c r="J13" s="25">
        <v>22</v>
      </c>
      <c r="K13" s="25" t="s">
        <v>41</v>
      </c>
      <c r="L13" s="25">
        <f t="shared" si="1"/>
        <v>-0.5968538789466783</v>
      </c>
      <c r="M13" s="25"/>
    </row>
    <row r="14" spans="1:13" x14ac:dyDescent="0.25">
      <c r="A14" s="22" t="s">
        <v>428</v>
      </c>
      <c r="B14" s="22" t="s">
        <v>429</v>
      </c>
      <c r="C14" s="22" t="s">
        <v>14</v>
      </c>
      <c r="D14" s="22" t="s">
        <v>54</v>
      </c>
      <c r="E14" s="22">
        <v>-1.25242653923941E-2</v>
      </c>
      <c r="F14" s="22" t="s">
        <v>8</v>
      </c>
      <c r="G14" s="22">
        <v>0</v>
      </c>
      <c r="H14" s="24">
        <f t="shared" si="0"/>
        <v>-1.25242653923941E-2</v>
      </c>
      <c r="J14" s="25">
        <v>23</v>
      </c>
      <c r="K14" s="25" t="s">
        <v>42</v>
      </c>
      <c r="L14" s="25">
        <f t="shared" si="1"/>
        <v>-262.47284937229978</v>
      </c>
      <c r="M14" s="25"/>
    </row>
    <row r="15" spans="1:13" x14ac:dyDescent="0.25">
      <c r="A15" s="22" t="s">
        <v>430</v>
      </c>
      <c r="B15" s="22" t="s">
        <v>431</v>
      </c>
      <c r="C15" s="22" t="s">
        <v>143</v>
      </c>
      <c r="D15" s="22" t="s">
        <v>144</v>
      </c>
      <c r="E15" s="28">
        <v>-1.31022140447849E-11</v>
      </c>
      <c r="F15" s="22" t="s">
        <v>8</v>
      </c>
      <c r="G15" s="22">
        <v>0</v>
      </c>
      <c r="H15" s="24">
        <f t="shared" si="0"/>
        <v>-1.31022140447849E-11</v>
      </c>
      <c r="J15" s="25">
        <v>24</v>
      </c>
      <c r="K15" s="25" t="s">
        <v>43</v>
      </c>
      <c r="L15" s="25">
        <f t="shared" si="1"/>
        <v>-41.613126108969091</v>
      </c>
      <c r="M15" s="25"/>
    </row>
    <row r="16" spans="1:13" x14ac:dyDescent="0.25">
      <c r="A16" s="22" t="s">
        <v>432</v>
      </c>
      <c r="B16" s="22" t="s">
        <v>433</v>
      </c>
      <c r="C16" s="22" t="s">
        <v>17</v>
      </c>
      <c r="D16" s="22" t="s">
        <v>4</v>
      </c>
      <c r="E16" s="22">
        <v>-9.2931478625263905E-3</v>
      </c>
      <c r="F16" s="22" t="s">
        <v>8</v>
      </c>
      <c r="G16" s="22">
        <v>0</v>
      </c>
      <c r="H16" s="24">
        <f t="shared" si="0"/>
        <v>-9.2931478625263905E-3</v>
      </c>
      <c r="J16" s="25">
        <v>25</v>
      </c>
      <c r="K16" s="25" t="s">
        <v>44</v>
      </c>
      <c r="L16" s="25">
        <f t="shared" si="1"/>
        <v>-9.80007066525653E-2</v>
      </c>
      <c r="M16" s="25"/>
    </row>
    <row r="17" spans="1:13" x14ac:dyDescent="0.25">
      <c r="A17" s="22" t="s">
        <v>434</v>
      </c>
      <c r="B17" s="22" t="s">
        <v>435</v>
      </c>
      <c r="C17" s="22" t="s">
        <v>14</v>
      </c>
      <c r="D17" s="22" t="s">
        <v>1</v>
      </c>
      <c r="E17" s="28">
        <v>-3.0543813464616002E-5</v>
      </c>
      <c r="F17" s="22" t="s">
        <v>8</v>
      </c>
      <c r="G17" s="22">
        <v>0</v>
      </c>
      <c r="H17" s="24">
        <f t="shared" si="0"/>
        <v>-3.0543813464616002E-5</v>
      </c>
      <c r="J17" s="25"/>
      <c r="K17" s="25" t="s">
        <v>45</v>
      </c>
      <c r="L17" s="25">
        <f>+SUM(L10:L16)</f>
        <v>-334.84261270920229</v>
      </c>
      <c r="M17" s="25"/>
    </row>
    <row r="18" spans="1:13" x14ac:dyDescent="0.25">
      <c r="A18" s="22" t="s">
        <v>12</v>
      </c>
      <c r="B18" s="22" t="s">
        <v>13</v>
      </c>
      <c r="C18" s="22" t="s">
        <v>14</v>
      </c>
      <c r="D18" s="22" t="s">
        <v>1</v>
      </c>
      <c r="E18" s="22">
        <v>-9.6823132425305006E-3</v>
      </c>
      <c r="F18" s="22" t="s">
        <v>8</v>
      </c>
      <c r="G18" s="22">
        <v>0</v>
      </c>
      <c r="H18" s="24">
        <f t="shared" si="0"/>
        <v>-9.6823132425305006E-3</v>
      </c>
    </row>
    <row r="19" spans="1:13" x14ac:dyDescent="0.25">
      <c r="A19" s="22" t="s">
        <v>436</v>
      </c>
      <c r="B19" s="22" t="s">
        <v>437</v>
      </c>
      <c r="C19" s="22" t="s">
        <v>14</v>
      </c>
      <c r="D19" s="22" t="s">
        <v>54</v>
      </c>
      <c r="E19" s="28">
        <v>-1.1667229362926399E-6</v>
      </c>
      <c r="F19" s="22" t="s">
        <v>8</v>
      </c>
      <c r="G19" s="22">
        <v>0</v>
      </c>
      <c r="H19" s="24">
        <f t="shared" si="0"/>
        <v>-1.1667229362926399E-6</v>
      </c>
    </row>
    <row r="20" spans="1:13" x14ac:dyDescent="0.25">
      <c r="A20" s="22" t="s">
        <v>15</v>
      </c>
      <c r="B20" s="22" t="s">
        <v>16</v>
      </c>
      <c r="C20" s="22" t="s">
        <v>17</v>
      </c>
      <c r="D20" s="22" t="s">
        <v>2</v>
      </c>
      <c r="E20" s="22">
        <v>-3.2576303938534501E-2</v>
      </c>
      <c r="F20" s="22" t="s">
        <v>8</v>
      </c>
      <c r="G20" s="22">
        <v>0</v>
      </c>
      <c r="H20" s="24">
        <f t="shared" si="0"/>
        <v>-3.2576303938534501E-2</v>
      </c>
    </row>
    <row r="21" spans="1:13" x14ac:dyDescent="0.25">
      <c r="A21" s="22" t="s">
        <v>438</v>
      </c>
      <c r="B21" s="22" t="s">
        <v>439</v>
      </c>
      <c r="C21" s="22" t="s">
        <v>17</v>
      </c>
      <c r="D21" s="22" t="s">
        <v>2</v>
      </c>
      <c r="E21" s="22">
        <v>-6.2653323077432793E-2</v>
      </c>
      <c r="F21" s="22" t="s">
        <v>8</v>
      </c>
      <c r="G21" s="22">
        <v>0</v>
      </c>
      <c r="H21" s="24">
        <f t="shared" si="0"/>
        <v>-6.2653323077432793E-2</v>
      </c>
    </row>
    <row r="22" spans="1:13" x14ac:dyDescent="0.25">
      <c r="A22" s="22" t="s">
        <v>202</v>
      </c>
      <c r="B22" s="22" t="s">
        <v>203</v>
      </c>
      <c r="C22" s="22" t="s">
        <v>14</v>
      </c>
      <c r="D22" s="22" t="s">
        <v>54</v>
      </c>
      <c r="E22" s="22">
        <v>-4.0626777381303403E-4</v>
      </c>
      <c r="F22" s="22" t="s">
        <v>8</v>
      </c>
      <c r="G22" s="22">
        <v>0</v>
      </c>
      <c r="H22" s="24">
        <f t="shared" si="0"/>
        <v>-4.0626777381303403E-4</v>
      </c>
    </row>
    <row r="23" spans="1:13" x14ac:dyDescent="0.25">
      <c r="A23" s="22" t="s">
        <v>159</v>
      </c>
      <c r="B23" s="22" t="s">
        <v>160</v>
      </c>
      <c r="C23" s="22" t="s">
        <v>125</v>
      </c>
      <c r="D23" s="22" t="s">
        <v>161</v>
      </c>
      <c r="E23" s="28">
        <v>-1.18870187644397E-6</v>
      </c>
      <c r="F23" s="22" t="s">
        <v>8</v>
      </c>
      <c r="G23" s="22">
        <v>0</v>
      </c>
      <c r="H23" s="24">
        <f t="shared" si="0"/>
        <v>-1.18870187644397E-6</v>
      </c>
    </row>
    <row r="24" spans="1:13" x14ac:dyDescent="0.25">
      <c r="A24" s="22" t="s">
        <v>440</v>
      </c>
      <c r="B24" s="22" t="s">
        <v>441</v>
      </c>
      <c r="C24" s="22" t="s">
        <v>14</v>
      </c>
      <c r="D24" s="22" t="s">
        <v>115</v>
      </c>
      <c r="E24" s="28">
        <v>-3.8890764543186302E-6</v>
      </c>
      <c r="F24" s="22" t="s">
        <v>8</v>
      </c>
      <c r="G24" s="22">
        <v>0</v>
      </c>
      <c r="H24" s="24">
        <f t="shared" si="0"/>
        <v>-3.8890764543186302E-6</v>
      </c>
    </row>
    <row r="25" spans="1:13" x14ac:dyDescent="0.25">
      <c r="A25" s="22" t="s">
        <v>442</v>
      </c>
      <c r="B25" s="22" t="s">
        <v>443</v>
      </c>
      <c r="C25" s="22" t="s">
        <v>14</v>
      </c>
      <c r="D25" s="22" t="s">
        <v>193</v>
      </c>
      <c r="E25" s="22">
        <v>-6.0190261577976897E-2</v>
      </c>
      <c r="F25" s="22" t="s">
        <v>8</v>
      </c>
      <c r="G25" s="22">
        <v>0</v>
      </c>
      <c r="H25" s="24">
        <f t="shared" si="0"/>
        <v>-6.0190261577976897E-2</v>
      </c>
    </row>
    <row r="26" spans="1:13" x14ac:dyDescent="0.25">
      <c r="A26" s="22" t="s">
        <v>444</v>
      </c>
      <c r="B26" s="22" t="s">
        <v>445</v>
      </c>
      <c r="C26" s="22" t="s">
        <v>14</v>
      </c>
      <c r="D26" s="22" t="s">
        <v>115</v>
      </c>
      <c r="E26" s="28">
        <v>-2.4895226923365999E-18</v>
      </c>
      <c r="F26" s="22" t="s">
        <v>8</v>
      </c>
      <c r="G26" s="22">
        <v>0</v>
      </c>
      <c r="H26" s="24">
        <f t="shared" si="0"/>
        <v>-2.4895226923365999E-18</v>
      </c>
    </row>
    <row r="27" spans="1:13" x14ac:dyDescent="0.25">
      <c r="A27" s="22" t="s">
        <v>455</v>
      </c>
      <c r="B27" s="22" t="s">
        <v>456</v>
      </c>
      <c r="C27" s="22" t="s">
        <v>263</v>
      </c>
      <c r="D27" s="22" t="s">
        <v>264</v>
      </c>
      <c r="E27" s="28">
        <v>-4.0140215875234598E-5</v>
      </c>
      <c r="F27" s="22" t="s">
        <v>86</v>
      </c>
      <c r="G27" s="22">
        <v>768.6</v>
      </c>
      <c r="H27" s="24">
        <f t="shared" si="0"/>
        <v>-3.0851769921705314E-2</v>
      </c>
    </row>
    <row r="28" spans="1:13" x14ac:dyDescent="0.25">
      <c r="A28" s="22" t="s">
        <v>457</v>
      </c>
      <c r="B28" s="22" t="s">
        <v>458</v>
      </c>
      <c r="C28" s="22" t="s">
        <v>263</v>
      </c>
      <c r="D28" s="22" t="s">
        <v>279</v>
      </c>
      <c r="E28" s="28">
        <v>-7.2886138063387604E-9</v>
      </c>
      <c r="F28" s="22" t="s">
        <v>86</v>
      </c>
      <c r="G28" s="22">
        <v>614.4</v>
      </c>
      <c r="H28" s="24">
        <f t="shared" si="0"/>
        <v>-4.4781243226145346E-6</v>
      </c>
    </row>
    <row r="29" spans="1:13" x14ac:dyDescent="0.25">
      <c r="A29" s="22" t="s">
        <v>18</v>
      </c>
      <c r="B29" s="22" t="s">
        <v>19</v>
      </c>
      <c r="C29" s="22" t="s">
        <v>17</v>
      </c>
      <c r="D29" s="22" t="s">
        <v>2</v>
      </c>
      <c r="E29" s="22">
        <v>-2.1119617609866501</v>
      </c>
      <c r="F29" s="22" t="s">
        <v>8</v>
      </c>
      <c r="G29" s="22">
        <v>0</v>
      </c>
      <c r="H29" s="24">
        <f t="shared" si="0"/>
        <v>-2.1119617609866501</v>
      </c>
    </row>
    <row r="30" spans="1:13" x14ac:dyDescent="0.25">
      <c r="A30" s="22" t="s">
        <v>459</v>
      </c>
      <c r="B30" s="22" t="s">
        <v>460</v>
      </c>
      <c r="C30" s="22" t="s">
        <v>139</v>
      </c>
      <c r="D30" s="22" t="s">
        <v>165</v>
      </c>
      <c r="E30" s="28">
        <v>-3.2236558762580301E-5</v>
      </c>
      <c r="F30" s="22" t="s">
        <v>8</v>
      </c>
      <c r="G30" s="22">
        <v>0</v>
      </c>
      <c r="H30" s="24">
        <f t="shared" si="0"/>
        <v>-3.2236558762580301E-5</v>
      </c>
    </row>
    <row r="31" spans="1:13" x14ac:dyDescent="0.25">
      <c r="A31" s="22" t="s">
        <v>20</v>
      </c>
      <c r="B31" s="22" t="s">
        <v>21</v>
      </c>
      <c r="C31" s="22" t="s">
        <v>14</v>
      </c>
      <c r="D31" s="22" t="s">
        <v>1</v>
      </c>
      <c r="E31" s="22">
        <v>-3.4637682618566201E-2</v>
      </c>
      <c r="F31" s="22" t="s">
        <v>8</v>
      </c>
      <c r="G31" s="22">
        <v>0</v>
      </c>
      <c r="H31" s="24">
        <f t="shared" si="0"/>
        <v>-3.4637682618566201E-2</v>
      </c>
    </row>
    <row r="32" spans="1:13" x14ac:dyDescent="0.25">
      <c r="A32" s="22" t="s">
        <v>204</v>
      </c>
      <c r="B32" s="22" t="s">
        <v>205</v>
      </c>
      <c r="C32" s="22" t="s">
        <v>14</v>
      </c>
      <c r="D32" s="22" t="s">
        <v>54</v>
      </c>
      <c r="E32" s="28">
        <v>-3.40860379899837E-8</v>
      </c>
      <c r="F32" s="22" t="s">
        <v>8</v>
      </c>
      <c r="G32" s="22">
        <v>0</v>
      </c>
      <c r="H32" s="24">
        <f t="shared" si="0"/>
        <v>-3.40860379899837E-8</v>
      </c>
    </row>
    <row r="33" spans="1:8" x14ac:dyDescent="0.25">
      <c r="A33" s="22" t="s">
        <v>461</v>
      </c>
      <c r="B33" s="22" t="s">
        <v>462</v>
      </c>
      <c r="C33" s="22" t="s">
        <v>139</v>
      </c>
      <c r="D33" s="22" t="s">
        <v>165</v>
      </c>
      <c r="E33" s="28">
        <v>-5.0727465996329999E-10</v>
      </c>
      <c r="F33" s="22" t="s">
        <v>174</v>
      </c>
      <c r="G33" s="22">
        <v>0</v>
      </c>
      <c r="H33" s="24">
        <f t="shared" si="0"/>
        <v>0</v>
      </c>
    </row>
    <row r="34" spans="1:8" x14ac:dyDescent="0.25">
      <c r="A34" s="22" t="s">
        <v>463</v>
      </c>
      <c r="B34" s="22" t="s">
        <v>464</v>
      </c>
      <c r="C34" s="22" t="s">
        <v>14</v>
      </c>
      <c r="D34" s="22" t="s">
        <v>193</v>
      </c>
      <c r="E34" s="22">
        <v>-2.1907133354084299E-4</v>
      </c>
      <c r="F34" s="22" t="s">
        <v>8</v>
      </c>
      <c r="G34" s="22">
        <v>0</v>
      </c>
      <c r="H34" s="24">
        <f t="shared" si="0"/>
        <v>-2.1907133354084299E-4</v>
      </c>
    </row>
    <row r="35" spans="1:8" x14ac:dyDescent="0.25">
      <c r="A35" s="22" t="s">
        <v>465</v>
      </c>
      <c r="B35" s="22" t="s">
        <v>466</v>
      </c>
      <c r="C35" s="22" t="s">
        <v>14</v>
      </c>
      <c r="D35" s="22" t="s">
        <v>54</v>
      </c>
      <c r="E35" s="28">
        <v>-8.7841222788640199E-5</v>
      </c>
      <c r="F35" s="22" t="s">
        <v>8</v>
      </c>
      <c r="G35" s="22">
        <v>0</v>
      </c>
      <c r="H35" s="24">
        <f t="shared" si="0"/>
        <v>-8.7841222788640199E-5</v>
      </c>
    </row>
    <row r="36" spans="1:8" x14ac:dyDescent="0.25">
      <c r="A36" s="22" t="s">
        <v>467</v>
      </c>
      <c r="B36" s="22" t="s">
        <v>468</v>
      </c>
      <c r="C36" s="22" t="s">
        <v>14</v>
      </c>
      <c r="D36" s="22" t="s">
        <v>54</v>
      </c>
      <c r="E36" s="22">
        <v>-4.6455818536130997E-2</v>
      </c>
      <c r="F36" s="22" t="s">
        <v>8</v>
      </c>
      <c r="G36" s="22">
        <v>0</v>
      </c>
      <c r="H36" s="24">
        <f t="shared" si="0"/>
        <v>-4.6455818536130997E-2</v>
      </c>
    </row>
    <row r="37" spans="1:8" x14ac:dyDescent="0.25">
      <c r="A37" s="22" t="s">
        <v>469</v>
      </c>
      <c r="B37" s="22" t="s">
        <v>470</v>
      </c>
      <c r="C37" s="22" t="s">
        <v>139</v>
      </c>
      <c r="D37" s="22" t="s">
        <v>165</v>
      </c>
      <c r="E37" s="28">
        <v>-9.8020228738922202E-6</v>
      </c>
      <c r="F37" s="22" t="s">
        <v>8</v>
      </c>
      <c r="G37" s="22">
        <v>0</v>
      </c>
      <c r="H37" s="24">
        <f t="shared" si="0"/>
        <v>-9.8020228738922202E-6</v>
      </c>
    </row>
    <row r="38" spans="1:8" x14ac:dyDescent="0.25">
      <c r="A38" s="22" t="s">
        <v>471</v>
      </c>
      <c r="B38" s="22" t="s">
        <v>472</v>
      </c>
      <c r="C38" s="22" t="s">
        <v>14</v>
      </c>
      <c r="D38" s="22" t="s">
        <v>54</v>
      </c>
      <c r="E38" s="22">
        <v>-1.8488844965735201E-4</v>
      </c>
      <c r="F38" s="22" t="s">
        <v>8</v>
      </c>
      <c r="G38" s="22">
        <v>0</v>
      </c>
      <c r="H38" s="24">
        <f t="shared" si="0"/>
        <v>-1.8488844965735201E-4</v>
      </c>
    </row>
    <row r="39" spans="1:8" x14ac:dyDescent="0.25">
      <c r="A39" s="22" t="s">
        <v>473</v>
      </c>
      <c r="B39" s="22" t="s">
        <v>474</v>
      </c>
      <c r="C39" s="22" t="s">
        <v>14</v>
      </c>
      <c r="D39" s="22" t="s">
        <v>115</v>
      </c>
      <c r="E39" s="22">
        <v>-3.0627786286607599E-4</v>
      </c>
      <c r="F39" s="22" t="s">
        <v>8</v>
      </c>
      <c r="G39" s="22">
        <v>0</v>
      </c>
      <c r="H39" s="24">
        <f t="shared" si="0"/>
        <v>-3.0627786286607599E-4</v>
      </c>
    </row>
    <row r="40" spans="1:8" x14ac:dyDescent="0.25">
      <c r="A40" s="22" t="s">
        <v>22</v>
      </c>
      <c r="B40" s="22" t="s">
        <v>23</v>
      </c>
      <c r="C40" s="22" t="s">
        <v>24</v>
      </c>
      <c r="D40" s="22" t="s">
        <v>3</v>
      </c>
      <c r="E40" s="22">
        <v>-2.1829152978859599E-3</v>
      </c>
      <c r="F40" s="22" t="s">
        <v>8</v>
      </c>
      <c r="G40" s="22">
        <v>0</v>
      </c>
      <c r="H40" s="24">
        <f t="shared" si="0"/>
        <v>-2.1829152978859599E-3</v>
      </c>
    </row>
    <row r="41" spans="1:8" x14ac:dyDescent="0.25">
      <c r="A41" s="22" t="s">
        <v>475</v>
      </c>
      <c r="B41" s="22" t="s">
        <v>476</v>
      </c>
      <c r="C41" s="22" t="s">
        <v>17</v>
      </c>
      <c r="D41" s="22" t="s">
        <v>2</v>
      </c>
      <c r="E41" s="28">
        <v>-6.4896207427908505E-5</v>
      </c>
      <c r="F41" s="22" t="s">
        <v>8</v>
      </c>
      <c r="G41" s="22">
        <v>0</v>
      </c>
      <c r="H41" s="24">
        <f t="shared" si="0"/>
        <v>-6.4896207427908505E-5</v>
      </c>
    </row>
    <row r="42" spans="1:8" x14ac:dyDescent="0.25">
      <c r="A42" s="22" t="s">
        <v>477</v>
      </c>
      <c r="B42" s="22" t="s">
        <v>478</v>
      </c>
      <c r="C42" s="22" t="s">
        <v>14</v>
      </c>
      <c r="D42" s="22" t="s">
        <v>54</v>
      </c>
      <c r="E42" s="28">
        <v>-9.7470033798381902E-8</v>
      </c>
      <c r="F42" s="22" t="s">
        <v>8</v>
      </c>
      <c r="G42" s="22">
        <v>0</v>
      </c>
      <c r="H42" s="24">
        <f t="shared" si="0"/>
        <v>-9.7470033798381902E-8</v>
      </c>
    </row>
    <row r="43" spans="1:8" x14ac:dyDescent="0.25">
      <c r="A43" s="22" t="s">
        <v>206</v>
      </c>
      <c r="B43" s="22" t="s">
        <v>207</v>
      </c>
      <c r="C43" s="22" t="s">
        <v>24</v>
      </c>
      <c r="D43" s="22" t="s">
        <v>208</v>
      </c>
      <c r="E43" s="22">
        <v>-5.9151866299742796E-3</v>
      </c>
      <c r="F43" s="22" t="s">
        <v>8</v>
      </c>
      <c r="G43" s="22">
        <v>0</v>
      </c>
      <c r="H43" s="24">
        <f t="shared" si="0"/>
        <v>-5.9151866299742796E-3</v>
      </c>
    </row>
    <row r="44" spans="1:8" x14ac:dyDescent="0.25">
      <c r="A44" s="22" t="s">
        <v>479</v>
      </c>
      <c r="B44" s="22" t="s">
        <v>480</v>
      </c>
      <c r="C44" s="22" t="s">
        <v>14</v>
      </c>
      <c r="D44" s="22" t="s">
        <v>54</v>
      </c>
      <c r="E44" s="28">
        <v>-7.1676092832735697E-9</v>
      </c>
      <c r="F44" s="22" t="s">
        <v>8</v>
      </c>
      <c r="G44" s="22">
        <v>0</v>
      </c>
      <c r="H44" s="24">
        <f t="shared" si="0"/>
        <v>-7.1676092832735697E-9</v>
      </c>
    </row>
    <row r="45" spans="1:8" x14ac:dyDescent="0.25">
      <c r="A45" s="22" t="s">
        <v>481</v>
      </c>
      <c r="B45" s="22" t="s">
        <v>482</v>
      </c>
      <c r="C45" s="22" t="s">
        <v>24</v>
      </c>
      <c r="D45" s="22" t="s">
        <v>483</v>
      </c>
      <c r="E45" s="22">
        <v>-3.2004174753146798E-2</v>
      </c>
      <c r="F45" s="22" t="s">
        <v>8</v>
      </c>
      <c r="G45" s="22">
        <v>0</v>
      </c>
      <c r="H45" s="24">
        <f t="shared" si="0"/>
        <v>-3.2004174753146798E-2</v>
      </c>
    </row>
    <row r="46" spans="1:8" x14ac:dyDescent="0.25">
      <c r="A46" s="22" t="s">
        <v>484</v>
      </c>
      <c r="B46" s="22" t="s">
        <v>485</v>
      </c>
      <c r="C46" s="22" t="s">
        <v>139</v>
      </c>
      <c r="D46" s="22" t="s">
        <v>486</v>
      </c>
      <c r="E46" s="28">
        <v>-1.0179693241737801E-8</v>
      </c>
      <c r="F46" s="22" t="s">
        <v>7</v>
      </c>
      <c r="G46" s="22">
        <v>0</v>
      </c>
      <c r="H46" s="24">
        <f t="shared" si="0"/>
        <v>0</v>
      </c>
    </row>
    <row r="47" spans="1:8" x14ac:dyDescent="0.25">
      <c r="A47" s="22" t="s">
        <v>487</v>
      </c>
      <c r="B47" s="22" t="s">
        <v>488</v>
      </c>
      <c r="C47" s="22" t="s">
        <v>17</v>
      </c>
      <c r="D47" s="22" t="s">
        <v>2</v>
      </c>
      <c r="E47" s="22">
        <v>-5.7680393827054001E-4</v>
      </c>
      <c r="F47" s="22" t="s">
        <v>8</v>
      </c>
      <c r="G47" s="22">
        <v>0</v>
      </c>
      <c r="H47" s="24">
        <f t="shared" si="0"/>
        <v>-5.7680393827054001E-4</v>
      </c>
    </row>
    <row r="48" spans="1:8" x14ac:dyDescent="0.25">
      <c r="A48" s="22" t="s">
        <v>116</v>
      </c>
      <c r="B48" s="22" t="s">
        <v>117</v>
      </c>
      <c r="C48" s="22" t="s">
        <v>14</v>
      </c>
      <c r="D48" s="22" t="s">
        <v>1</v>
      </c>
      <c r="E48" s="22">
        <v>-7.7827953976392E-2</v>
      </c>
      <c r="F48" s="22" t="s">
        <v>8</v>
      </c>
      <c r="G48" s="22">
        <v>0</v>
      </c>
      <c r="H48" s="24">
        <f t="shared" si="0"/>
        <v>-7.7827953976392E-2</v>
      </c>
    </row>
    <row r="49" spans="1:8" x14ac:dyDescent="0.25">
      <c r="A49" s="22" t="s">
        <v>55</v>
      </c>
      <c r="B49" s="22" t="s">
        <v>56</v>
      </c>
      <c r="C49" s="22" t="s">
        <v>14</v>
      </c>
      <c r="D49" s="22" t="s">
        <v>1</v>
      </c>
      <c r="E49" s="22">
        <v>-0.13969256348178299</v>
      </c>
      <c r="F49" s="22" t="s">
        <v>8</v>
      </c>
      <c r="G49" s="22">
        <v>0</v>
      </c>
      <c r="H49" s="24">
        <f t="shared" si="0"/>
        <v>-0.13969256348178299</v>
      </c>
    </row>
    <row r="50" spans="1:8" x14ac:dyDescent="0.25">
      <c r="A50" s="22" t="s">
        <v>489</v>
      </c>
      <c r="B50" s="22" t="s">
        <v>490</v>
      </c>
      <c r="C50" s="22" t="s">
        <v>14</v>
      </c>
      <c r="D50" s="22" t="s">
        <v>1</v>
      </c>
      <c r="E50" s="28">
        <v>-6.55364346394432E-17</v>
      </c>
      <c r="F50" s="22" t="s">
        <v>8</v>
      </c>
      <c r="G50" s="22">
        <v>0</v>
      </c>
      <c r="H50" s="24">
        <f t="shared" si="0"/>
        <v>-6.55364346394432E-17</v>
      </c>
    </row>
    <row r="51" spans="1:8" x14ac:dyDescent="0.25">
      <c r="A51" s="22" t="s">
        <v>186</v>
      </c>
      <c r="B51" s="22" t="s">
        <v>187</v>
      </c>
      <c r="C51" s="22" t="s">
        <v>14</v>
      </c>
      <c r="D51" s="22" t="s">
        <v>188</v>
      </c>
      <c r="E51" s="22">
        <v>-3.7293191642291399E-3</v>
      </c>
      <c r="F51" s="22" t="s">
        <v>8</v>
      </c>
      <c r="G51" s="22">
        <v>0</v>
      </c>
      <c r="H51" s="24">
        <f t="shared" si="0"/>
        <v>-3.7293191642291399E-3</v>
      </c>
    </row>
    <row r="52" spans="1:8" x14ac:dyDescent="0.25">
      <c r="A52" s="22" t="s">
        <v>491</v>
      </c>
      <c r="B52" s="22" t="s">
        <v>492</v>
      </c>
      <c r="C52" s="22" t="s">
        <v>14</v>
      </c>
      <c r="D52" s="22" t="s">
        <v>54</v>
      </c>
      <c r="E52" s="28">
        <v>-8.2262827217490101E-7</v>
      </c>
      <c r="F52" s="22" t="s">
        <v>8</v>
      </c>
      <c r="G52" s="22">
        <v>0</v>
      </c>
      <c r="H52" s="24">
        <f t="shared" si="0"/>
        <v>-8.2262827217490101E-7</v>
      </c>
    </row>
    <row r="53" spans="1:8" x14ac:dyDescent="0.25">
      <c r="A53" s="22" t="s">
        <v>493</v>
      </c>
      <c r="B53" s="22" t="s">
        <v>494</v>
      </c>
      <c r="C53" s="22" t="s">
        <v>139</v>
      </c>
      <c r="D53" s="22" t="s">
        <v>486</v>
      </c>
      <c r="E53" s="28">
        <v>-4.2974475542640399E-9</v>
      </c>
      <c r="F53" s="22" t="s">
        <v>7</v>
      </c>
      <c r="G53" s="22">
        <v>0</v>
      </c>
      <c r="H53" s="24">
        <f t="shared" si="0"/>
        <v>0</v>
      </c>
    </row>
    <row r="54" spans="1:8" x14ac:dyDescent="0.25">
      <c r="A54" s="22" t="s">
        <v>118</v>
      </c>
      <c r="B54" s="22" t="s">
        <v>119</v>
      </c>
      <c r="C54" s="22" t="s">
        <v>24</v>
      </c>
      <c r="D54" s="22" t="s">
        <v>120</v>
      </c>
      <c r="E54" s="28">
        <v>-4.4267549501203399E-10</v>
      </c>
      <c r="F54" s="22" t="s">
        <v>8</v>
      </c>
      <c r="G54" s="22">
        <v>0</v>
      </c>
      <c r="H54" s="24">
        <f t="shared" si="0"/>
        <v>-4.4267549501203399E-10</v>
      </c>
    </row>
    <row r="55" spans="1:8" x14ac:dyDescent="0.25">
      <c r="A55" s="22" t="s">
        <v>495</v>
      </c>
      <c r="B55" s="22" t="s">
        <v>496</v>
      </c>
      <c r="C55" s="22" t="s">
        <v>14</v>
      </c>
      <c r="D55" s="22" t="s">
        <v>54</v>
      </c>
      <c r="E55" s="28">
        <v>-6.8356560578692103E-5</v>
      </c>
      <c r="F55" s="22" t="s">
        <v>8</v>
      </c>
      <c r="G55" s="22">
        <v>0</v>
      </c>
      <c r="H55" s="24">
        <f t="shared" si="0"/>
        <v>-6.8356560578692103E-5</v>
      </c>
    </row>
    <row r="56" spans="1:8" x14ac:dyDescent="0.25">
      <c r="A56" s="22" t="s">
        <v>497</v>
      </c>
      <c r="B56" s="22" t="s">
        <v>498</v>
      </c>
      <c r="C56" s="22" t="s">
        <v>14</v>
      </c>
      <c r="D56" s="22" t="s">
        <v>54</v>
      </c>
      <c r="E56" s="28">
        <v>-3.8010540462571998E-5</v>
      </c>
      <c r="F56" s="22" t="s">
        <v>8</v>
      </c>
      <c r="G56" s="22">
        <v>0</v>
      </c>
      <c r="H56" s="24">
        <f t="shared" si="0"/>
        <v>-3.8010540462571998E-5</v>
      </c>
    </row>
    <row r="57" spans="1:8" x14ac:dyDescent="0.25">
      <c r="A57" s="22" t="s">
        <v>499</v>
      </c>
      <c r="B57" s="22" t="s">
        <v>464</v>
      </c>
      <c r="C57" s="22" t="s">
        <v>14</v>
      </c>
      <c r="D57" s="22" t="s">
        <v>193</v>
      </c>
      <c r="E57" s="22">
        <v>-4.34058035706261E-4</v>
      </c>
      <c r="F57" s="22" t="s">
        <v>8</v>
      </c>
      <c r="G57" s="22">
        <v>0</v>
      </c>
      <c r="H57" s="24">
        <f t="shared" si="0"/>
        <v>-4.34058035706261E-4</v>
      </c>
    </row>
    <row r="58" spans="1:8" x14ac:dyDescent="0.25">
      <c r="A58" s="22" t="s">
        <v>500</v>
      </c>
      <c r="B58" s="22" t="s">
        <v>501</v>
      </c>
      <c r="C58" s="22" t="s">
        <v>139</v>
      </c>
      <c r="D58" s="22" t="s">
        <v>165</v>
      </c>
      <c r="E58" s="22">
        <v>-4.4719006436528203E-3</v>
      </c>
      <c r="F58" s="22" t="s">
        <v>174</v>
      </c>
      <c r="G58" s="22">
        <v>0</v>
      </c>
      <c r="H58" s="24">
        <f t="shared" si="0"/>
        <v>0</v>
      </c>
    </row>
    <row r="59" spans="1:8" x14ac:dyDescent="0.25">
      <c r="A59" s="22" t="s">
        <v>502</v>
      </c>
      <c r="B59" s="22" t="s">
        <v>503</v>
      </c>
      <c r="C59" s="22" t="s">
        <v>17</v>
      </c>
      <c r="D59" s="22" t="s">
        <v>4</v>
      </c>
      <c r="E59" s="28">
        <v>-1.55127939987099E-12</v>
      </c>
      <c r="F59" s="22" t="s">
        <v>8</v>
      </c>
      <c r="G59" s="22">
        <v>0</v>
      </c>
      <c r="H59" s="24">
        <f t="shared" si="0"/>
        <v>-1.55127939987099E-12</v>
      </c>
    </row>
    <row r="60" spans="1:8" x14ac:dyDescent="0.25">
      <c r="A60" s="22" t="s">
        <v>162</v>
      </c>
      <c r="B60" s="22" t="s">
        <v>160</v>
      </c>
      <c r="C60" s="22" t="s">
        <v>125</v>
      </c>
      <c r="D60" s="22" t="s">
        <v>161</v>
      </c>
      <c r="E60" s="28">
        <v>-3.84567686766801E-5</v>
      </c>
      <c r="F60" s="22" t="s">
        <v>8</v>
      </c>
      <c r="G60" s="22">
        <v>0</v>
      </c>
      <c r="H60" s="24">
        <f t="shared" si="0"/>
        <v>-3.84567686766801E-5</v>
      </c>
    </row>
    <row r="61" spans="1:8" x14ac:dyDescent="0.25">
      <c r="A61" s="22" t="s">
        <v>504</v>
      </c>
      <c r="B61" s="22" t="s">
        <v>505</v>
      </c>
      <c r="C61" s="22" t="s">
        <v>17</v>
      </c>
      <c r="D61" s="22" t="s">
        <v>2</v>
      </c>
      <c r="E61" s="22">
        <v>-5.5832871272161304E-4</v>
      </c>
      <c r="F61" s="22" t="s">
        <v>8</v>
      </c>
      <c r="G61" s="22">
        <v>0</v>
      </c>
      <c r="H61" s="24">
        <f t="shared" si="0"/>
        <v>-5.5832871272161304E-4</v>
      </c>
    </row>
    <row r="62" spans="1:8" x14ac:dyDescent="0.25">
      <c r="A62" s="22" t="s">
        <v>506</v>
      </c>
      <c r="B62" s="22" t="s">
        <v>421</v>
      </c>
      <c r="C62" s="22" t="s">
        <v>24</v>
      </c>
      <c r="D62" s="22" t="s">
        <v>120</v>
      </c>
      <c r="E62" s="22">
        <v>-2.26583263319093E-3</v>
      </c>
      <c r="F62" s="22" t="s">
        <v>86</v>
      </c>
      <c r="G62" s="22">
        <v>2190</v>
      </c>
      <c r="H62" s="24">
        <f t="shared" si="0"/>
        <v>-4.962173466688137</v>
      </c>
    </row>
    <row r="63" spans="1:8" x14ac:dyDescent="0.25">
      <c r="A63" s="22" t="s">
        <v>507</v>
      </c>
      <c r="B63" s="22" t="s">
        <v>508</v>
      </c>
      <c r="C63" s="22" t="s">
        <v>17</v>
      </c>
      <c r="D63" s="22" t="s">
        <v>2</v>
      </c>
      <c r="E63" s="22">
        <v>-3.3217017346169601E-2</v>
      </c>
      <c r="F63" s="22" t="s">
        <v>8</v>
      </c>
      <c r="G63" s="22">
        <v>0</v>
      </c>
      <c r="H63" s="24">
        <f t="shared" si="0"/>
        <v>-3.3217017346169601E-2</v>
      </c>
    </row>
    <row r="64" spans="1:8" x14ac:dyDescent="0.25">
      <c r="A64" s="22" t="s">
        <v>57</v>
      </c>
      <c r="B64" s="22" t="s">
        <v>58</v>
      </c>
      <c r="C64" s="22" t="s">
        <v>14</v>
      </c>
      <c r="D64" s="22" t="s">
        <v>54</v>
      </c>
      <c r="E64" s="22">
        <v>-3.6703678807990303E-2</v>
      </c>
      <c r="F64" s="22" t="s">
        <v>8</v>
      </c>
      <c r="G64" s="22">
        <v>0</v>
      </c>
      <c r="H64" s="24">
        <f t="shared" si="0"/>
        <v>-3.6703678807990303E-2</v>
      </c>
    </row>
    <row r="65" spans="1:8" x14ac:dyDescent="0.25">
      <c r="A65" s="22" t="s">
        <v>1093</v>
      </c>
      <c r="B65" s="22" t="s">
        <v>1094</v>
      </c>
      <c r="C65" s="22" t="s">
        <v>139</v>
      </c>
      <c r="D65" s="22" t="s">
        <v>140</v>
      </c>
      <c r="E65" s="28">
        <v>-1.4998229283255199E-20</v>
      </c>
      <c r="F65" s="22" t="s">
        <v>8</v>
      </c>
      <c r="G65" s="22">
        <v>0</v>
      </c>
      <c r="H65" s="24">
        <f t="shared" si="0"/>
        <v>-1.4998229283255199E-20</v>
      </c>
    </row>
    <row r="66" spans="1:8" x14ac:dyDescent="0.25">
      <c r="A66" s="22" t="s">
        <v>509</v>
      </c>
      <c r="B66" s="22" t="s">
        <v>510</v>
      </c>
      <c r="C66" s="22" t="s">
        <v>14</v>
      </c>
      <c r="D66" s="22" t="s">
        <v>54</v>
      </c>
      <c r="E66" s="28">
        <v>-8.8588857190214504E-7</v>
      </c>
      <c r="F66" s="22" t="s">
        <v>8</v>
      </c>
      <c r="G66" s="22">
        <v>0</v>
      </c>
      <c r="H66" s="24">
        <f t="shared" si="0"/>
        <v>-8.8588857190214504E-7</v>
      </c>
    </row>
    <row r="67" spans="1:8" x14ac:dyDescent="0.25">
      <c r="A67" s="22" t="s">
        <v>511</v>
      </c>
      <c r="B67" s="22" t="s">
        <v>512</v>
      </c>
      <c r="C67" s="22" t="s">
        <v>14</v>
      </c>
      <c r="D67" s="22" t="s">
        <v>54</v>
      </c>
      <c r="E67" s="22">
        <v>-2.8261904617214299E-3</v>
      </c>
      <c r="F67" s="22" t="s">
        <v>8</v>
      </c>
      <c r="G67" s="22">
        <v>0</v>
      </c>
      <c r="H67" s="24">
        <f t="shared" ref="H67:H130" si="2">1*(IF(F67=$I$8,E67,(E67*G67)))</f>
        <v>-2.8261904617214299E-3</v>
      </c>
    </row>
    <row r="68" spans="1:8" x14ac:dyDescent="0.25">
      <c r="A68" s="22" t="s">
        <v>513</v>
      </c>
      <c r="B68" s="22" t="s">
        <v>514</v>
      </c>
      <c r="C68" s="22" t="s">
        <v>14</v>
      </c>
      <c r="D68" s="22" t="s">
        <v>1</v>
      </c>
      <c r="E68" s="28">
        <v>-8.8392279316676904E-7</v>
      </c>
      <c r="F68" s="22" t="s">
        <v>8</v>
      </c>
      <c r="G68" s="22">
        <v>0</v>
      </c>
      <c r="H68" s="24">
        <f t="shared" si="2"/>
        <v>-8.8392279316676904E-7</v>
      </c>
    </row>
    <row r="69" spans="1:8" x14ac:dyDescent="0.25">
      <c r="A69" s="22" t="s">
        <v>515</v>
      </c>
      <c r="B69" s="22" t="s">
        <v>516</v>
      </c>
      <c r="C69" s="22" t="s">
        <v>17</v>
      </c>
      <c r="D69" s="22" t="s">
        <v>2</v>
      </c>
      <c r="E69" s="22">
        <v>-9.6294132752211496E-3</v>
      </c>
      <c r="F69" s="22" t="s">
        <v>8</v>
      </c>
      <c r="G69" s="22">
        <v>0</v>
      </c>
      <c r="H69" s="24">
        <f t="shared" si="2"/>
        <v>-9.6294132752211496E-3</v>
      </c>
    </row>
    <row r="70" spans="1:8" x14ac:dyDescent="0.25">
      <c r="A70" s="22" t="s">
        <v>517</v>
      </c>
      <c r="B70" s="22" t="s">
        <v>518</v>
      </c>
      <c r="C70" s="22" t="s">
        <v>24</v>
      </c>
      <c r="D70" s="22" t="s">
        <v>3</v>
      </c>
      <c r="E70" s="22">
        <v>-7.1087801621364096E-4</v>
      </c>
      <c r="F70" s="22" t="s">
        <v>8</v>
      </c>
      <c r="G70" s="22">
        <v>0</v>
      </c>
      <c r="H70" s="24">
        <f t="shared" si="2"/>
        <v>-7.1087801621364096E-4</v>
      </c>
    </row>
    <row r="71" spans="1:8" x14ac:dyDescent="0.25">
      <c r="A71" s="22" t="s">
        <v>519</v>
      </c>
      <c r="B71" s="22" t="s">
        <v>520</v>
      </c>
      <c r="C71" s="22" t="s">
        <v>139</v>
      </c>
      <c r="D71" s="22" t="s">
        <v>486</v>
      </c>
      <c r="E71" s="28">
        <v>-2.0137980705417899E-11</v>
      </c>
      <c r="F71" s="22" t="s">
        <v>7</v>
      </c>
      <c r="G71" s="22">
        <v>0</v>
      </c>
      <c r="H71" s="24">
        <f t="shared" si="2"/>
        <v>0</v>
      </c>
    </row>
    <row r="72" spans="1:8" x14ac:dyDescent="0.25">
      <c r="A72" s="22" t="s">
        <v>521</v>
      </c>
      <c r="B72" s="22" t="s">
        <v>522</v>
      </c>
      <c r="C72" s="22" t="s">
        <v>139</v>
      </c>
      <c r="D72" s="22" t="s">
        <v>486</v>
      </c>
      <c r="E72" s="28">
        <v>-1.20178167323072E-11</v>
      </c>
      <c r="F72" s="22" t="s">
        <v>7</v>
      </c>
      <c r="G72" s="22">
        <v>0</v>
      </c>
      <c r="H72" s="24">
        <f t="shared" si="2"/>
        <v>0</v>
      </c>
    </row>
    <row r="73" spans="1:8" x14ac:dyDescent="0.25">
      <c r="A73" s="22" t="s">
        <v>523</v>
      </c>
      <c r="B73" s="22" t="s">
        <v>524</v>
      </c>
      <c r="C73" s="22" t="s">
        <v>24</v>
      </c>
      <c r="D73" s="22" t="s">
        <v>6</v>
      </c>
      <c r="E73" s="22">
        <v>-1.4372400606352E-3</v>
      </c>
      <c r="F73" s="22" t="s">
        <v>8</v>
      </c>
      <c r="G73" s="22">
        <v>0</v>
      </c>
      <c r="H73" s="24">
        <f t="shared" si="2"/>
        <v>-1.4372400606352E-3</v>
      </c>
    </row>
    <row r="74" spans="1:8" x14ac:dyDescent="0.25">
      <c r="A74" s="22" t="s">
        <v>525</v>
      </c>
      <c r="B74" s="22" t="s">
        <v>435</v>
      </c>
      <c r="C74" s="22" t="s">
        <v>14</v>
      </c>
      <c r="D74" s="22" t="s">
        <v>1</v>
      </c>
      <c r="E74" s="22">
        <v>-8.3801363770947095E-3</v>
      </c>
      <c r="F74" s="22" t="s">
        <v>8</v>
      </c>
      <c r="G74" s="22">
        <v>0</v>
      </c>
      <c r="H74" s="24">
        <f t="shared" si="2"/>
        <v>-8.3801363770947095E-3</v>
      </c>
    </row>
    <row r="75" spans="1:8" x14ac:dyDescent="0.25">
      <c r="A75" s="22" t="s">
        <v>526</v>
      </c>
      <c r="B75" s="22" t="s">
        <v>527</v>
      </c>
      <c r="C75" s="22" t="s">
        <v>263</v>
      </c>
      <c r="D75" s="22" t="s">
        <v>264</v>
      </c>
      <c r="E75" s="28">
        <v>-2.43377645526928E-8</v>
      </c>
      <c r="F75" s="22" t="s">
        <v>86</v>
      </c>
      <c r="G75" s="22">
        <v>1176.8</v>
      </c>
      <c r="H75" s="24">
        <f t="shared" si="2"/>
        <v>-2.8640681325608887E-5</v>
      </c>
    </row>
    <row r="76" spans="1:8" x14ac:dyDescent="0.25">
      <c r="A76" s="22" t="s">
        <v>1133</v>
      </c>
      <c r="B76" s="22" t="s">
        <v>1134</v>
      </c>
      <c r="C76" s="22" t="s">
        <v>14</v>
      </c>
      <c r="D76" s="22" t="s">
        <v>1</v>
      </c>
      <c r="E76" s="28">
        <v>-2.70671205447648E-21</v>
      </c>
      <c r="F76" s="22" t="s">
        <v>8</v>
      </c>
      <c r="G76" s="22">
        <v>0</v>
      </c>
      <c r="H76" s="24">
        <f t="shared" si="2"/>
        <v>-2.70671205447648E-21</v>
      </c>
    </row>
    <row r="77" spans="1:8" x14ac:dyDescent="0.25">
      <c r="A77" s="22" t="s">
        <v>530</v>
      </c>
      <c r="B77" s="22" t="s">
        <v>531</v>
      </c>
      <c r="C77" s="22" t="s">
        <v>24</v>
      </c>
      <c r="D77" s="22" t="s">
        <v>208</v>
      </c>
      <c r="E77" s="22">
        <v>-5.8206304367648398E-3</v>
      </c>
      <c r="F77" s="22" t="s">
        <v>8</v>
      </c>
      <c r="G77" s="22">
        <v>0</v>
      </c>
      <c r="H77" s="24">
        <f t="shared" si="2"/>
        <v>-5.8206304367648398E-3</v>
      </c>
    </row>
    <row r="78" spans="1:8" x14ac:dyDescent="0.25">
      <c r="A78" s="22" t="s">
        <v>532</v>
      </c>
      <c r="B78" s="22" t="s">
        <v>533</v>
      </c>
      <c r="C78" s="22" t="s">
        <v>14</v>
      </c>
      <c r="D78" s="22" t="s">
        <v>54</v>
      </c>
      <c r="E78" s="22">
        <v>-7.1246848613352705E-4</v>
      </c>
      <c r="F78" s="22" t="s">
        <v>8</v>
      </c>
      <c r="G78" s="22">
        <v>0</v>
      </c>
      <c r="H78" s="24">
        <f t="shared" si="2"/>
        <v>-7.1246848613352705E-4</v>
      </c>
    </row>
    <row r="79" spans="1:8" x14ac:dyDescent="0.25">
      <c r="A79" s="22" t="s">
        <v>534</v>
      </c>
      <c r="B79" s="22" t="s">
        <v>535</v>
      </c>
      <c r="C79" s="22" t="s">
        <v>14</v>
      </c>
      <c r="D79" s="22" t="s">
        <v>536</v>
      </c>
      <c r="E79" s="22">
        <v>-3.9620044139258398E-4</v>
      </c>
      <c r="F79" s="22" t="s">
        <v>8</v>
      </c>
      <c r="G79" s="22">
        <v>0</v>
      </c>
      <c r="H79" s="24">
        <f t="shared" si="2"/>
        <v>-3.9620044139258398E-4</v>
      </c>
    </row>
    <row r="80" spans="1:8" x14ac:dyDescent="0.25">
      <c r="A80" s="22" t="s">
        <v>282</v>
      </c>
      <c r="B80" s="22" t="s">
        <v>283</v>
      </c>
      <c r="C80" s="22" t="s">
        <v>24</v>
      </c>
      <c r="D80" s="22" t="s">
        <v>98</v>
      </c>
      <c r="E80" s="22">
        <v>-13.6437939383976</v>
      </c>
      <c r="F80" s="22" t="s">
        <v>8</v>
      </c>
      <c r="G80" s="22">
        <v>0</v>
      </c>
      <c r="H80" s="24">
        <f t="shared" si="2"/>
        <v>-13.6437939383976</v>
      </c>
    </row>
    <row r="81" spans="1:8" x14ac:dyDescent="0.25">
      <c r="A81" s="22" t="s">
        <v>537</v>
      </c>
      <c r="B81" s="22" t="s">
        <v>538</v>
      </c>
      <c r="C81" s="22" t="s">
        <v>14</v>
      </c>
      <c r="D81" s="22" t="s">
        <v>54</v>
      </c>
      <c r="E81" s="28">
        <v>-4.9526949818105003E-9</v>
      </c>
      <c r="F81" s="22" t="s">
        <v>8</v>
      </c>
      <c r="G81" s="22">
        <v>0</v>
      </c>
      <c r="H81" s="24">
        <f t="shared" si="2"/>
        <v>-4.9526949818105003E-9</v>
      </c>
    </row>
    <row r="82" spans="1:8" x14ac:dyDescent="0.25">
      <c r="A82" s="22" t="s">
        <v>539</v>
      </c>
      <c r="B82" s="22" t="s">
        <v>540</v>
      </c>
      <c r="C82" s="22" t="s">
        <v>263</v>
      </c>
      <c r="D82" s="22" t="s">
        <v>279</v>
      </c>
      <c r="E82" s="22">
        <v>-2.7488494138795199E-3</v>
      </c>
      <c r="F82" s="22" t="s">
        <v>86</v>
      </c>
      <c r="G82" s="22">
        <v>450</v>
      </c>
      <c r="H82" s="24">
        <f t="shared" si="2"/>
        <v>-1.2369822362457839</v>
      </c>
    </row>
    <row r="83" spans="1:8" x14ac:dyDescent="0.25">
      <c r="A83" s="22" t="s">
        <v>541</v>
      </c>
      <c r="B83" s="22" t="s">
        <v>542</v>
      </c>
      <c r="C83" s="22" t="s">
        <v>14</v>
      </c>
      <c r="D83" s="22" t="s">
        <v>54</v>
      </c>
      <c r="E83" s="22">
        <v>-6.6954663707660997E-2</v>
      </c>
      <c r="F83" s="22" t="s">
        <v>8</v>
      </c>
      <c r="G83" s="22">
        <v>0</v>
      </c>
      <c r="H83" s="24">
        <f t="shared" si="2"/>
        <v>-6.6954663707660997E-2</v>
      </c>
    </row>
    <row r="84" spans="1:8" x14ac:dyDescent="0.25">
      <c r="A84" s="22" t="s">
        <v>543</v>
      </c>
      <c r="B84" s="22" t="s">
        <v>544</v>
      </c>
      <c r="C84" s="22" t="s">
        <v>139</v>
      </c>
      <c r="D84" s="22" t="s">
        <v>140</v>
      </c>
      <c r="E84" s="22">
        <v>-2.9051654190739101E-2</v>
      </c>
      <c r="F84" s="22" t="s">
        <v>8</v>
      </c>
      <c r="G84" s="22">
        <v>0</v>
      </c>
      <c r="H84" s="24">
        <f t="shared" si="2"/>
        <v>-2.9051654190739101E-2</v>
      </c>
    </row>
    <row r="85" spans="1:8" x14ac:dyDescent="0.25">
      <c r="A85" s="22" t="s">
        <v>545</v>
      </c>
      <c r="B85" s="22" t="s">
        <v>546</v>
      </c>
      <c r="C85" s="22" t="s">
        <v>125</v>
      </c>
      <c r="D85" s="22" t="s">
        <v>126</v>
      </c>
      <c r="E85" s="22">
        <v>-7.8517602590709498E-3</v>
      </c>
      <c r="F85" s="22" t="s">
        <v>8</v>
      </c>
      <c r="G85" s="22">
        <v>0</v>
      </c>
      <c r="H85" s="24">
        <f t="shared" si="2"/>
        <v>-7.8517602590709498E-3</v>
      </c>
    </row>
    <row r="86" spans="1:8" x14ac:dyDescent="0.25">
      <c r="A86" s="22" t="s">
        <v>1136</v>
      </c>
      <c r="B86" s="22" t="s">
        <v>1137</v>
      </c>
      <c r="C86" s="22" t="s">
        <v>125</v>
      </c>
      <c r="D86" s="22" t="s">
        <v>126</v>
      </c>
      <c r="E86" s="28">
        <v>-9.6178947650171298E-15</v>
      </c>
      <c r="F86" s="22" t="s">
        <v>8</v>
      </c>
      <c r="G86" s="22">
        <v>0</v>
      </c>
      <c r="H86" s="24">
        <f t="shared" si="2"/>
        <v>-9.6178947650171298E-15</v>
      </c>
    </row>
    <row r="87" spans="1:8" x14ac:dyDescent="0.25">
      <c r="A87" s="22" t="s">
        <v>189</v>
      </c>
      <c r="B87" s="22" t="s">
        <v>190</v>
      </c>
      <c r="C87" s="22" t="s">
        <v>17</v>
      </c>
      <c r="D87" s="22" t="s">
        <v>4</v>
      </c>
      <c r="E87" s="22">
        <v>-18.2434318312012</v>
      </c>
      <c r="F87" s="22" t="s">
        <v>8</v>
      </c>
      <c r="G87" s="22">
        <v>0</v>
      </c>
      <c r="H87" s="24">
        <f t="shared" si="2"/>
        <v>-18.2434318312012</v>
      </c>
    </row>
    <row r="88" spans="1:8" x14ac:dyDescent="0.25">
      <c r="A88" s="22" t="s">
        <v>549</v>
      </c>
      <c r="B88" s="22" t="s">
        <v>550</v>
      </c>
      <c r="C88" s="22" t="s">
        <v>14</v>
      </c>
      <c r="D88" s="22" t="s">
        <v>54</v>
      </c>
      <c r="E88" s="28">
        <v>-8.4408924270428997E-9</v>
      </c>
      <c r="F88" s="22" t="s">
        <v>8</v>
      </c>
      <c r="G88" s="22">
        <v>0</v>
      </c>
      <c r="H88" s="24">
        <f t="shared" si="2"/>
        <v>-8.4408924270428997E-9</v>
      </c>
    </row>
    <row r="89" spans="1:8" x14ac:dyDescent="0.25">
      <c r="A89" s="22" t="s">
        <v>551</v>
      </c>
      <c r="B89" s="22" t="s">
        <v>552</v>
      </c>
      <c r="C89" s="22" t="s">
        <v>14</v>
      </c>
      <c r="D89" s="22" t="s">
        <v>54</v>
      </c>
      <c r="E89" s="22">
        <v>-1.08432100268639E-3</v>
      </c>
      <c r="F89" s="22" t="s">
        <v>8</v>
      </c>
      <c r="G89" s="22">
        <v>0</v>
      </c>
      <c r="H89" s="24">
        <f t="shared" si="2"/>
        <v>-1.08432100268639E-3</v>
      </c>
    </row>
    <row r="90" spans="1:8" x14ac:dyDescent="0.25">
      <c r="A90" s="22" t="s">
        <v>553</v>
      </c>
      <c r="B90" s="22" t="s">
        <v>554</v>
      </c>
      <c r="C90" s="22" t="s">
        <v>14</v>
      </c>
      <c r="D90" s="22" t="s">
        <v>54</v>
      </c>
      <c r="E90" s="22">
        <v>-9.3224210927036408E-3</v>
      </c>
      <c r="F90" s="22" t="s">
        <v>8</v>
      </c>
      <c r="G90" s="22">
        <v>0</v>
      </c>
      <c r="H90" s="24">
        <f t="shared" si="2"/>
        <v>-9.3224210927036408E-3</v>
      </c>
    </row>
    <row r="91" spans="1:8" x14ac:dyDescent="0.25">
      <c r="A91" s="22" t="s">
        <v>555</v>
      </c>
      <c r="B91" s="22" t="s">
        <v>556</v>
      </c>
      <c r="C91" s="22" t="s">
        <v>143</v>
      </c>
      <c r="D91" s="22" t="s">
        <v>144</v>
      </c>
      <c r="E91" s="28">
        <v>-2.2801455403337801E-11</v>
      </c>
      <c r="F91" s="22" t="s">
        <v>8</v>
      </c>
      <c r="G91" s="22">
        <v>0</v>
      </c>
      <c r="H91" s="24">
        <f t="shared" si="2"/>
        <v>-2.2801455403337801E-11</v>
      </c>
    </row>
    <row r="92" spans="1:8" x14ac:dyDescent="0.25">
      <c r="A92" s="22" t="s">
        <v>557</v>
      </c>
      <c r="B92" s="22" t="s">
        <v>558</v>
      </c>
      <c r="C92" s="22" t="s">
        <v>14</v>
      </c>
      <c r="D92" s="22" t="s">
        <v>54</v>
      </c>
      <c r="E92" s="22">
        <v>-1.9016406773015498E-2</v>
      </c>
      <c r="F92" s="22" t="s">
        <v>8</v>
      </c>
      <c r="G92" s="22">
        <v>0</v>
      </c>
      <c r="H92" s="24">
        <f t="shared" si="2"/>
        <v>-1.9016406773015498E-2</v>
      </c>
    </row>
    <row r="93" spans="1:8" x14ac:dyDescent="0.25">
      <c r="A93" s="22" t="s">
        <v>559</v>
      </c>
      <c r="B93" s="22" t="s">
        <v>560</v>
      </c>
      <c r="C93" s="22" t="s">
        <v>139</v>
      </c>
      <c r="D93" s="22" t="s">
        <v>140</v>
      </c>
      <c r="E93" s="28">
        <v>-2.04032821603828E-7</v>
      </c>
      <c r="F93" s="22" t="s">
        <v>8</v>
      </c>
      <c r="G93" s="22">
        <v>0</v>
      </c>
      <c r="H93" s="24">
        <f t="shared" si="2"/>
        <v>-2.04032821603828E-7</v>
      </c>
    </row>
    <row r="94" spans="1:8" x14ac:dyDescent="0.25">
      <c r="A94" s="22" t="s">
        <v>561</v>
      </c>
      <c r="B94" s="22" t="s">
        <v>562</v>
      </c>
      <c r="C94" s="22" t="s">
        <v>139</v>
      </c>
      <c r="D94" s="22" t="s">
        <v>165</v>
      </c>
      <c r="E94" s="28">
        <v>-2.559594955875E-13</v>
      </c>
      <c r="F94" s="22" t="s">
        <v>174</v>
      </c>
      <c r="G94" s="22">
        <v>0</v>
      </c>
      <c r="H94" s="24">
        <f t="shared" si="2"/>
        <v>0</v>
      </c>
    </row>
    <row r="95" spans="1:8" x14ac:dyDescent="0.25">
      <c r="A95" s="22" t="s">
        <v>563</v>
      </c>
      <c r="B95" s="22" t="s">
        <v>421</v>
      </c>
      <c r="C95" s="22" t="s">
        <v>24</v>
      </c>
      <c r="D95" s="22" t="s">
        <v>120</v>
      </c>
      <c r="E95" s="22">
        <v>-2.17350824465845E-3</v>
      </c>
      <c r="F95" s="22" t="s">
        <v>86</v>
      </c>
      <c r="G95" s="22">
        <v>2190</v>
      </c>
      <c r="H95" s="24">
        <f t="shared" si="2"/>
        <v>-4.7599830558020058</v>
      </c>
    </row>
    <row r="96" spans="1:8" x14ac:dyDescent="0.25">
      <c r="A96" s="22" t="s">
        <v>564</v>
      </c>
      <c r="B96" s="22" t="s">
        <v>565</v>
      </c>
      <c r="C96" s="22" t="s">
        <v>14</v>
      </c>
      <c r="D96" s="22" t="s">
        <v>54</v>
      </c>
      <c r="E96" s="28">
        <v>-1.02129167884523E-6</v>
      </c>
      <c r="F96" s="22" t="s">
        <v>8</v>
      </c>
      <c r="G96" s="22">
        <v>0</v>
      </c>
      <c r="H96" s="24">
        <f t="shared" si="2"/>
        <v>-1.02129167884523E-6</v>
      </c>
    </row>
    <row r="97" spans="1:8" x14ac:dyDescent="0.25">
      <c r="A97" s="22" t="s">
        <v>566</v>
      </c>
      <c r="B97" s="22" t="s">
        <v>567</v>
      </c>
      <c r="C97" s="22" t="s">
        <v>14</v>
      </c>
      <c r="D97" s="22" t="s">
        <v>54</v>
      </c>
      <c r="E97" s="22">
        <v>-2.9418802008093201E-3</v>
      </c>
      <c r="F97" s="22" t="s">
        <v>8</v>
      </c>
      <c r="G97" s="22">
        <v>0</v>
      </c>
      <c r="H97" s="24">
        <f t="shared" si="2"/>
        <v>-2.9418802008093201E-3</v>
      </c>
    </row>
    <row r="98" spans="1:8" x14ac:dyDescent="0.25">
      <c r="A98" s="22" t="s">
        <v>568</v>
      </c>
      <c r="B98" s="22" t="s">
        <v>569</v>
      </c>
      <c r="C98" s="22" t="s">
        <v>143</v>
      </c>
      <c r="D98" s="22" t="s">
        <v>144</v>
      </c>
      <c r="E98" s="28">
        <v>-7.2020952451804401E-7</v>
      </c>
      <c r="F98" s="22" t="s">
        <v>8</v>
      </c>
      <c r="G98" s="22">
        <v>0</v>
      </c>
      <c r="H98" s="24">
        <f t="shared" si="2"/>
        <v>-7.2020952451804401E-7</v>
      </c>
    </row>
    <row r="99" spans="1:8" x14ac:dyDescent="0.25">
      <c r="A99" s="22" t="s">
        <v>570</v>
      </c>
      <c r="B99" s="22" t="s">
        <v>571</v>
      </c>
      <c r="C99" s="22" t="s">
        <v>14</v>
      </c>
      <c r="D99" s="22" t="s">
        <v>54</v>
      </c>
      <c r="E99" s="22">
        <v>-4.66151319513851E-2</v>
      </c>
      <c r="F99" s="22" t="s">
        <v>8</v>
      </c>
      <c r="G99" s="22">
        <v>0</v>
      </c>
      <c r="H99" s="24">
        <f t="shared" si="2"/>
        <v>-4.66151319513851E-2</v>
      </c>
    </row>
    <row r="100" spans="1:8" x14ac:dyDescent="0.25">
      <c r="A100" s="22" t="s">
        <v>572</v>
      </c>
      <c r="B100" s="22" t="s">
        <v>573</v>
      </c>
      <c r="C100" s="22" t="s">
        <v>17</v>
      </c>
      <c r="D100" s="22" t="s">
        <v>2</v>
      </c>
      <c r="E100" s="22">
        <v>-1.99468905727373E-3</v>
      </c>
      <c r="F100" s="22" t="s">
        <v>8</v>
      </c>
      <c r="G100" s="22">
        <v>0</v>
      </c>
      <c r="H100" s="24">
        <f t="shared" si="2"/>
        <v>-1.99468905727373E-3</v>
      </c>
    </row>
    <row r="101" spans="1:8" x14ac:dyDescent="0.25">
      <c r="A101" s="22" t="s">
        <v>574</v>
      </c>
      <c r="B101" s="22" t="s">
        <v>421</v>
      </c>
      <c r="C101" s="22" t="s">
        <v>24</v>
      </c>
      <c r="D101" s="22" t="s">
        <v>120</v>
      </c>
      <c r="E101" s="22">
        <v>-7.9536307536864199E-4</v>
      </c>
      <c r="F101" s="22" t="s">
        <v>86</v>
      </c>
      <c r="G101" s="22">
        <v>2190</v>
      </c>
      <c r="H101" s="24">
        <f t="shared" si="2"/>
        <v>-1.7418451350573259</v>
      </c>
    </row>
    <row r="102" spans="1:8" x14ac:dyDescent="0.25">
      <c r="A102" s="22" t="s">
        <v>575</v>
      </c>
      <c r="B102" s="22" t="s">
        <v>510</v>
      </c>
      <c r="C102" s="22" t="s">
        <v>14</v>
      </c>
      <c r="D102" s="22" t="s">
        <v>54</v>
      </c>
      <c r="E102" s="28">
        <v>-2.00804953100027E-5</v>
      </c>
      <c r="F102" s="22" t="s">
        <v>8</v>
      </c>
      <c r="G102" s="22">
        <v>0</v>
      </c>
      <c r="H102" s="24">
        <f t="shared" si="2"/>
        <v>-2.00804953100027E-5</v>
      </c>
    </row>
    <row r="103" spans="1:8" x14ac:dyDescent="0.25">
      <c r="A103" s="22" t="s">
        <v>576</v>
      </c>
      <c r="B103" s="22" t="s">
        <v>577</v>
      </c>
      <c r="C103" s="22" t="s">
        <v>24</v>
      </c>
      <c r="D103" s="22" t="s">
        <v>120</v>
      </c>
      <c r="E103" s="22">
        <v>-1.3940205695994201E-3</v>
      </c>
      <c r="F103" s="22" t="s">
        <v>86</v>
      </c>
      <c r="G103" s="22">
        <v>2190</v>
      </c>
      <c r="H103" s="24">
        <f t="shared" si="2"/>
        <v>-3.0529050474227302</v>
      </c>
    </row>
    <row r="104" spans="1:8" x14ac:dyDescent="0.25">
      <c r="A104" s="22" t="s">
        <v>578</v>
      </c>
      <c r="B104" s="22" t="s">
        <v>425</v>
      </c>
      <c r="C104" s="22" t="s">
        <v>14</v>
      </c>
      <c r="D104" s="22" t="s">
        <v>54</v>
      </c>
      <c r="E104" s="22">
        <v>-3.7183311864312199E-3</v>
      </c>
      <c r="F104" s="22" t="s">
        <v>8</v>
      </c>
      <c r="G104" s="22">
        <v>0</v>
      </c>
      <c r="H104" s="24">
        <f t="shared" si="2"/>
        <v>-3.7183311864312199E-3</v>
      </c>
    </row>
    <row r="105" spans="1:8" x14ac:dyDescent="0.25">
      <c r="A105" s="22" t="s">
        <v>579</v>
      </c>
      <c r="B105" s="22" t="s">
        <v>488</v>
      </c>
      <c r="C105" s="22" t="s">
        <v>17</v>
      </c>
      <c r="D105" s="22" t="s">
        <v>2</v>
      </c>
      <c r="E105" s="22">
        <v>-3.3154936409170999E-3</v>
      </c>
      <c r="F105" s="22" t="s">
        <v>8</v>
      </c>
      <c r="G105" s="22">
        <v>0</v>
      </c>
      <c r="H105" s="24">
        <f t="shared" si="2"/>
        <v>-3.3154936409170999E-3</v>
      </c>
    </row>
    <row r="106" spans="1:8" x14ac:dyDescent="0.25">
      <c r="A106" s="22" t="s">
        <v>580</v>
      </c>
      <c r="B106" s="22" t="s">
        <v>581</v>
      </c>
      <c r="C106" s="22" t="s">
        <v>14</v>
      </c>
      <c r="D106" s="22" t="s">
        <v>54</v>
      </c>
      <c r="E106" s="22">
        <v>-1.75111090087753E-4</v>
      </c>
      <c r="F106" s="22" t="s">
        <v>8</v>
      </c>
      <c r="G106" s="22">
        <v>0</v>
      </c>
      <c r="H106" s="24">
        <f t="shared" si="2"/>
        <v>-1.75111090087753E-4</v>
      </c>
    </row>
    <row r="107" spans="1:8" x14ac:dyDescent="0.25">
      <c r="A107" s="22" t="s">
        <v>584</v>
      </c>
      <c r="B107" s="22" t="s">
        <v>464</v>
      </c>
      <c r="C107" s="22" t="s">
        <v>14</v>
      </c>
      <c r="D107" s="22" t="s">
        <v>193</v>
      </c>
      <c r="E107" s="28">
        <v>-4.4572055962801999E-5</v>
      </c>
      <c r="F107" s="22" t="s">
        <v>8</v>
      </c>
      <c r="G107" s="22">
        <v>0</v>
      </c>
      <c r="H107" s="24">
        <f t="shared" si="2"/>
        <v>-4.4572055962801999E-5</v>
      </c>
    </row>
    <row r="108" spans="1:8" x14ac:dyDescent="0.25">
      <c r="A108" s="22" t="s">
        <v>585</v>
      </c>
      <c r="B108" s="22" t="s">
        <v>586</v>
      </c>
      <c r="C108" s="22" t="s">
        <v>14</v>
      </c>
      <c r="D108" s="22" t="s">
        <v>54</v>
      </c>
      <c r="E108" s="22">
        <v>-7.1974310227176398E-4</v>
      </c>
      <c r="F108" s="22" t="s">
        <v>8</v>
      </c>
      <c r="G108" s="22">
        <v>0</v>
      </c>
      <c r="H108" s="24">
        <f t="shared" si="2"/>
        <v>-7.1974310227176398E-4</v>
      </c>
    </row>
    <row r="109" spans="1:8" x14ac:dyDescent="0.25">
      <c r="A109" s="22" t="s">
        <v>587</v>
      </c>
      <c r="B109" s="22" t="s">
        <v>588</v>
      </c>
      <c r="C109" s="22" t="s">
        <v>14</v>
      </c>
      <c r="D109" s="22" t="s">
        <v>54</v>
      </c>
      <c r="E109" s="28">
        <v>-5.9008687972373505E-10</v>
      </c>
      <c r="F109" s="22" t="s">
        <v>8</v>
      </c>
      <c r="G109" s="22">
        <v>0</v>
      </c>
      <c r="H109" s="24">
        <f t="shared" si="2"/>
        <v>-5.9008687972373505E-10</v>
      </c>
    </row>
    <row r="110" spans="1:8" x14ac:dyDescent="0.25">
      <c r="A110" s="22" t="s">
        <v>271</v>
      </c>
      <c r="B110" s="22" t="s">
        <v>272</v>
      </c>
      <c r="C110" s="22" t="s">
        <v>24</v>
      </c>
      <c r="D110" s="22" t="s">
        <v>208</v>
      </c>
      <c r="E110" s="22">
        <v>-9.94656654787177</v>
      </c>
      <c r="F110" s="22" t="s">
        <v>8</v>
      </c>
      <c r="G110" s="22">
        <v>0</v>
      </c>
      <c r="H110" s="24">
        <f t="shared" si="2"/>
        <v>-9.94656654787177</v>
      </c>
    </row>
    <row r="111" spans="1:8" x14ac:dyDescent="0.25">
      <c r="A111" s="22" t="s">
        <v>591</v>
      </c>
      <c r="B111" s="22" t="s">
        <v>592</v>
      </c>
      <c r="C111" s="22" t="s">
        <v>14</v>
      </c>
      <c r="D111" s="22" t="s">
        <v>115</v>
      </c>
      <c r="E111" s="28">
        <v>-8.1358646702784395E-8</v>
      </c>
      <c r="F111" s="22" t="s">
        <v>8</v>
      </c>
      <c r="G111" s="22">
        <v>0</v>
      </c>
      <c r="H111" s="24">
        <f t="shared" si="2"/>
        <v>-8.1358646702784395E-8</v>
      </c>
    </row>
    <row r="112" spans="1:8" x14ac:dyDescent="0.25">
      <c r="A112" s="22" t="s">
        <v>593</v>
      </c>
      <c r="B112" s="22" t="s">
        <v>594</v>
      </c>
      <c r="C112" s="22" t="s">
        <v>143</v>
      </c>
      <c r="D112" s="22" t="s">
        <v>144</v>
      </c>
      <c r="E112" s="28">
        <v>-1.0796251185504499E-5</v>
      </c>
      <c r="F112" s="22" t="s">
        <v>8</v>
      </c>
      <c r="G112" s="22">
        <v>0</v>
      </c>
      <c r="H112" s="24">
        <f t="shared" si="2"/>
        <v>-1.0796251185504499E-5</v>
      </c>
    </row>
    <row r="113" spans="1:8" x14ac:dyDescent="0.25">
      <c r="A113" s="22" t="s">
        <v>595</v>
      </c>
      <c r="B113" s="22" t="s">
        <v>596</v>
      </c>
      <c r="C113" s="22" t="s">
        <v>14</v>
      </c>
      <c r="D113" s="22" t="s">
        <v>1</v>
      </c>
      <c r="E113" s="22">
        <v>-9.7235550304520396E-4</v>
      </c>
      <c r="F113" s="22" t="s">
        <v>8</v>
      </c>
      <c r="G113" s="22">
        <v>0</v>
      </c>
      <c r="H113" s="24">
        <f t="shared" si="2"/>
        <v>-9.7235550304520396E-4</v>
      </c>
    </row>
    <row r="114" spans="1:8" x14ac:dyDescent="0.25">
      <c r="A114" s="22" t="s">
        <v>597</v>
      </c>
      <c r="B114" s="22" t="s">
        <v>598</v>
      </c>
      <c r="C114" s="22" t="s">
        <v>14</v>
      </c>
      <c r="D114" s="22" t="s">
        <v>51</v>
      </c>
      <c r="E114" s="22">
        <v>-8.01702616699384E-4</v>
      </c>
      <c r="F114" s="22" t="s">
        <v>8</v>
      </c>
      <c r="G114" s="22">
        <v>0</v>
      </c>
      <c r="H114" s="24">
        <f t="shared" si="2"/>
        <v>-8.01702616699384E-4</v>
      </c>
    </row>
    <row r="115" spans="1:8" x14ac:dyDescent="0.25">
      <c r="A115" s="22" t="s">
        <v>599</v>
      </c>
      <c r="B115" s="22" t="s">
        <v>600</v>
      </c>
      <c r="C115" s="22" t="s">
        <v>14</v>
      </c>
      <c r="D115" s="22" t="s">
        <v>1</v>
      </c>
      <c r="E115" s="22">
        <v>-9.8462460478831808E-4</v>
      </c>
      <c r="F115" s="22" t="s">
        <v>8</v>
      </c>
      <c r="G115" s="22">
        <v>0</v>
      </c>
      <c r="H115" s="24">
        <f t="shared" si="2"/>
        <v>-9.8462460478831808E-4</v>
      </c>
    </row>
    <row r="116" spans="1:8" x14ac:dyDescent="0.25">
      <c r="A116" s="22" t="s">
        <v>601</v>
      </c>
      <c r="B116" s="22" t="s">
        <v>602</v>
      </c>
      <c r="C116" s="22" t="s">
        <v>139</v>
      </c>
      <c r="D116" s="22" t="s">
        <v>165</v>
      </c>
      <c r="E116" s="28">
        <v>-1.04257336757967E-5</v>
      </c>
      <c r="F116" s="22" t="s">
        <v>8</v>
      </c>
      <c r="G116" s="22">
        <v>0</v>
      </c>
      <c r="H116" s="24">
        <f t="shared" si="2"/>
        <v>-1.04257336757967E-5</v>
      </c>
    </row>
    <row r="117" spans="1:8" x14ac:dyDescent="0.25">
      <c r="A117" s="22" t="s">
        <v>60</v>
      </c>
      <c r="B117" s="22" t="s">
        <v>61</v>
      </c>
      <c r="C117" s="22" t="s">
        <v>17</v>
      </c>
      <c r="D117" s="22" t="s">
        <v>2</v>
      </c>
      <c r="E117" s="28">
        <v>-4.09989281442616E-6</v>
      </c>
      <c r="F117" s="22" t="s">
        <v>8</v>
      </c>
      <c r="G117" s="22">
        <v>0</v>
      </c>
      <c r="H117" s="24">
        <f t="shared" si="2"/>
        <v>-4.09989281442616E-6</v>
      </c>
    </row>
    <row r="118" spans="1:8" x14ac:dyDescent="0.25">
      <c r="A118" s="22" t="s">
        <v>603</v>
      </c>
      <c r="B118" s="22" t="s">
        <v>604</v>
      </c>
      <c r="C118" s="22" t="s">
        <v>17</v>
      </c>
      <c r="D118" s="22" t="s">
        <v>4</v>
      </c>
      <c r="E118" s="22">
        <v>-0.182453317942676</v>
      </c>
      <c r="F118" s="22" t="s">
        <v>8</v>
      </c>
      <c r="G118" s="22">
        <v>0</v>
      </c>
      <c r="H118" s="24">
        <f t="shared" si="2"/>
        <v>-0.182453317942676</v>
      </c>
    </row>
    <row r="119" spans="1:8" x14ac:dyDescent="0.25">
      <c r="A119" s="22" t="s">
        <v>605</v>
      </c>
      <c r="B119" s="22" t="s">
        <v>606</v>
      </c>
      <c r="C119" s="22" t="s">
        <v>17</v>
      </c>
      <c r="D119" s="22" t="s">
        <v>2</v>
      </c>
      <c r="E119" s="22">
        <v>-4.3099427341179997E-3</v>
      </c>
      <c r="F119" s="22" t="s">
        <v>8</v>
      </c>
      <c r="G119" s="22">
        <v>0</v>
      </c>
      <c r="H119" s="24">
        <f t="shared" si="2"/>
        <v>-4.3099427341179997E-3</v>
      </c>
    </row>
    <row r="120" spans="1:8" x14ac:dyDescent="0.25">
      <c r="A120" s="22" t="s">
        <v>607</v>
      </c>
      <c r="B120" s="22" t="s">
        <v>608</v>
      </c>
      <c r="C120" s="22" t="s">
        <v>263</v>
      </c>
      <c r="D120" s="22" t="s">
        <v>264</v>
      </c>
      <c r="E120" s="28">
        <v>-2.1065290420177002E-6</v>
      </c>
      <c r="F120" s="22" t="s">
        <v>86</v>
      </c>
      <c r="G120" s="22">
        <v>599.29999999999995</v>
      </c>
      <c r="H120" s="24">
        <f t="shared" si="2"/>
        <v>-1.2624428548812076E-3</v>
      </c>
    </row>
    <row r="121" spans="1:8" x14ac:dyDescent="0.25">
      <c r="A121" s="22" t="s">
        <v>609</v>
      </c>
      <c r="B121" s="22" t="s">
        <v>610</v>
      </c>
      <c r="C121" s="22" t="s">
        <v>14</v>
      </c>
      <c r="D121" s="22" t="s">
        <v>54</v>
      </c>
      <c r="E121" s="22">
        <v>-3.4294385505866999E-4</v>
      </c>
      <c r="F121" s="22" t="s">
        <v>8</v>
      </c>
      <c r="G121" s="22">
        <v>0</v>
      </c>
      <c r="H121" s="24">
        <f t="shared" si="2"/>
        <v>-3.4294385505866999E-4</v>
      </c>
    </row>
    <row r="122" spans="1:8" x14ac:dyDescent="0.25">
      <c r="A122" s="22" t="s">
        <v>611</v>
      </c>
      <c r="B122" s="22" t="s">
        <v>612</v>
      </c>
      <c r="C122" s="22" t="s">
        <v>14</v>
      </c>
      <c r="D122" s="22" t="s">
        <v>54</v>
      </c>
      <c r="E122" s="22">
        <v>-4.7200500600287403E-2</v>
      </c>
      <c r="F122" s="22" t="s">
        <v>8</v>
      </c>
      <c r="G122" s="22">
        <v>0</v>
      </c>
      <c r="H122" s="24">
        <f t="shared" si="2"/>
        <v>-4.7200500600287403E-2</v>
      </c>
    </row>
    <row r="123" spans="1:8" x14ac:dyDescent="0.25">
      <c r="A123" s="22" t="s">
        <v>613</v>
      </c>
      <c r="B123" s="22" t="s">
        <v>614</v>
      </c>
      <c r="C123" s="22" t="s">
        <v>17</v>
      </c>
      <c r="D123" s="22" t="s">
        <v>4</v>
      </c>
      <c r="E123" s="22">
        <v>-1.39832039243279E-3</v>
      </c>
      <c r="F123" s="22" t="s">
        <v>8</v>
      </c>
      <c r="G123" s="22">
        <v>0</v>
      </c>
      <c r="H123" s="24">
        <f t="shared" si="2"/>
        <v>-1.39832039243279E-3</v>
      </c>
    </row>
    <row r="124" spans="1:8" x14ac:dyDescent="0.25">
      <c r="A124" s="22" t="s">
        <v>615</v>
      </c>
      <c r="B124" s="22" t="s">
        <v>596</v>
      </c>
      <c r="C124" s="22" t="s">
        <v>14</v>
      </c>
      <c r="D124" s="22" t="s">
        <v>1</v>
      </c>
      <c r="E124" s="22">
        <v>-2.8306663059842602E-4</v>
      </c>
      <c r="F124" s="22" t="s">
        <v>8</v>
      </c>
      <c r="G124" s="22">
        <v>0</v>
      </c>
      <c r="H124" s="24">
        <f t="shared" si="2"/>
        <v>-2.8306663059842602E-4</v>
      </c>
    </row>
    <row r="125" spans="1:8" x14ac:dyDescent="0.25">
      <c r="A125" s="22" t="s">
        <v>616</v>
      </c>
      <c r="B125" s="22" t="s">
        <v>617</v>
      </c>
      <c r="C125" s="22" t="s">
        <v>24</v>
      </c>
      <c r="D125" s="22" t="s">
        <v>98</v>
      </c>
      <c r="E125" s="22">
        <v>-3.1931832223129099E-3</v>
      </c>
      <c r="F125" s="22" t="s">
        <v>8</v>
      </c>
      <c r="G125" s="22">
        <v>0</v>
      </c>
      <c r="H125" s="24">
        <f t="shared" si="2"/>
        <v>-3.1931832223129099E-3</v>
      </c>
    </row>
    <row r="126" spans="1:8" x14ac:dyDescent="0.25">
      <c r="A126" s="22" t="s">
        <v>209</v>
      </c>
      <c r="B126" s="22" t="s">
        <v>210</v>
      </c>
      <c r="C126" s="22" t="s">
        <v>14</v>
      </c>
      <c r="D126" s="22" t="s">
        <v>193</v>
      </c>
      <c r="E126" s="22">
        <v>-3.2061814804485102E-3</v>
      </c>
      <c r="F126" s="22" t="s">
        <v>8</v>
      </c>
      <c r="G126" s="22">
        <v>0</v>
      </c>
      <c r="H126" s="24">
        <f t="shared" si="2"/>
        <v>-3.2061814804485102E-3</v>
      </c>
    </row>
    <row r="127" spans="1:8" x14ac:dyDescent="0.25">
      <c r="A127" s="22" t="s">
        <v>618</v>
      </c>
      <c r="B127" s="22" t="s">
        <v>619</v>
      </c>
      <c r="C127" s="22" t="s">
        <v>14</v>
      </c>
      <c r="D127" s="22" t="s">
        <v>54</v>
      </c>
      <c r="E127" s="28">
        <v>-5.21538195726895E-5</v>
      </c>
      <c r="F127" s="22" t="s">
        <v>8</v>
      </c>
      <c r="G127" s="22">
        <v>0</v>
      </c>
      <c r="H127" s="24">
        <f t="shared" si="2"/>
        <v>-5.21538195726895E-5</v>
      </c>
    </row>
    <row r="128" spans="1:8" x14ac:dyDescent="0.25">
      <c r="A128" s="22" t="s">
        <v>179</v>
      </c>
      <c r="B128" s="22" t="s">
        <v>180</v>
      </c>
      <c r="C128" s="22" t="s">
        <v>139</v>
      </c>
      <c r="D128" s="22" t="s">
        <v>165</v>
      </c>
      <c r="E128" s="28">
        <v>-3.2546300848310701E-12</v>
      </c>
      <c r="F128" s="22" t="s">
        <v>174</v>
      </c>
      <c r="G128" s="22">
        <v>0</v>
      </c>
      <c r="H128" s="24">
        <f t="shared" si="2"/>
        <v>0</v>
      </c>
    </row>
    <row r="129" spans="1:8" x14ac:dyDescent="0.25">
      <c r="A129" s="22" t="s">
        <v>620</v>
      </c>
      <c r="B129" s="22" t="s">
        <v>621</v>
      </c>
      <c r="C129" s="22" t="s">
        <v>14</v>
      </c>
      <c r="D129" s="22" t="s">
        <v>115</v>
      </c>
      <c r="E129" s="22">
        <v>-5.3712267269259305E-4</v>
      </c>
      <c r="F129" s="22" t="s">
        <v>8</v>
      </c>
      <c r="G129" s="22">
        <v>0</v>
      </c>
      <c r="H129" s="24">
        <f t="shared" si="2"/>
        <v>-5.3712267269259305E-4</v>
      </c>
    </row>
    <row r="130" spans="1:8" x14ac:dyDescent="0.25">
      <c r="A130" s="22" t="s">
        <v>622</v>
      </c>
      <c r="B130" s="22" t="s">
        <v>623</v>
      </c>
      <c r="C130" s="22" t="s">
        <v>14</v>
      </c>
      <c r="D130" s="22" t="s">
        <v>54</v>
      </c>
      <c r="E130" s="22">
        <v>-5.06676417933023E-4</v>
      </c>
      <c r="F130" s="22" t="s">
        <v>8</v>
      </c>
      <c r="G130" s="22">
        <v>0</v>
      </c>
      <c r="H130" s="24">
        <f t="shared" si="2"/>
        <v>-5.06676417933023E-4</v>
      </c>
    </row>
    <row r="131" spans="1:8" x14ac:dyDescent="0.25">
      <c r="A131" s="22" t="s">
        <v>624</v>
      </c>
      <c r="B131" s="22" t="s">
        <v>625</v>
      </c>
      <c r="C131" s="22" t="s">
        <v>143</v>
      </c>
      <c r="D131" s="22" t="s">
        <v>626</v>
      </c>
      <c r="E131" s="28">
        <v>-1.19364817442541E-7</v>
      </c>
      <c r="F131" s="22" t="s">
        <v>8</v>
      </c>
      <c r="G131" s="22">
        <v>0</v>
      </c>
      <c r="H131" s="24">
        <f t="shared" ref="H131:H194" si="3">1*(IF(F131=$I$8,E131,(E131*G131)))</f>
        <v>-1.19364817442541E-7</v>
      </c>
    </row>
    <row r="132" spans="1:8" x14ac:dyDescent="0.25">
      <c r="A132" s="22" t="s">
        <v>62</v>
      </c>
      <c r="B132" s="22" t="s">
        <v>63</v>
      </c>
      <c r="C132" s="22" t="s">
        <v>14</v>
      </c>
      <c r="D132" s="22" t="s">
        <v>54</v>
      </c>
      <c r="E132" s="28">
        <v>-4.0453403328511701E-23</v>
      </c>
      <c r="F132" s="22" t="s">
        <v>86</v>
      </c>
      <c r="G132" s="22">
        <v>0</v>
      </c>
      <c r="H132" s="24">
        <f t="shared" si="3"/>
        <v>0</v>
      </c>
    </row>
    <row r="133" spans="1:8" x14ac:dyDescent="0.25">
      <c r="A133" s="22" t="s">
        <v>627</v>
      </c>
      <c r="B133" s="22" t="s">
        <v>610</v>
      </c>
      <c r="C133" s="22" t="s">
        <v>14</v>
      </c>
      <c r="D133" s="22" t="s">
        <v>54</v>
      </c>
      <c r="E133" s="22">
        <v>-7.63648849011908E-4</v>
      </c>
      <c r="F133" s="22" t="s">
        <v>8</v>
      </c>
      <c r="G133" s="22">
        <v>0</v>
      </c>
      <c r="H133" s="24">
        <f t="shared" si="3"/>
        <v>-7.63648849011908E-4</v>
      </c>
    </row>
    <row r="134" spans="1:8" x14ac:dyDescent="0.25">
      <c r="A134" s="22" t="s">
        <v>628</v>
      </c>
      <c r="B134" s="22" t="s">
        <v>629</v>
      </c>
      <c r="C134" s="22" t="s">
        <v>263</v>
      </c>
      <c r="D134" s="22" t="s">
        <v>279</v>
      </c>
      <c r="E134" s="22">
        <v>-1.9118247595668701E-4</v>
      </c>
      <c r="F134" s="22" t="s">
        <v>8</v>
      </c>
      <c r="G134" s="22">
        <v>0</v>
      </c>
      <c r="H134" s="24">
        <f t="shared" si="3"/>
        <v>-1.9118247595668701E-4</v>
      </c>
    </row>
    <row r="135" spans="1:8" x14ac:dyDescent="0.25">
      <c r="A135" s="22" t="s">
        <v>630</v>
      </c>
      <c r="B135" s="22" t="s">
        <v>631</v>
      </c>
      <c r="C135" s="22" t="s">
        <v>263</v>
      </c>
      <c r="D135" s="22" t="s">
        <v>279</v>
      </c>
      <c r="E135" s="22">
        <v>-9.1832608607519805E-3</v>
      </c>
      <c r="F135" s="22" t="s">
        <v>86</v>
      </c>
      <c r="G135" s="22">
        <v>588.79999999999995</v>
      </c>
      <c r="H135" s="24">
        <f t="shared" si="3"/>
        <v>-5.4071039948107655</v>
      </c>
    </row>
    <row r="136" spans="1:8" x14ac:dyDescent="0.25">
      <c r="A136" s="22" t="s">
        <v>632</v>
      </c>
      <c r="B136" s="22" t="s">
        <v>633</v>
      </c>
      <c r="C136" s="22" t="s">
        <v>139</v>
      </c>
      <c r="D136" s="22" t="s">
        <v>486</v>
      </c>
      <c r="E136" s="28">
        <v>-2.9713145412806401E-10</v>
      </c>
      <c r="F136" s="22" t="s">
        <v>7</v>
      </c>
      <c r="G136" s="22">
        <v>0</v>
      </c>
      <c r="H136" s="24">
        <f t="shared" si="3"/>
        <v>0</v>
      </c>
    </row>
    <row r="137" spans="1:8" x14ac:dyDescent="0.25">
      <c r="A137" s="22" t="s">
        <v>634</v>
      </c>
      <c r="B137" s="22" t="s">
        <v>635</v>
      </c>
      <c r="C137" s="22" t="s">
        <v>139</v>
      </c>
      <c r="D137" s="22" t="s">
        <v>165</v>
      </c>
      <c r="E137" s="22">
        <v>-0.211695399774602</v>
      </c>
      <c r="F137" s="22" t="s">
        <v>636</v>
      </c>
      <c r="G137" s="22">
        <v>0</v>
      </c>
      <c r="H137" s="24">
        <f t="shared" si="3"/>
        <v>0</v>
      </c>
    </row>
    <row r="138" spans="1:8" x14ac:dyDescent="0.25">
      <c r="A138" s="22" t="s">
        <v>100</v>
      </c>
      <c r="B138" s="22" t="s">
        <v>88</v>
      </c>
      <c r="C138" s="22" t="s">
        <v>17</v>
      </c>
      <c r="D138" s="22" t="s">
        <v>2</v>
      </c>
      <c r="E138" s="22">
        <v>-1.31589928764875E-2</v>
      </c>
      <c r="F138" s="22" t="s">
        <v>8</v>
      </c>
      <c r="G138" s="22">
        <v>0</v>
      </c>
      <c r="H138" s="24">
        <f t="shared" si="3"/>
        <v>-1.31589928764875E-2</v>
      </c>
    </row>
    <row r="139" spans="1:8" x14ac:dyDescent="0.25">
      <c r="A139" s="22" t="s">
        <v>637</v>
      </c>
      <c r="B139" s="22" t="s">
        <v>638</v>
      </c>
      <c r="C139" s="22" t="s">
        <v>14</v>
      </c>
      <c r="D139" s="22" t="s">
        <v>1</v>
      </c>
      <c r="E139" s="22">
        <v>-1.69674068807607E-3</v>
      </c>
      <c r="F139" s="22" t="s">
        <v>8</v>
      </c>
      <c r="G139" s="22">
        <v>0</v>
      </c>
      <c r="H139" s="24">
        <f t="shared" si="3"/>
        <v>-1.69674068807607E-3</v>
      </c>
    </row>
    <row r="140" spans="1:8" x14ac:dyDescent="0.25">
      <c r="A140" s="22" t="s">
        <v>639</v>
      </c>
      <c r="B140" s="22" t="s">
        <v>640</v>
      </c>
      <c r="C140" s="22" t="s">
        <v>139</v>
      </c>
      <c r="D140" s="22" t="s">
        <v>140</v>
      </c>
      <c r="E140" s="28">
        <v>-5.5213397049979702E-5</v>
      </c>
      <c r="F140" s="22" t="s">
        <v>8</v>
      </c>
      <c r="G140" s="22">
        <v>0</v>
      </c>
      <c r="H140" s="24">
        <f t="shared" si="3"/>
        <v>-5.5213397049979702E-5</v>
      </c>
    </row>
    <row r="141" spans="1:8" x14ac:dyDescent="0.25">
      <c r="A141" s="22" t="s">
        <v>641</v>
      </c>
      <c r="B141" s="22" t="s">
        <v>421</v>
      </c>
      <c r="C141" s="22" t="s">
        <v>24</v>
      </c>
      <c r="D141" s="22" t="s">
        <v>120</v>
      </c>
      <c r="E141" s="22">
        <v>-3.0829699727274698E-3</v>
      </c>
      <c r="F141" s="22" t="s">
        <v>86</v>
      </c>
      <c r="G141" s="22">
        <v>2190</v>
      </c>
      <c r="H141" s="24">
        <f t="shared" si="3"/>
        <v>-6.7517042402731589</v>
      </c>
    </row>
    <row r="142" spans="1:8" x14ac:dyDescent="0.25">
      <c r="A142" s="22" t="s">
        <v>642</v>
      </c>
      <c r="B142" s="22" t="s">
        <v>643</v>
      </c>
      <c r="C142" s="22" t="s">
        <v>14</v>
      </c>
      <c r="D142" s="22" t="s">
        <v>1</v>
      </c>
      <c r="E142" s="22">
        <v>-7.8343035290562703E-4</v>
      </c>
      <c r="F142" s="22" t="s">
        <v>8</v>
      </c>
      <c r="G142" s="22">
        <v>0</v>
      </c>
      <c r="H142" s="24">
        <f t="shared" si="3"/>
        <v>-7.8343035290562703E-4</v>
      </c>
    </row>
    <row r="143" spans="1:8" x14ac:dyDescent="0.25">
      <c r="A143" s="22" t="s">
        <v>644</v>
      </c>
      <c r="B143" s="22" t="s">
        <v>645</v>
      </c>
      <c r="C143" s="22" t="s">
        <v>24</v>
      </c>
      <c r="D143" s="22" t="s">
        <v>120</v>
      </c>
      <c r="E143" s="28">
        <v>-1.2658963579303601E-6</v>
      </c>
      <c r="F143" s="22" t="s">
        <v>8</v>
      </c>
      <c r="G143" s="22">
        <v>0</v>
      </c>
      <c r="H143" s="24">
        <f t="shared" si="3"/>
        <v>-1.2658963579303601E-6</v>
      </c>
    </row>
    <row r="144" spans="1:8" x14ac:dyDescent="0.25">
      <c r="A144" s="22" t="s">
        <v>646</v>
      </c>
      <c r="B144" s="22" t="s">
        <v>531</v>
      </c>
      <c r="C144" s="22" t="s">
        <v>24</v>
      </c>
      <c r="D144" s="22" t="s">
        <v>208</v>
      </c>
      <c r="E144" s="22">
        <v>-2.0420916120110601E-3</v>
      </c>
      <c r="F144" s="22" t="s">
        <v>8</v>
      </c>
      <c r="G144" s="22">
        <v>0</v>
      </c>
      <c r="H144" s="24">
        <f t="shared" si="3"/>
        <v>-2.0420916120110601E-3</v>
      </c>
    </row>
    <row r="145" spans="1:8" x14ac:dyDescent="0.25">
      <c r="A145" s="22" t="s">
        <v>101</v>
      </c>
      <c r="B145" s="22" t="s">
        <v>89</v>
      </c>
      <c r="C145" s="22" t="s">
        <v>17</v>
      </c>
      <c r="D145" s="22" t="s">
        <v>2</v>
      </c>
      <c r="E145" s="28">
        <v>-1.12208808500435E-5</v>
      </c>
      <c r="F145" s="22" t="s">
        <v>8</v>
      </c>
      <c r="G145" s="22">
        <v>0</v>
      </c>
      <c r="H145" s="24">
        <f t="shared" si="3"/>
        <v>-1.12208808500435E-5</v>
      </c>
    </row>
    <row r="146" spans="1:8" x14ac:dyDescent="0.25">
      <c r="A146" s="22" t="s">
        <v>649</v>
      </c>
      <c r="B146" s="22" t="s">
        <v>650</v>
      </c>
      <c r="C146" s="22" t="s">
        <v>17</v>
      </c>
      <c r="D146" s="22" t="s">
        <v>4</v>
      </c>
      <c r="E146" s="22">
        <v>-0.13658227966938</v>
      </c>
      <c r="F146" s="22" t="s">
        <v>8</v>
      </c>
      <c r="G146" s="22">
        <v>0</v>
      </c>
      <c r="H146" s="24">
        <f t="shared" si="3"/>
        <v>-0.13658227966938</v>
      </c>
    </row>
    <row r="147" spans="1:8" x14ac:dyDescent="0.25">
      <c r="A147" s="22" t="s">
        <v>651</v>
      </c>
      <c r="B147" s="22" t="s">
        <v>272</v>
      </c>
      <c r="C147" s="22" t="s">
        <v>24</v>
      </c>
      <c r="D147" s="22" t="s">
        <v>208</v>
      </c>
      <c r="E147" s="22">
        <v>-6.9294978601266002E-2</v>
      </c>
      <c r="F147" s="22" t="s">
        <v>8</v>
      </c>
      <c r="G147" s="22">
        <v>0</v>
      </c>
      <c r="H147" s="24">
        <f t="shared" si="3"/>
        <v>-6.9294978601266002E-2</v>
      </c>
    </row>
    <row r="148" spans="1:8" x14ac:dyDescent="0.25">
      <c r="A148" s="22" t="s">
        <v>166</v>
      </c>
      <c r="B148" s="22" t="s">
        <v>167</v>
      </c>
      <c r="C148" s="22" t="s">
        <v>14</v>
      </c>
      <c r="D148" s="22" t="s">
        <v>1</v>
      </c>
      <c r="E148" s="22">
        <v>-2.2153260534052801E-4</v>
      </c>
      <c r="F148" s="22" t="s">
        <v>8</v>
      </c>
      <c r="G148" s="22">
        <v>0</v>
      </c>
      <c r="H148" s="24">
        <f t="shared" si="3"/>
        <v>-2.2153260534052801E-4</v>
      </c>
    </row>
    <row r="149" spans="1:8" x14ac:dyDescent="0.25">
      <c r="A149" s="22" t="s">
        <v>652</v>
      </c>
      <c r="B149" s="22" t="s">
        <v>653</v>
      </c>
      <c r="C149" s="22" t="s">
        <v>143</v>
      </c>
      <c r="D149" s="22" t="s">
        <v>144</v>
      </c>
      <c r="E149" s="22">
        <v>-5.8396825206679902E-2</v>
      </c>
      <c r="F149" s="22" t="s">
        <v>8</v>
      </c>
      <c r="G149" s="22">
        <v>0</v>
      </c>
      <c r="H149" s="24">
        <f t="shared" si="3"/>
        <v>-5.8396825206679902E-2</v>
      </c>
    </row>
    <row r="150" spans="1:8" x14ac:dyDescent="0.25">
      <c r="A150" s="22" t="s">
        <v>654</v>
      </c>
      <c r="B150" s="22" t="s">
        <v>655</v>
      </c>
      <c r="C150" s="22" t="s">
        <v>14</v>
      </c>
      <c r="D150" s="22" t="s">
        <v>54</v>
      </c>
      <c r="E150" s="28">
        <v>-3.7920976316456901E-10</v>
      </c>
      <c r="F150" s="22" t="s">
        <v>8</v>
      </c>
      <c r="G150" s="22">
        <v>0</v>
      </c>
      <c r="H150" s="24">
        <f t="shared" si="3"/>
        <v>-3.7920976316456901E-10</v>
      </c>
    </row>
    <row r="151" spans="1:8" x14ac:dyDescent="0.25">
      <c r="A151" s="22" t="s">
        <v>656</v>
      </c>
      <c r="B151" s="22" t="s">
        <v>657</v>
      </c>
      <c r="C151" s="22" t="s">
        <v>14</v>
      </c>
      <c r="D151" s="22" t="s">
        <v>54</v>
      </c>
      <c r="E151" s="28">
        <v>-1.40677388054528E-7</v>
      </c>
      <c r="F151" s="22" t="s">
        <v>8</v>
      </c>
      <c r="G151" s="22">
        <v>0</v>
      </c>
      <c r="H151" s="24">
        <f t="shared" si="3"/>
        <v>-1.40677388054528E-7</v>
      </c>
    </row>
    <row r="152" spans="1:8" x14ac:dyDescent="0.25">
      <c r="A152" s="22" t="s">
        <v>658</v>
      </c>
      <c r="B152" s="22" t="s">
        <v>659</v>
      </c>
      <c r="C152" s="22" t="s">
        <v>14</v>
      </c>
      <c r="D152" s="22" t="s">
        <v>115</v>
      </c>
      <c r="E152" s="28">
        <v>-3.9817832938447597E-9</v>
      </c>
      <c r="F152" s="22" t="s">
        <v>8</v>
      </c>
      <c r="G152" s="22">
        <v>0</v>
      </c>
      <c r="H152" s="24">
        <f t="shared" si="3"/>
        <v>-3.9817832938447597E-9</v>
      </c>
    </row>
    <row r="153" spans="1:8" x14ac:dyDescent="0.25">
      <c r="A153" s="22" t="s">
        <v>660</v>
      </c>
      <c r="B153" s="22" t="s">
        <v>661</v>
      </c>
      <c r="C153" s="22" t="s">
        <v>139</v>
      </c>
      <c r="D153" s="22" t="s">
        <v>140</v>
      </c>
      <c r="E153" s="28">
        <v>-2.0029929068060599E-6</v>
      </c>
      <c r="F153" s="22" t="s">
        <v>8</v>
      </c>
      <c r="G153" s="22">
        <v>0</v>
      </c>
      <c r="H153" s="24">
        <f t="shared" si="3"/>
        <v>-2.0029929068060599E-6</v>
      </c>
    </row>
    <row r="154" spans="1:8" x14ac:dyDescent="0.25">
      <c r="A154" s="22" t="s">
        <v>662</v>
      </c>
      <c r="B154" s="22" t="s">
        <v>663</v>
      </c>
      <c r="C154" s="22" t="s">
        <v>24</v>
      </c>
      <c r="D154" s="22" t="s">
        <v>120</v>
      </c>
      <c r="E154" s="28">
        <v>-2.7701117483364798E-6</v>
      </c>
      <c r="F154" s="22" t="s">
        <v>86</v>
      </c>
      <c r="G154" s="22">
        <v>2080</v>
      </c>
      <c r="H154" s="24">
        <f t="shared" si="3"/>
        <v>-5.7618324365398777E-3</v>
      </c>
    </row>
    <row r="155" spans="1:8" x14ac:dyDescent="0.25">
      <c r="A155" s="22" t="s">
        <v>664</v>
      </c>
      <c r="B155" s="22" t="s">
        <v>464</v>
      </c>
      <c r="C155" s="22" t="s">
        <v>14</v>
      </c>
      <c r="D155" s="22" t="s">
        <v>193</v>
      </c>
      <c r="E155" s="22">
        <v>-1.9925356168256199E-4</v>
      </c>
      <c r="F155" s="22" t="s">
        <v>8</v>
      </c>
      <c r="G155" s="22">
        <v>0</v>
      </c>
      <c r="H155" s="24">
        <f t="shared" si="3"/>
        <v>-1.9925356168256199E-4</v>
      </c>
    </row>
    <row r="156" spans="1:8" x14ac:dyDescent="0.25">
      <c r="A156" s="22" t="s">
        <v>665</v>
      </c>
      <c r="B156" s="22" t="s">
        <v>659</v>
      </c>
      <c r="C156" s="22" t="s">
        <v>14</v>
      </c>
      <c r="D156" s="22" t="s">
        <v>115</v>
      </c>
      <c r="E156" s="28">
        <v>-3.9112596681425303E-9</v>
      </c>
      <c r="F156" s="22" t="s">
        <v>8</v>
      </c>
      <c r="G156" s="22">
        <v>0</v>
      </c>
      <c r="H156" s="24">
        <f t="shared" si="3"/>
        <v>-3.9112596681425303E-9</v>
      </c>
    </row>
    <row r="157" spans="1:8" x14ac:dyDescent="0.25">
      <c r="A157" s="22" t="s">
        <v>666</v>
      </c>
      <c r="B157" s="22" t="s">
        <v>667</v>
      </c>
      <c r="C157" s="22" t="s">
        <v>143</v>
      </c>
      <c r="D157" s="22" t="s">
        <v>144</v>
      </c>
      <c r="E157" s="28">
        <v>-2.9535101220453401E-10</v>
      </c>
      <c r="F157" s="22" t="s">
        <v>8</v>
      </c>
      <c r="G157" s="22">
        <v>0</v>
      </c>
      <c r="H157" s="24">
        <f t="shared" si="3"/>
        <v>-2.9535101220453401E-10</v>
      </c>
    </row>
    <row r="158" spans="1:8" x14ac:dyDescent="0.25">
      <c r="A158" s="22" t="s">
        <v>668</v>
      </c>
      <c r="B158" s="22" t="s">
        <v>577</v>
      </c>
      <c r="C158" s="22" t="s">
        <v>24</v>
      </c>
      <c r="D158" s="22" t="s">
        <v>120</v>
      </c>
      <c r="E158" s="22">
        <v>-4.1560688935203399E-2</v>
      </c>
      <c r="F158" s="22" t="s">
        <v>86</v>
      </c>
      <c r="G158" s="22">
        <v>2190</v>
      </c>
      <c r="H158" s="24">
        <f t="shared" si="3"/>
        <v>-91.017908768095438</v>
      </c>
    </row>
    <row r="159" spans="1:8" x14ac:dyDescent="0.25">
      <c r="A159" s="22" t="s">
        <v>66</v>
      </c>
      <c r="B159" s="22" t="s">
        <v>67</v>
      </c>
      <c r="C159" s="22" t="s">
        <v>14</v>
      </c>
      <c r="D159" s="22" t="s">
        <v>1</v>
      </c>
      <c r="E159" s="22">
        <v>-1.5746678074254599E-3</v>
      </c>
      <c r="F159" s="22" t="s">
        <v>8</v>
      </c>
      <c r="G159" s="22">
        <v>0</v>
      </c>
      <c r="H159" s="24">
        <f t="shared" si="3"/>
        <v>-1.5746678074254599E-3</v>
      </c>
    </row>
    <row r="160" spans="1:8" x14ac:dyDescent="0.25">
      <c r="A160" s="22" t="s">
        <v>25</v>
      </c>
      <c r="B160" s="22" t="s">
        <v>26</v>
      </c>
      <c r="C160" s="22" t="s">
        <v>17</v>
      </c>
      <c r="D160" s="22" t="s">
        <v>4</v>
      </c>
      <c r="E160" s="22">
        <v>-1.5752654913716599</v>
      </c>
      <c r="F160" s="22" t="s">
        <v>8</v>
      </c>
      <c r="G160" s="22">
        <v>0</v>
      </c>
      <c r="H160" s="24">
        <f t="shared" si="3"/>
        <v>-1.5752654913716599</v>
      </c>
    </row>
    <row r="161" spans="1:8" x14ac:dyDescent="0.25">
      <c r="A161" s="22" t="s">
        <v>102</v>
      </c>
      <c r="B161" s="22" t="s">
        <v>90</v>
      </c>
      <c r="C161" s="22" t="s">
        <v>24</v>
      </c>
      <c r="D161" s="22" t="s">
        <v>91</v>
      </c>
      <c r="E161" s="22">
        <v>-1.64451902747142E-3</v>
      </c>
      <c r="F161" s="22" t="s">
        <v>8</v>
      </c>
      <c r="G161" s="22">
        <v>0</v>
      </c>
      <c r="H161" s="24">
        <f t="shared" si="3"/>
        <v>-1.64451902747142E-3</v>
      </c>
    </row>
    <row r="162" spans="1:8" x14ac:dyDescent="0.25">
      <c r="A162" s="22" t="s">
        <v>669</v>
      </c>
      <c r="B162" s="22" t="s">
        <v>670</v>
      </c>
      <c r="C162" s="22" t="s">
        <v>24</v>
      </c>
      <c r="D162" s="22" t="s">
        <v>483</v>
      </c>
      <c r="E162" s="22">
        <v>-8.7853245079974208E-3</v>
      </c>
      <c r="F162" s="22" t="s">
        <v>8</v>
      </c>
      <c r="G162" s="22">
        <v>0</v>
      </c>
      <c r="H162" s="24">
        <f t="shared" si="3"/>
        <v>-8.7853245079974208E-3</v>
      </c>
    </row>
    <row r="163" spans="1:8" x14ac:dyDescent="0.25">
      <c r="A163" s="22" t="s">
        <v>671</v>
      </c>
      <c r="B163" s="22" t="s">
        <v>672</v>
      </c>
      <c r="C163" s="22" t="s">
        <v>17</v>
      </c>
      <c r="D163" s="22" t="s">
        <v>2</v>
      </c>
      <c r="E163" s="28">
        <v>-1.42033342041877E-7</v>
      </c>
      <c r="F163" s="22" t="s">
        <v>8</v>
      </c>
      <c r="G163" s="22">
        <v>0</v>
      </c>
      <c r="H163" s="24">
        <f t="shared" si="3"/>
        <v>-1.42033342041877E-7</v>
      </c>
    </row>
    <row r="164" spans="1:8" x14ac:dyDescent="0.25">
      <c r="A164" s="22" t="s">
        <v>673</v>
      </c>
      <c r="B164" s="22" t="s">
        <v>577</v>
      </c>
      <c r="C164" s="22" t="s">
        <v>24</v>
      </c>
      <c r="D164" s="22" t="s">
        <v>120</v>
      </c>
      <c r="E164" s="22">
        <v>-1.19709877870083E-4</v>
      </c>
      <c r="F164" s="22" t="s">
        <v>86</v>
      </c>
      <c r="G164" s="22">
        <v>2190</v>
      </c>
      <c r="H164" s="24">
        <f t="shared" si="3"/>
        <v>-0.26216463253548178</v>
      </c>
    </row>
    <row r="165" spans="1:8" x14ac:dyDescent="0.25">
      <c r="A165" s="22" t="s">
        <v>674</v>
      </c>
      <c r="B165" s="22" t="s">
        <v>675</v>
      </c>
      <c r="C165" s="22" t="s">
        <v>14</v>
      </c>
      <c r="D165" s="22" t="s">
        <v>54</v>
      </c>
      <c r="E165" s="28">
        <v>-1.46251863519618E-5</v>
      </c>
      <c r="F165" s="22" t="s">
        <v>8</v>
      </c>
      <c r="G165" s="22">
        <v>0</v>
      </c>
      <c r="H165" s="24">
        <f t="shared" si="3"/>
        <v>-1.46251863519618E-5</v>
      </c>
    </row>
    <row r="166" spans="1:8" x14ac:dyDescent="0.25">
      <c r="A166" s="22" t="s">
        <v>676</v>
      </c>
      <c r="B166" s="22" t="s">
        <v>677</v>
      </c>
      <c r="C166" s="22" t="s">
        <v>17</v>
      </c>
      <c r="D166" s="22" t="s">
        <v>2</v>
      </c>
      <c r="E166" s="28">
        <v>-3.2156702819416802E-5</v>
      </c>
      <c r="F166" s="22" t="s">
        <v>8</v>
      </c>
      <c r="G166" s="22">
        <v>0</v>
      </c>
      <c r="H166" s="24">
        <f t="shared" si="3"/>
        <v>-3.2156702819416802E-5</v>
      </c>
    </row>
    <row r="167" spans="1:8" x14ac:dyDescent="0.25">
      <c r="A167" s="22" t="s">
        <v>1095</v>
      </c>
      <c r="B167" s="22" t="s">
        <v>1096</v>
      </c>
      <c r="C167" s="22" t="s">
        <v>139</v>
      </c>
      <c r="D167" s="22" t="s">
        <v>1097</v>
      </c>
      <c r="E167" s="28">
        <v>-6.3865926015426394E-14</v>
      </c>
      <c r="F167" s="22" t="s">
        <v>174</v>
      </c>
      <c r="G167" s="22">
        <v>36.86</v>
      </c>
      <c r="H167" s="24">
        <f t="shared" si="3"/>
        <v>-2.354098032928617E-12</v>
      </c>
    </row>
    <row r="168" spans="1:8" x14ac:dyDescent="0.25">
      <c r="A168" s="22" t="s">
        <v>211</v>
      </c>
      <c r="B168" s="22" t="s">
        <v>212</v>
      </c>
      <c r="C168" s="22" t="s">
        <v>24</v>
      </c>
      <c r="D168" s="22" t="s">
        <v>6</v>
      </c>
      <c r="E168" s="22">
        <v>-0.331906148359641</v>
      </c>
      <c r="F168" s="22" t="s">
        <v>8</v>
      </c>
      <c r="G168" s="22">
        <v>0</v>
      </c>
      <c r="H168" s="24">
        <f t="shared" si="3"/>
        <v>-0.331906148359641</v>
      </c>
    </row>
    <row r="169" spans="1:8" x14ac:dyDescent="0.25">
      <c r="A169" s="22" t="s">
        <v>678</v>
      </c>
      <c r="B169" s="22" t="s">
        <v>679</v>
      </c>
      <c r="C169" s="22" t="s">
        <v>139</v>
      </c>
      <c r="D169" s="22" t="s">
        <v>486</v>
      </c>
      <c r="E169" s="28">
        <v>-3.2735954188512798E-10</v>
      </c>
      <c r="F169" s="22" t="s">
        <v>7</v>
      </c>
      <c r="G169" s="22">
        <v>0</v>
      </c>
      <c r="H169" s="24">
        <f t="shared" si="3"/>
        <v>0</v>
      </c>
    </row>
    <row r="170" spans="1:8" x14ac:dyDescent="0.25">
      <c r="A170" s="22" t="s">
        <v>680</v>
      </c>
      <c r="B170" s="22" t="s">
        <v>681</v>
      </c>
      <c r="C170" s="22" t="s">
        <v>14</v>
      </c>
      <c r="D170" s="22" t="s">
        <v>54</v>
      </c>
      <c r="E170" s="22">
        <v>-2.6673779172350499E-3</v>
      </c>
      <c r="F170" s="22" t="s">
        <v>8</v>
      </c>
      <c r="G170" s="22">
        <v>0</v>
      </c>
      <c r="H170" s="24">
        <f t="shared" si="3"/>
        <v>-2.6673779172350499E-3</v>
      </c>
    </row>
    <row r="171" spans="1:8" x14ac:dyDescent="0.25">
      <c r="A171" s="22" t="s">
        <v>682</v>
      </c>
      <c r="B171" s="22" t="s">
        <v>683</v>
      </c>
      <c r="C171" s="22" t="s">
        <v>14</v>
      </c>
      <c r="D171" s="22" t="s">
        <v>54</v>
      </c>
      <c r="E171" s="28">
        <v>-4.3597117635439701E-8</v>
      </c>
      <c r="F171" s="22" t="s">
        <v>8</v>
      </c>
      <c r="G171" s="22">
        <v>0</v>
      </c>
      <c r="H171" s="24">
        <f t="shared" si="3"/>
        <v>-4.3597117635439701E-8</v>
      </c>
    </row>
    <row r="172" spans="1:8" x14ac:dyDescent="0.25">
      <c r="A172" s="22" t="s">
        <v>684</v>
      </c>
      <c r="B172" s="22" t="s">
        <v>685</v>
      </c>
      <c r="C172" s="22" t="s">
        <v>17</v>
      </c>
      <c r="D172" s="22" t="s">
        <v>2</v>
      </c>
      <c r="E172" s="28">
        <v>-8.0238361180506696E-6</v>
      </c>
      <c r="F172" s="22" t="s">
        <v>8</v>
      </c>
      <c r="G172" s="22">
        <v>0</v>
      </c>
      <c r="H172" s="24">
        <f t="shared" si="3"/>
        <v>-8.0238361180506696E-6</v>
      </c>
    </row>
    <row r="173" spans="1:8" x14ac:dyDescent="0.25">
      <c r="A173" s="22" t="s">
        <v>686</v>
      </c>
      <c r="B173" s="22" t="s">
        <v>687</v>
      </c>
      <c r="C173" s="22" t="s">
        <v>14</v>
      </c>
      <c r="D173" s="22" t="s">
        <v>188</v>
      </c>
      <c r="E173" s="28">
        <v>-2.1297852121032398E-6</v>
      </c>
      <c r="F173" s="22" t="s">
        <v>8</v>
      </c>
      <c r="G173" s="22">
        <v>0</v>
      </c>
      <c r="H173" s="24">
        <f t="shared" si="3"/>
        <v>-2.1297852121032398E-6</v>
      </c>
    </row>
    <row r="174" spans="1:8" x14ac:dyDescent="0.25">
      <c r="A174" s="22" t="s">
        <v>688</v>
      </c>
      <c r="B174" s="22" t="s">
        <v>514</v>
      </c>
      <c r="C174" s="22" t="s">
        <v>14</v>
      </c>
      <c r="D174" s="22" t="s">
        <v>1</v>
      </c>
      <c r="E174" s="28">
        <v>-4.36532381391506E-7</v>
      </c>
      <c r="F174" s="22" t="s">
        <v>8</v>
      </c>
      <c r="G174" s="22">
        <v>0</v>
      </c>
      <c r="H174" s="24">
        <f t="shared" si="3"/>
        <v>-4.36532381391506E-7</v>
      </c>
    </row>
    <row r="175" spans="1:8" x14ac:dyDescent="0.25">
      <c r="A175" s="22" t="s">
        <v>27</v>
      </c>
      <c r="B175" s="22" t="s">
        <v>28</v>
      </c>
      <c r="C175" s="22" t="s">
        <v>17</v>
      </c>
      <c r="D175" s="22" t="s">
        <v>5</v>
      </c>
      <c r="E175" s="22">
        <v>-3.9205495341202903E-3</v>
      </c>
      <c r="F175" s="22" t="s">
        <v>8</v>
      </c>
      <c r="G175" s="22">
        <v>0</v>
      </c>
      <c r="H175" s="24">
        <f t="shared" si="3"/>
        <v>-3.9205495341202903E-3</v>
      </c>
    </row>
    <row r="176" spans="1:8" x14ac:dyDescent="0.25">
      <c r="A176" s="22" t="s">
        <v>689</v>
      </c>
      <c r="B176" s="22" t="s">
        <v>690</v>
      </c>
      <c r="C176" s="22" t="s">
        <v>143</v>
      </c>
      <c r="D176" s="22" t="s">
        <v>144</v>
      </c>
      <c r="E176" s="28">
        <v>-7.7610791428126502E-6</v>
      </c>
      <c r="F176" s="22" t="s">
        <v>8</v>
      </c>
      <c r="G176" s="22">
        <v>0</v>
      </c>
      <c r="H176" s="24">
        <f t="shared" si="3"/>
        <v>-7.7610791428126502E-6</v>
      </c>
    </row>
    <row r="177" spans="1:8" x14ac:dyDescent="0.25">
      <c r="A177" s="22" t="s">
        <v>213</v>
      </c>
      <c r="B177" s="22" t="s">
        <v>214</v>
      </c>
      <c r="C177" s="22" t="s">
        <v>14</v>
      </c>
      <c r="D177" s="22" t="s">
        <v>54</v>
      </c>
      <c r="E177" s="22">
        <v>-2.9203214638085801E-2</v>
      </c>
      <c r="F177" s="22" t="s">
        <v>8</v>
      </c>
      <c r="G177" s="22">
        <v>0</v>
      </c>
      <c r="H177" s="24">
        <f t="shared" si="3"/>
        <v>-2.9203214638085801E-2</v>
      </c>
    </row>
    <row r="178" spans="1:8" x14ac:dyDescent="0.25">
      <c r="A178" s="22" t="s">
        <v>215</v>
      </c>
      <c r="B178" s="22" t="s">
        <v>216</v>
      </c>
      <c r="C178" s="22" t="s">
        <v>14</v>
      </c>
      <c r="D178" s="22" t="s">
        <v>54</v>
      </c>
      <c r="E178" s="22">
        <v>-3.3320092657027799E-4</v>
      </c>
      <c r="F178" s="22" t="s">
        <v>8</v>
      </c>
      <c r="G178" s="22">
        <v>0</v>
      </c>
      <c r="H178" s="24">
        <f t="shared" si="3"/>
        <v>-3.3320092657027799E-4</v>
      </c>
    </row>
    <row r="179" spans="1:8" x14ac:dyDescent="0.25">
      <c r="A179" s="22" t="s">
        <v>691</v>
      </c>
      <c r="B179" s="22" t="s">
        <v>527</v>
      </c>
      <c r="C179" s="22" t="s">
        <v>263</v>
      </c>
      <c r="D179" s="22" t="s">
        <v>264</v>
      </c>
      <c r="E179" s="28">
        <v>-2.2029116975471199E-8</v>
      </c>
      <c r="F179" s="22" t="s">
        <v>86</v>
      </c>
      <c r="G179" s="22">
        <v>1176.8</v>
      </c>
      <c r="H179" s="24">
        <f t="shared" si="3"/>
        <v>-2.5923864856734506E-5</v>
      </c>
    </row>
    <row r="180" spans="1:8" x14ac:dyDescent="0.25">
      <c r="A180" s="22" t="s">
        <v>692</v>
      </c>
      <c r="B180" s="22" t="s">
        <v>693</v>
      </c>
      <c r="C180" s="22" t="s">
        <v>14</v>
      </c>
      <c r="D180" s="22" t="s">
        <v>1</v>
      </c>
      <c r="E180" s="22">
        <v>-9.5607747917878102E-4</v>
      </c>
      <c r="F180" s="22" t="s">
        <v>8</v>
      </c>
      <c r="G180" s="22">
        <v>0</v>
      </c>
      <c r="H180" s="24">
        <f t="shared" si="3"/>
        <v>-9.5607747917878102E-4</v>
      </c>
    </row>
    <row r="181" spans="1:8" x14ac:dyDescent="0.25">
      <c r="A181" s="22" t="s">
        <v>694</v>
      </c>
      <c r="B181" s="22" t="s">
        <v>695</v>
      </c>
      <c r="C181" s="22" t="s">
        <v>263</v>
      </c>
      <c r="D181" s="22" t="s">
        <v>264</v>
      </c>
      <c r="E181" s="28">
        <v>-4.20418003509544E-8</v>
      </c>
      <c r="F181" s="22" t="s">
        <v>86</v>
      </c>
      <c r="G181" s="22">
        <v>709.09</v>
      </c>
      <c r="H181" s="24">
        <f t="shared" si="3"/>
        <v>-2.9811420210858256E-5</v>
      </c>
    </row>
    <row r="182" spans="1:8" x14ac:dyDescent="0.25">
      <c r="A182" s="22" t="s">
        <v>68</v>
      </c>
      <c r="B182" s="22" t="s">
        <v>69</v>
      </c>
      <c r="C182" s="22" t="s">
        <v>17</v>
      </c>
      <c r="D182" s="22" t="s">
        <v>4</v>
      </c>
      <c r="E182" s="22">
        <v>-0.83570068000731101</v>
      </c>
      <c r="F182" s="22" t="s">
        <v>8</v>
      </c>
      <c r="G182" s="22">
        <v>0</v>
      </c>
      <c r="H182" s="24">
        <f t="shared" si="3"/>
        <v>-0.83570068000731101</v>
      </c>
    </row>
    <row r="183" spans="1:8" x14ac:dyDescent="0.25">
      <c r="A183" s="22" t="s">
        <v>123</v>
      </c>
      <c r="B183" s="22" t="s">
        <v>124</v>
      </c>
      <c r="C183" s="22" t="s">
        <v>125</v>
      </c>
      <c r="D183" s="22" t="s">
        <v>126</v>
      </c>
      <c r="E183" s="28">
        <v>-4.0633223134555702E-5</v>
      </c>
      <c r="F183" s="22" t="s">
        <v>8</v>
      </c>
      <c r="G183" s="22">
        <v>0</v>
      </c>
      <c r="H183" s="24">
        <f t="shared" si="3"/>
        <v>-4.0633223134555702E-5</v>
      </c>
    </row>
    <row r="184" spans="1:8" x14ac:dyDescent="0.25">
      <c r="A184" s="22" t="s">
        <v>696</v>
      </c>
      <c r="B184" s="22" t="s">
        <v>697</v>
      </c>
      <c r="C184" s="22" t="s">
        <v>14</v>
      </c>
      <c r="D184" s="22" t="s">
        <v>54</v>
      </c>
      <c r="E184" s="22">
        <v>-5.4258008462952504E-4</v>
      </c>
      <c r="F184" s="22" t="s">
        <v>8</v>
      </c>
      <c r="G184" s="22">
        <v>0</v>
      </c>
      <c r="H184" s="24">
        <f t="shared" si="3"/>
        <v>-5.4258008462952504E-4</v>
      </c>
    </row>
    <row r="185" spans="1:8" x14ac:dyDescent="0.25">
      <c r="A185" s="22" t="s">
        <v>698</v>
      </c>
      <c r="B185" s="22" t="s">
        <v>699</v>
      </c>
      <c r="C185" s="22" t="s">
        <v>14</v>
      </c>
      <c r="D185" s="22" t="s">
        <v>54</v>
      </c>
      <c r="E185" s="22">
        <v>-1.27294661193737E-3</v>
      </c>
      <c r="F185" s="22" t="s">
        <v>8</v>
      </c>
      <c r="G185" s="22">
        <v>0</v>
      </c>
      <c r="H185" s="24">
        <f t="shared" si="3"/>
        <v>-1.27294661193737E-3</v>
      </c>
    </row>
    <row r="186" spans="1:8" x14ac:dyDescent="0.25">
      <c r="A186" s="22" t="s">
        <v>700</v>
      </c>
      <c r="B186" s="22" t="s">
        <v>701</v>
      </c>
      <c r="C186" s="22" t="s">
        <v>24</v>
      </c>
      <c r="D186" s="22" t="s">
        <v>3</v>
      </c>
      <c r="E186" s="28">
        <v>-8.1851205449863604E-8</v>
      </c>
      <c r="F186" s="22" t="s">
        <v>174</v>
      </c>
      <c r="G186" s="22">
        <v>0</v>
      </c>
      <c r="H186" s="24">
        <f t="shared" si="3"/>
        <v>0</v>
      </c>
    </row>
    <row r="187" spans="1:8" x14ac:dyDescent="0.25">
      <c r="A187" s="22" t="s">
        <v>702</v>
      </c>
      <c r="B187" s="22" t="s">
        <v>417</v>
      </c>
      <c r="C187" s="22" t="s">
        <v>263</v>
      </c>
      <c r="D187" s="22" t="s">
        <v>279</v>
      </c>
      <c r="E187" s="28">
        <v>-2.8513551588221599E-6</v>
      </c>
      <c r="F187" s="22" t="s">
        <v>86</v>
      </c>
      <c r="G187" s="22">
        <v>450</v>
      </c>
      <c r="H187" s="24">
        <f t="shared" si="3"/>
        <v>-1.2831098214699721E-3</v>
      </c>
    </row>
    <row r="188" spans="1:8" x14ac:dyDescent="0.25">
      <c r="A188" s="22" t="s">
        <v>703</v>
      </c>
      <c r="B188" s="22" t="s">
        <v>704</v>
      </c>
      <c r="C188" s="22" t="s">
        <v>143</v>
      </c>
      <c r="D188" s="22" t="s">
        <v>144</v>
      </c>
      <c r="E188" s="22">
        <v>-0.120995809044131</v>
      </c>
      <c r="F188" s="22" t="s">
        <v>8</v>
      </c>
      <c r="G188" s="22">
        <v>0</v>
      </c>
      <c r="H188" s="24">
        <f t="shared" si="3"/>
        <v>-0.120995809044131</v>
      </c>
    </row>
    <row r="189" spans="1:8" x14ac:dyDescent="0.25">
      <c r="A189" s="22" t="s">
        <v>705</v>
      </c>
      <c r="B189" s="22" t="s">
        <v>706</v>
      </c>
      <c r="C189" s="22" t="s">
        <v>14</v>
      </c>
      <c r="D189" s="22" t="s">
        <v>54</v>
      </c>
      <c r="E189" s="28">
        <v>-6.5577362261053697E-8</v>
      </c>
      <c r="F189" s="22" t="s">
        <v>8</v>
      </c>
      <c r="G189" s="22">
        <v>0</v>
      </c>
      <c r="H189" s="24">
        <f t="shared" si="3"/>
        <v>-6.5577362261053697E-8</v>
      </c>
    </row>
    <row r="190" spans="1:8" x14ac:dyDescent="0.25">
      <c r="A190" s="22" t="s">
        <v>707</v>
      </c>
      <c r="B190" s="22" t="s">
        <v>708</v>
      </c>
      <c r="C190" s="22" t="s">
        <v>17</v>
      </c>
      <c r="D190" s="22" t="s">
        <v>4</v>
      </c>
      <c r="E190" s="28">
        <v>-4.3515108801239298E-5</v>
      </c>
      <c r="F190" s="22" t="s">
        <v>8</v>
      </c>
      <c r="G190" s="22">
        <v>0</v>
      </c>
      <c r="H190" s="24">
        <f t="shared" si="3"/>
        <v>-4.3515108801239298E-5</v>
      </c>
    </row>
    <row r="191" spans="1:8" x14ac:dyDescent="0.25">
      <c r="A191" s="22" t="s">
        <v>709</v>
      </c>
      <c r="B191" s="22" t="s">
        <v>710</v>
      </c>
      <c r="C191" s="22" t="s">
        <v>24</v>
      </c>
      <c r="D191" s="22" t="s">
        <v>120</v>
      </c>
      <c r="E191" s="22">
        <v>-0.265162575509578</v>
      </c>
      <c r="F191" s="22" t="s">
        <v>8</v>
      </c>
      <c r="G191" s="22">
        <v>0</v>
      </c>
      <c r="H191" s="24">
        <f t="shared" si="3"/>
        <v>-0.265162575509578</v>
      </c>
    </row>
    <row r="192" spans="1:8" x14ac:dyDescent="0.25">
      <c r="A192" s="22" t="s">
        <v>711</v>
      </c>
      <c r="B192" s="22" t="s">
        <v>712</v>
      </c>
      <c r="C192" s="22" t="s">
        <v>24</v>
      </c>
      <c r="D192" s="22" t="s">
        <v>120</v>
      </c>
      <c r="E192" s="22">
        <v>-1.0469108069879E-2</v>
      </c>
      <c r="F192" s="22" t="s">
        <v>86</v>
      </c>
      <c r="G192" s="22">
        <v>2190</v>
      </c>
      <c r="H192" s="24">
        <f t="shared" si="3"/>
        <v>-22.927346673035011</v>
      </c>
    </row>
    <row r="193" spans="1:8" x14ac:dyDescent="0.25">
      <c r="A193" s="22" t="s">
        <v>713</v>
      </c>
      <c r="B193" s="22" t="s">
        <v>714</v>
      </c>
      <c r="C193" s="22" t="s">
        <v>17</v>
      </c>
      <c r="D193" s="22" t="s">
        <v>4</v>
      </c>
      <c r="E193" s="28">
        <v>-2.2841330032161701E-7</v>
      </c>
      <c r="F193" s="22" t="s">
        <v>174</v>
      </c>
      <c r="G193" s="22">
        <v>15.637</v>
      </c>
      <c r="H193" s="24">
        <f t="shared" si="3"/>
        <v>-3.5716987771291252E-6</v>
      </c>
    </row>
    <row r="194" spans="1:8" x14ac:dyDescent="0.25">
      <c r="A194" s="22" t="s">
        <v>715</v>
      </c>
      <c r="B194" s="22" t="s">
        <v>592</v>
      </c>
      <c r="C194" s="22" t="s">
        <v>14</v>
      </c>
      <c r="D194" s="22" t="s">
        <v>115</v>
      </c>
      <c r="E194" s="28">
        <v>-4.0001620201254799E-7</v>
      </c>
      <c r="F194" s="22" t="s">
        <v>8</v>
      </c>
      <c r="G194" s="22">
        <v>0</v>
      </c>
      <c r="H194" s="24">
        <f t="shared" si="3"/>
        <v>-4.0001620201254799E-7</v>
      </c>
    </row>
    <row r="195" spans="1:8" x14ac:dyDescent="0.25">
      <c r="A195" s="22" t="s">
        <v>127</v>
      </c>
      <c r="B195" s="22" t="s">
        <v>124</v>
      </c>
      <c r="C195" s="22" t="s">
        <v>125</v>
      </c>
      <c r="D195" s="22" t="s">
        <v>126</v>
      </c>
      <c r="E195" s="22">
        <v>-3.0163771555725603E-4</v>
      </c>
      <c r="F195" s="22" t="s">
        <v>8</v>
      </c>
      <c r="G195" s="22">
        <v>0</v>
      </c>
      <c r="H195" s="24">
        <f t="shared" ref="H195:H258" si="4">1*(IF(F195=$I$8,E195,(E195*G195)))</f>
        <v>-3.0163771555725603E-4</v>
      </c>
    </row>
    <row r="196" spans="1:8" x14ac:dyDescent="0.25">
      <c r="A196" s="22" t="s">
        <v>716</v>
      </c>
      <c r="B196" s="22" t="s">
        <v>717</v>
      </c>
      <c r="C196" s="22" t="s">
        <v>14</v>
      </c>
      <c r="D196" s="22" t="s">
        <v>54</v>
      </c>
      <c r="E196" s="28">
        <v>-5.6807514267894704E-7</v>
      </c>
      <c r="F196" s="22" t="s">
        <v>8</v>
      </c>
      <c r="G196" s="22">
        <v>0</v>
      </c>
      <c r="H196" s="24">
        <f t="shared" si="4"/>
        <v>-5.6807514267894704E-7</v>
      </c>
    </row>
    <row r="197" spans="1:8" x14ac:dyDescent="0.25">
      <c r="A197" s="22" t="s">
        <v>718</v>
      </c>
      <c r="B197" s="22" t="s">
        <v>567</v>
      </c>
      <c r="C197" s="22" t="s">
        <v>14</v>
      </c>
      <c r="D197" s="22" t="s">
        <v>54</v>
      </c>
      <c r="E197" s="22">
        <v>-6.1106785127545598E-3</v>
      </c>
      <c r="F197" s="22" t="s">
        <v>8</v>
      </c>
      <c r="G197" s="22">
        <v>0</v>
      </c>
      <c r="H197" s="24">
        <f t="shared" si="4"/>
        <v>-6.1106785127545598E-3</v>
      </c>
    </row>
    <row r="198" spans="1:8" x14ac:dyDescent="0.25">
      <c r="A198" s="22" t="s">
        <v>719</v>
      </c>
      <c r="B198" s="22" t="s">
        <v>720</v>
      </c>
      <c r="C198" s="22" t="s">
        <v>14</v>
      </c>
      <c r="D198" s="22" t="s">
        <v>193</v>
      </c>
      <c r="E198" s="28">
        <v>-3.3409912984015302E-9</v>
      </c>
      <c r="F198" s="22" t="s">
        <v>8</v>
      </c>
      <c r="G198" s="22">
        <v>0</v>
      </c>
      <c r="H198" s="24">
        <f t="shared" si="4"/>
        <v>-3.3409912984015302E-9</v>
      </c>
    </row>
    <row r="199" spans="1:8" x14ac:dyDescent="0.25">
      <c r="A199" s="22" t="s">
        <v>721</v>
      </c>
      <c r="B199" s="22" t="s">
        <v>722</v>
      </c>
      <c r="C199" s="22" t="s">
        <v>14</v>
      </c>
      <c r="D199" s="22" t="s">
        <v>54</v>
      </c>
      <c r="E199" s="22">
        <v>-1.7195999078026199E-4</v>
      </c>
      <c r="F199" s="22" t="s">
        <v>8</v>
      </c>
      <c r="G199" s="22">
        <v>0</v>
      </c>
      <c r="H199" s="24">
        <f t="shared" si="4"/>
        <v>-1.7195999078026199E-4</v>
      </c>
    </row>
    <row r="200" spans="1:8" x14ac:dyDescent="0.25">
      <c r="A200" s="22" t="s">
        <v>723</v>
      </c>
      <c r="B200" s="22" t="s">
        <v>724</v>
      </c>
      <c r="C200" s="22" t="s">
        <v>143</v>
      </c>
      <c r="D200" s="22" t="s">
        <v>144</v>
      </c>
      <c r="E200" s="22">
        <v>-9.24134539199086E-2</v>
      </c>
      <c r="F200" s="22" t="s">
        <v>8</v>
      </c>
      <c r="G200" s="22">
        <v>0</v>
      </c>
      <c r="H200" s="24">
        <f t="shared" si="4"/>
        <v>-9.24134539199086E-2</v>
      </c>
    </row>
    <row r="201" spans="1:8" x14ac:dyDescent="0.25">
      <c r="A201" s="22" t="s">
        <v>725</v>
      </c>
      <c r="B201" s="22" t="s">
        <v>726</v>
      </c>
      <c r="C201" s="22" t="s">
        <v>139</v>
      </c>
      <c r="D201" s="22" t="s">
        <v>486</v>
      </c>
      <c r="E201" s="28">
        <v>-7.7544176194447698E-10</v>
      </c>
      <c r="F201" s="22" t="s">
        <v>7</v>
      </c>
      <c r="G201" s="22">
        <v>0</v>
      </c>
      <c r="H201" s="24">
        <f t="shared" si="4"/>
        <v>0</v>
      </c>
    </row>
    <row r="202" spans="1:8" x14ac:dyDescent="0.25">
      <c r="A202" s="22" t="s">
        <v>727</v>
      </c>
      <c r="B202" s="22" t="s">
        <v>728</v>
      </c>
      <c r="C202" s="22" t="s">
        <v>14</v>
      </c>
      <c r="D202" s="22" t="s">
        <v>54</v>
      </c>
      <c r="E202" s="22">
        <v>-1.69002431101089E-3</v>
      </c>
      <c r="F202" s="22" t="s">
        <v>8</v>
      </c>
      <c r="G202" s="22">
        <v>0</v>
      </c>
      <c r="H202" s="24">
        <f t="shared" si="4"/>
        <v>-1.69002431101089E-3</v>
      </c>
    </row>
    <row r="203" spans="1:8" x14ac:dyDescent="0.25">
      <c r="A203" s="22" t="s">
        <v>729</v>
      </c>
      <c r="B203" s="22" t="s">
        <v>730</v>
      </c>
      <c r="C203" s="22" t="s">
        <v>14</v>
      </c>
      <c r="D203" s="22" t="s">
        <v>51</v>
      </c>
      <c r="E203" s="22">
        <v>-3.0932403418304799E-3</v>
      </c>
      <c r="F203" s="22" t="s">
        <v>8</v>
      </c>
      <c r="G203" s="22">
        <v>0</v>
      </c>
      <c r="H203" s="24">
        <f t="shared" si="4"/>
        <v>-3.0932403418304799E-3</v>
      </c>
    </row>
    <row r="204" spans="1:8" x14ac:dyDescent="0.25">
      <c r="A204" s="22" t="s">
        <v>731</v>
      </c>
      <c r="B204" s="22" t="s">
        <v>732</v>
      </c>
      <c r="C204" s="22" t="s">
        <v>17</v>
      </c>
      <c r="D204" s="22" t="s">
        <v>2</v>
      </c>
      <c r="E204" s="22">
        <v>-3.4939171799502899E-4</v>
      </c>
      <c r="F204" s="22" t="s">
        <v>8</v>
      </c>
      <c r="G204" s="22">
        <v>0</v>
      </c>
      <c r="H204" s="24">
        <f t="shared" si="4"/>
        <v>-3.4939171799502899E-4</v>
      </c>
    </row>
    <row r="205" spans="1:8" x14ac:dyDescent="0.25">
      <c r="A205" s="22" t="s">
        <v>733</v>
      </c>
      <c r="B205" s="22" t="s">
        <v>734</v>
      </c>
      <c r="C205" s="22" t="s">
        <v>14</v>
      </c>
      <c r="D205" s="22" t="s">
        <v>54</v>
      </c>
      <c r="E205" s="22">
        <v>-6.5512741809796802E-3</v>
      </c>
      <c r="F205" s="22" t="s">
        <v>8</v>
      </c>
      <c r="G205" s="22">
        <v>0</v>
      </c>
      <c r="H205" s="24">
        <f t="shared" si="4"/>
        <v>-6.5512741809796802E-3</v>
      </c>
    </row>
    <row r="206" spans="1:8" x14ac:dyDescent="0.25">
      <c r="A206" s="22" t="s">
        <v>735</v>
      </c>
      <c r="B206" s="22" t="s">
        <v>736</v>
      </c>
      <c r="C206" s="22" t="s">
        <v>17</v>
      </c>
      <c r="D206" s="22" t="s">
        <v>4</v>
      </c>
      <c r="E206" s="28">
        <v>-1.2353912996424401E-8</v>
      </c>
      <c r="F206" s="22" t="s">
        <v>8</v>
      </c>
      <c r="G206" s="22">
        <v>0</v>
      </c>
      <c r="H206" s="24">
        <f t="shared" si="4"/>
        <v>-1.2353912996424401E-8</v>
      </c>
    </row>
    <row r="207" spans="1:8" x14ac:dyDescent="0.25">
      <c r="A207" s="22" t="s">
        <v>737</v>
      </c>
      <c r="B207" s="22" t="s">
        <v>738</v>
      </c>
      <c r="C207" s="22" t="s">
        <v>14</v>
      </c>
      <c r="D207" s="22" t="s">
        <v>54</v>
      </c>
      <c r="E207" s="28">
        <v>-1.23343030036104E-5</v>
      </c>
      <c r="F207" s="22" t="s">
        <v>8</v>
      </c>
      <c r="G207" s="22">
        <v>0</v>
      </c>
      <c r="H207" s="24">
        <f t="shared" si="4"/>
        <v>-1.23343030036104E-5</v>
      </c>
    </row>
    <row r="208" spans="1:8" x14ac:dyDescent="0.25">
      <c r="A208" s="22" t="s">
        <v>261</v>
      </c>
      <c r="B208" s="22" t="s">
        <v>262</v>
      </c>
      <c r="C208" s="22" t="s">
        <v>263</v>
      </c>
      <c r="D208" s="22" t="s">
        <v>264</v>
      </c>
      <c r="E208" s="22">
        <v>-2.7461333076242802E-4</v>
      </c>
      <c r="F208" s="22" t="s">
        <v>86</v>
      </c>
      <c r="G208" s="22">
        <v>404.4</v>
      </c>
      <c r="H208" s="24">
        <f t="shared" si="4"/>
        <v>-0.11105363096032589</v>
      </c>
    </row>
    <row r="209" spans="1:8" x14ac:dyDescent="0.25">
      <c r="A209" s="22" t="s">
        <v>741</v>
      </c>
      <c r="B209" s="22" t="s">
        <v>742</v>
      </c>
      <c r="C209" s="22" t="s">
        <v>139</v>
      </c>
      <c r="D209" s="22" t="s">
        <v>165</v>
      </c>
      <c r="E209" s="22">
        <v>-1.59237097934283</v>
      </c>
      <c r="F209" s="22" t="s">
        <v>636</v>
      </c>
      <c r="G209" s="22">
        <v>0</v>
      </c>
      <c r="H209" s="24">
        <f t="shared" si="4"/>
        <v>0</v>
      </c>
    </row>
    <row r="210" spans="1:8" x14ac:dyDescent="0.25">
      <c r="A210" s="22" t="s">
        <v>245</v>
      </c>
      <c r="B210" s="22" t="s">
        <v>246</v>
      </c>
      <c r="C210" s="22" t="s">
        <v>143</v>
      </c>
      <c r="D210" s="22" t="s">
        <v>144</v>
      </c>
      <c r="E210" s="28">
        <v>-9.1072274420984896E-7</v>
      </c>
      <c r="F210" s="22" t="s">
        <v>8</v>
      </c>
      <c r="G210" s="22">
        <v>0</v>
      </c>
      <c r="H210" s="24">
        <f t="shared" si="4"/>
        <v>-9.1072274420984896E-7</v>
      </c>
    </row>
    <row r="211" spans="1:8" x14ac:dyDescent="0.25">
      <c r="A211" s="22" t="s">
        <v>743</v>
      </c>
      <c r="B211" s="22" t="s">
        <v>631</v>
      </c>
      <c r="C211" s="22" t="s">
        <v>263</v>
      </c>
      <c r="D211" s="22" t="s">
        <v>279</v>
      </c>
      <c r="E211" s="22">
        <v>-1.4134513561903201E-2</v>
      </c>
      <c r="F211" s="22" t="s">
        <v>86</v>
      </c>
      <c r="G211" s="22">
        <v>588.79999999999995</v>
      </c>
      <c r="H211" s="24">
        <f t="shared" si="4"/>
        <v>-8.3224015852486044</v>
      </c>
    </row>
    <row r="212" spans="1:8" x14ac:dyDescent="0.25">
      <c r="A212" s="22" t="s">
        <v>744</v>
      </c>
      <c r="B212" s="22" t="s">
        <v>745</v>
      </c>
      <c r="C212" s="22" t="s">
        <v>14</v>
      </c>
      <c r="D212" s="22" t="s">
        <v>54</v>
      </c>
      <c r="E212" s="22">
        <v>-2.1359887975700098</v>
      </c>
      <c r="F212" s="22" t="s">
        <v>8</v>
      </c>
      <c r="G212" s="22">
        <v>0</v>
      </c>
      <c r="H212" s="24">
        <f t="shared" si="4"/>
        <v>-2.1359887975700098</v>
      </c>
    </row>
    <row r="213" spans="1:8" x14ac:dyDescent="0.25">
      <c r="A213" s="22" t="s">
        <v>746</v>
      </c>
      <c r="B213" s="22" t="s">
        <v>747</v>
      </c>
      <c r="C213" s="22" t="s">
        <v>24</v>
      </c>
      <c r="D213" s="22" t="s">
        <v>3</v>
      </c>
      <c r="E213" s="22">
        <v>-4.5235254444503598E-4</v>
      </c>
      <c r="F213" s="22" t="s">
        <v>8</v>
      </c>
      <c r="G213" s="22">
        <v>0</v>
      </c>
      <c r="H213" s="24">
        <f t="shared" si="4"/>
        <v>-4.5235254444503598E-4</v>
      </c>
    </row>
    <row r="214" spans="1:8" x14ac:dyDescent="0.25">
      <c r="A214" s="22" t="s">
        <v>748</v>
      </c>
      <c r="B214" s="22" t="s">
        <v>272</v>
      </c>
      <c r="C214" s="22" t="s">
        <v>24</v>
      </c>
      <c r="D214" s="22" t="s">
        <v>208</v>
      </c>
      <c r="E214" s="22">
        <v>-1.5115952244716899</v>
      </c>
      <c r="F214" s="22" t="s">
        <v>8</v>
      </c>
      <c r="G214" s="22">
        <v>0</v>
      </c>
      <c r="H214" s="24">
        <f t="shared" si="4"/>
        <v>-1.5115952244716899</v>
      </c>
    </row>
    <row r="215" spans="1:8" x14ac:dyDescent="0.25">
      <c r="A215" s="22" t="s">
        <v>749</v>
      </c>
      <c r="B215" s="22" t="s">
        <v>531</v>
      </c>
      <c r="C215" s="22" t="s">
        <v>24</v>
      </c>
      <c r="D215" s="22" t="s">
        <v>208</v>
      </c>
      <c r="E215" s="22">
        <v>-3.87441654219881E-3</v>
      </c>
      <c r="F215" s="22" t="s">
        <v>8</v>
      </c>
      <c r="G215" s="22">
        <v>0</v>
      </c>
      <c r="H215" s="24">
        <f t="shared" si="4"/>
        <v>-3.87441654219881E-3</v>
      </c>
    </row>
    <row r="216" spans="1:8" x14ac:dyDescent="0.25">
      <c r="A216" s="22" t="s">
        <v>750</v>
      </c>
      <c r="B216" s="22" t="s">
        <v>638</v>
      </c>
      <c r="C216" s="22" t="s">
        <v>14</v>
      </c>
      <c r="D216" s="22" t="s">
        <v>1</v>
      </c>
      <c r="E216" s="28">
        <v>-4.8708618981063895E-7</v>
      </c>
      <c r="F216" s="22" t="s">
        <v>8</v>
      </c>
      <c r="G216" s="22">
        <v>0</v>
      </c>
      <c r="H216" s="24">
        <f t="shared" si="4"/>
        <v>-4.8708618981063895E-7</v>
      </c>
    </row>
    <row r="217" spans="1:8" x14ac:dyDescent="0.25">
      <c r="A217" s="22" t="s">
        <v>103</v>
      </c>
      <c r="B217" s="22" t="s">
        <v>92</v>
      </c>
      <c r="C217" s="22" t="s">
        <v>17</v>
      </c>
      <c r="D217" s="22" t="s">
        <v>4</v>
      </c>
      <c r="E217" s="22">
        <v>-6.6088261775344099</v>
      </c>
      <c r="F217" s="22" t="s">
        <v>8</v>
      </c>
      <c r="G217" s="22">
        <v>0</v>
      </c>
      <c r="H217" s="24">
        <f t="shared" si="4"/>
        <v>-6.6088261775344099</v>
      </c>
    </row>
    <row r="218" spans="1:8" x14ac:dyDescent="0.25">
      <c r="A218" s="22" t="s">
        <v>751</v>
      </c>
      <c r="B218" s="22" t="s">
        <v>752</v>
      </c>
      <c r="C218" s="22" t="s">
        <v>14</v>
      </c>
      <c r="D218" s="22" t="s">
        <v>54</v>
      </c>
      <c r="E218" s="22">
        <v>-1.16246432361791E-3</v>
      </c>
      <c r="F218" s="22" t="s">
        <v>8</v>
      </c>
      <c r="G218" s="22">
        <v>0</v>
      </c>
      <c r="H218" s="24">
        <f t="shared" si="4"/>
        <v>-1.16246432361791E-3</v>
      </c>
    </row>
    <row r="219" spans="1:8" x14ac:dyDescent="0.25">
      <c r="A219" s="22" t="s">
        <v>1138</v>
      </c>
      <c r="B219" s="22" t="s">
        <v>1137</v>
      </c>
      <c r="C219" s="22" t="s">
        <v>125</v>
      </c>
      <c r="D219" s="22" t="s">
        <v>126</v>
      </c>
      <c r="E219" s="28">
        <v>-4.7607678362469602E-15</v>
      </c>
      <c r="F219" s="22" t="s">
        <v>8</v>
      </c>
      <c r="G219" s="22">
        <v>0</v>
      </c>
      <c r="H219" s="24">
        <f t="shared" si="4"/>
        <v>-4.7607678362469602E-15</v>
      </c>
    </row>
    <row r="220" spans="1:8" x14ac:dyDescent="0.25">
      <c r="A220" s="22" t="s">
        <v>104</v>
      </c>
      <c r="B220" s="22" t="s">
        <v>93</v>
      </c>
      <c r="C220" s="22" t="s">
        <v>14</v>
      </c>
      <c r="D220" s="22" t="s">
        <v>1</v>
      </c>
      <c r="E220" s="28">
        <v>-1.11337735054213E-16</v>
      </c>
      <c r="F220" s="22" t="s">
        <v>8</v>
      </c>
      <c r="G220" s="22">
        <v>0</v>
      </c>
      <c r="H220" s="24">
        <f t="shared" si="4"/>
        <v>-1.11337735054213E-16</v>
      </c>
    </row>
    <row r="221" spans="1:8" x14ac:dyDescent="0.25">
      <c r="A221" s="22" t="s">
        <v>168</v>
      </c>
      <c r="B221" s="22" t="s">
        <v>169</v>
      </c>
      <c r="C221" s="22" t="s">
        <v>14</v>
      </c>
      <c r="D221" s="22" t="s">
        <v>1</v>
      </c>
      <c r="E221" s="22">
        <v>-0.77945227156324703</v>
      </c>
      <c r="F221" s="22" t="s">
        <v>8</v>
      </c>
      <c r="G221" s="22">
        <v>0</v>
      </c>
      <c r="H221" s="24">
        <f t="shared" si="4"/>
        <v>-0.77945227156324703</v>
      </c>
    </row>
    <row r="222" spans="1:8" x14ac:dyDescent="0.25">
      <c r="A222" s="22" t="s">
        <v>753</v>
      </c>
      <c r="B222" s="22" t="s">
        <v>754</v>
      </c>
      <c r="C222" s="22" t="s">
        <v>14</v>
      </c>
      <c r="D222" s="22" t="s">
        <v>193</v>
      </c>
      <c r="E222" s="28">
        <v>-4.15080215193358E-7</v>
      </c>
      <c r="F222" s="22" t="s">
        <v>8</v>
      </c>
      <c r="G222" s="22">
        <v>0</v>
      </c>
      <c r="H222" s="24">
        <f t="shared" si="4"/>
        <v>-4.15080215193358E-7</v>
      </c>
    </row>
    <row r="223" spans="1:8" x14ac:dyDescent="0.25">
      <c r="A223" s="22" t="s">
        <v>755</v>
      </c>
      <c r="B223" s="22" t="s">
        <v>464</v>
      </c>
      <c r="C223" s="22" t="s">
        <v>14</v>
      </c>
      <c r="D223" s="22" t="s">
        <v>193</v>
      </c>
      <c r="E223" s="22">
        <v>-9.4118969840141704E-4</v>
      </c>
      <c r="F223" s="22" t="s">
        <v>8</v>
      </c>
      <c r="G223" s="22">
        <v>0</v>
      </c>
      <c r="H223" s="24">
        <f t="shared" si="4"/>
        <v>-9.4118969840141704E-4</v>
      </c>
    </row>
    <row r="224" spans="1:8" x14ac:dyDescent="0.25">
      <c r="A224" s="22" t="s">
        <v>756</v>
      </c>
      <c r="B224" s="22" t="s">
        <v>619</v>
      </c>
      <c r="C224" s="22" t="s">
        <v>14</v>
      </c>
      <c r="D224" s="22" t="s">
        <v>54</v>
      </c>
      <c r="E224" s="28">
        <v>-3.6224512102791298E-6</v>
      </c>
      <c r="F224" s="22" t="s">
        <v>8</v>
      </c>
      <c r="G224" s="22">
        <v>0</v>
      </c>
      <c r="H224" s="24">
        <f t="shared" si="4"/>
        <v>-3.6224512102791298E-6</v>
      </c>
    </row>
    <row r="225" spans="1:8" x14ac:dyDescent="0.25">
      <c r="A225" s="22" t="s">
        <v>757</v>
      </c>
      <c r="B225" s="22" t="s">
        <v>577</v>
      </c>
      <c r="C225" s="22" t="s">
        <v>24</v>
      </c>
      <c r="D225" s="22" t="s">
        <v>120</v>
      </c>
      <c r="E225" s="22">
        <v>-1.65254199860248E-3</v>
      </c>
      <c r="F225" s="22" t="s">
        <v>86</v>
      </c>
      <c r="G225" s="22">
        <v>2190</v>
      </c>
      <c r="H225" s="24">
        <f t="shared" si="4"/>
        <v>-3.6190669769394312</v>
      </c>
    </row>
    <row r="226" spans="1:8" x14ac:dyDescent="0.25">
      <c r="A226" s="22" t="s">
        <v>758</v>
      </c>
      <c r="B226" s="22" t="s">
        <v>759</v>
      </c>
      <c r="C226" s="22" t="s">
        <v>14</v>
      </c>
      <c r="D226" s="22" t="s">
        <v>54</v>
      </c>
      <c r="E226" s="22">
        <v>-1.7496519841726201E-2</v>
      </c>
      <c r="F226" s="22" t="s">
        <v>8</v>
      </c>
      <c r="G226" s="22">
        <v>0</v>
      </c>
      <c r="H226" s="24">
        <f t="shared" si="4"/>
        <v>-1.7496519841726201E-2</v>
      </c>
    </row>
    <row r="227" spans="1:8" x14ac:dyDescent="0.25">
      <c r="A227" s="22" t="s">
        <v>760</v>
      </c>
      <c r="B227" s="22" t="s">
        <v>272</v>
      </c>
      <c r="C227" s="22" t="s">
        <v>24</v>
      </c>
      <c r="D227" s="22" t="s">
        <v>208</v>
      </c>
      <c r="E227" s="22">
        <v>-8.4475928445450696E-2</v>
      </c>
      <c r="F227" s="22" t="s">
        <v>8</v>
      </c>
      <c r="G227" s="22">
        <v>0</v>
      </c>
      <c r="H227" s="24">
        <f t="shared" si="4"/>
        <v>-8.4475928445450696E-2</v>
      </c>
    </row>
    <row r="228" spans="1:8" x14ac:dyDescent="0.25">
      <c r="A228" s="22" t="s">
        <v>761</v>
      </c>
      <c r="B228" s="22" t="s">
        <v>762</v>
      </c>
      <c r="C228" s="22" t="s">
        <v>139</v>
      </c>
      <c r="D228" s="22" t="s">
        <v>486</v>
      </c>
      <c r="E228" s="28">
        <v>-1.4906573686623399E-9</v>
      </c>
      <c r="F228" s="22" t="s">
        <v>7</v>
      </c>
      <c r="G228" s="22">
        <v>0</v>
      </c>
      <c r="H228" s="24">
        <f t="shared" si="4"/>
        <v>0</v>
      </c>
    </row>
    <row r="229" spans="1:8" x14ac:dyDescent="0.25">
      <c r="A229" s="22" t="s">
        <v>217</v>
      </c>
      <c r="B229" s="22" t="s">
        <v>210</v>
      </c>
      <c r="C229" s="22" t="s">
        <v>14</v>
      </c>
      <c r="D229" s="22" t="s">
        <v>193</v>
      </c>
      <c r="E229" s="22">
        <v>-7.52728719931277E-3</v>
      </c>
      <c r="F229" s="22" t="s">
        <v>8</v>
      </c>
      <c r="G229" s="22">
        <v>0</v>
      </c>
      <c r="H229" s="24">
        <f t="shared" si="4"/>
        <v>-7.52728719931277E-3</v>
      </c>
    </row>
    <row r="230" spans="1:8" x14ac:dyDescent="0.25">
      <c r="A230" s="22" t="s">
        <v>763</v>
      </c>
      <c r="B230" s="22" t="s">
        <v>764</v>
      </c>
      <c r="C230" s="22" t="s">
        <v>24</v>
      </c>
      <c r="D230" s="22" t="s">
        <v>3</v>
      </c>
      <c r="E230" s="22">
        <v>-2.5468276981119401E-4</v>
      </c>
      <c r="F230" s="22" t="s">
        <v>8</v>
      </c>
      <c r="G230" s="22">
        <v>0</v>
      </c>
      <c r="H230" s="24">
        <f t="shared" si="4"/>
        <v>-2.5468276981119401E-4</v>
      </c>
    </row>
    <row r="231" spans="1:8" x14ac:dyDescent="0.25">
      <c r="A231" s="22" t="s">
        <v>181</v>
      </c>
      <c r="B231" s="22" t="s">
        <v>182</v>
      </c>
      <c r="C231" s="22" t="s">
        <v>17</v>
      </c>
      <c r="D231" s="22" t="s">
        <v>4</v>
      </c>
      <c r="E231" s="22">
        <v>-6.5287932960721396E-3</v>
      </c>
      <c r="F231" s="22" t="s">
        <v>8</v>
      </c>
      <c r="G231" s="22">
        <v>0</v>
      </c>
      <c r="H231" s="24">
        <f t="shared" si="4"/>
        <v>-6.5287932960721396E-3</v>
      </c>
    </row>
    <row r="232" spans="1:8" x14ac:dyDescent="0.25">
      <c r="A232" s="22" t="s">
        <v>765</v>
      </c>
      <c r="B232" s="22" t="s">
        <v>745</v>
      </c>
      <c r="C232" s="22" t="s">
        <v>14</v>
      </c>
      <c r="D232" s="22" t="s">
        <v>54</v>
      </c>
      <c r="E232" s="22">
        <v>-7.7815952038109399</v>
      </c>
      <c r="F232" s="22" t="s">
        <v>8</v>
      </c>
      <c r="G232" s="22">
        <v>0</v>
      </c>
      <c r="H232" s="24">
        <f t="shared" si="4"/>
        <v>-7.7815952038109399</v>
      </c>
    </row>
    <row r="233" spans="1:8" x14ac:dyDescent="0.25">
      <c r="A233" s="22" t="s">
        <v>766</v>
      </c>
      <c r="B233" s="22" t="s">
        <v>767</v>
      </c>
      <c r="C233" s="22" t="s">
        <v>14</v>
      </c>
      <c r="D233" s="22" t="s">
        <v>54</v>
      </c>
      <c r="E233" s="28">
        <v>-3.9232815440423597E-20</v>
      </c>
      <c r="F233" s="22" t="s">
        <v>8</v>
      </c>
      <c r="G233" s="22">
        <v>0</v>
      </c>
      <c r="H233" s="24">
        <f t="shared" si="4"/>
        <v>-3.9232815440423597E-20</v>
      </c>
    </row>
    <row r="234" spans="1:8" x14ac:dyDescent="0.25">
      <c r="A234" s="22" t="s">
        <v>768</v>
      </c>
      <c r="B234" s="22" t="s">
        <v>769</v>
      </c>
      <c r="C234" s="22" t="s">
        <v>24</v>
      </c>
      <c r="D234" s="22" t="s">
        <v>6</v>
      </c>
      <c r="E234" s="22">
        <v>-1.2592830915020899E-3</v>
      </c>
      <c r="F234" s="22" t="s">
        <v>8</v>
      </c>
      <c r="G234" s="22">
        <v>0</v>
      </c>
      <c r="H234" s="24">
        <f t="shared" si="4"/>
        <v>-1.2592830915020899E-3</v>
      </c>
    </row>
    <row r="235" spans="1:8" x14ac:dyDescent="0.25">
      <c r="A235" s="22" t="s">
        <v>770</v>
      </c>
      <c r="B235" s="22" t="s">
        <v>771</v>
      </c>
      <c r="C235" s="22" t="s">
        <v>139</v>
      </c>
      <c r="D235" s="22" t="s">
        <v>165</v>
      </c>
      <c r="E235" s="28">
        <v>-9.5429128766018301E-9</v>
      </c>
      <c r="F235" s="22" t="s">
        <v>174</v>
      </c>
      <c r="G235" s="22">
        <v>0</v>
      </c>
      <c r="H235" s="24">
        <f t="shared" si="4"/>
        <v>0</v>
      </c>
    </row>
    <row r="236" spans="1:8" x14ac:dyDescent="0.25">
      <c r="A236" s="22" t="s">
        <v>105</v>
      </c>
      <c r="B236" s="22" t="s">
        <v>94</v>
      </c>
      <c r="C236" s="22" t="s">
        <v>17</v>
      </c>
      <c r="D236" s="22" t="s">
        <v>2</v>
      </c>
      <c r="E236" s="22">
        <v>-1.6376367882706801E-3</v>
      </c>
      <c r="F236" s="22" t="s">
        <v>8</v>
      </c>
      <c r="G236" s="22">
        <v>0</v>
      </c>
      <c r="H236" s="24">
        <f t="shared" si="4"/>
        <v>-1.6376367882706801E-3</v>
      </c>
    </row>
    <row r="237" spans="1:8" x14ac:dyDescent="0.25">
      <c r="A237" s="22" t="s">
        <v>772</v>
      </c>
      <c r="B237" s="22" t="s">
        <v>773</v>
      </c>
      <c r="C237" s="22" t="s">
        <v>14</v>
      </c>
      <c r="D237" s="22" t="s">
        <v>54</v>
      </c>
      <c r="E237" s="22">
        <v>-1.01419000541114E-3</v>
      </c>
      <c r="F237" s="22" t="s">
        <v>8</v>
      </c>
      <c r="G237" s="22">
        <v>0</v>
      </c>
      <c r="H237" s="24">
        <f t="shared" si="4"/>
        <v>-1.01419000541114E-3</v>
      </c>
    </row>
    <row r="238" spans="1:8" x14ac:dyDescent="0.25">
      <c r="A238" s="22" t="s">
        <v>774</v>
      </c>
      <c r="B238" s="22" t="s">
        <v>413</v>
      </c>
      <c r="C238" s="22" t="s">
        <v>14</v>
      </c>
      <c r="D238" s="22" t="s">
        <v>1</v>
      </c>
      <c r="E238" s="22">
        <v>-2.0048494349644498E-3</v>
      </c>
      <c r="F238" s="22" t="s">
        <v>8</v>
      </c>
      <c r="G238" s="22">
        <v>0</v>
      </c>
      <c r="H238" s="24">
        <f t="shared" si="4"/>
        <v>-2.0048494349644498E-3</v>
      </c>
    </row>
    <row r="239" spans="1:8" x14ac:dyDescent="0.25">
      <c r="A239" s="22" t="s">
        <v>775</v>
      </c>
      <c r="B239" s="22" t="s">
        <v>776</v>
      </c>
      <c r="C239" s="22" t="s">
        <v>14</v>
      </c>
      <c r="D239" s="22" t="s">
        <v>115</v>
      </c>
      <c r="E239" s="22">
        <v>-1.9997639143886602E-2</v>
      </c>
      <c r="F239" s="22" t="s">
        <v>8</v>
      </c>
      <c r="G239" s="22">
        <v>0</v>
      </c>
      <c r="H239" s="24">
        <f t="shared" si="4"/>
        <v>-1.9997639143886602E-2</v>
      </c>
    </row>
    <row r="240" spans="1:8" x14ac:dyDescent="0.25">
      <c r="A240" s="22" t="s">
        <v>777</v>
      </c>
      <c r="B240" s="22" t="s">
        <v>778</v>
      </c>
      <c r="C240" s="22" t="s">
        <v>14</v>
      </c>
      <c r="D240" s="22" t="s">
        <v>115</v>
      </c>
      <c r="E240" s="28">
        <v>-2.6668107351196098E-7</v>
      </c>
      <c r="F240" s="22" t="s">
        <v>8</v>
      </c>
      <c r="G240" s="22">
        <v>0</v>
      </c>
      <c r="H240" s="24">
        <f t="shared" si="4"/>
        <v>-2.6668107351196098E-7</v>
      </c>
    </row>
    <row r="241" spans="1:8" x14ac:dyDescent="0.25">
      <c r="A241" s="22" t="s">
        <v>779</v>
      </c>
      <c r="B241" s="22" t="s">
        <v>780</v>
      </c>
      <c r="C241" s="22" t="s">
        <v>17</v>
      </c>
      <c r="D241" s="22" t="s">
        <v>4</v>
      </c>
      <c r="E241" s="22">
        <v>-2.7345773570852701</v>
      </c>
      <c r="F241" s="22" t="s">
        <v>8</v>
      </c>
      <c r="G241" s="22">
        <v>0</v>
      </c>
      <c r="H241" s="24">
        <f t="shared" si="4"/>
        <v>-2.7345773570852701</v>
      </c>
    </row>
    <row r="242" spans="1:8" x14ac:dyDescent="0.25">
      <c r="A242" s="22" t="s">
        <v>781</v>
      </c>
      <c r="B242" s="22" t="s">
        <v>782</v>
      </c>
      <c r="C242" s="22" t="s">
        <v>14</v>
      </c>
      <c r="D242" s="22" t="s">
        <v>1</v>
      </c>
      <c r="E242" s="28">
        <v>-2.4549647748258099E-5</v>
      </c>
      <c r="F242" s="22" t="s">
        <v>8</v>
      </c>
      <c r="G242" s="22">
        <v>0</v>
      </c>
      <c r="H242" s="24">
        <f t="shared" si="4"/>
        <v>-2.4549647748258099E-5</v>
      </c>
    </row>
    <row r="243" spans="1:8" x14ac:dyDescent="0.25">
      <c r="A243" s="22" t="s">
        <v>783</v>
      </c>
      <c r="B243" s="22" t="s">
        <v>784</v>
      </c>
      <c r="C243" s="22" t="s">
        <v>143</v>
      </c>
      <c r="D243" s="22" t="s">
        <v>144</v>
      </c>
      <c r="E243" s="28">
        <v>-4.6408504846963999E-10</v>
      </c>
      <c r="F243" s="22" t="s">
        <v>8</v>
      </c>
      <c r="G243" s="22">
        <v>0</v>
      </c>
      <c r="H243" s="24">
        <f t="shared" si="4"/>
        <v>-4.6408504846963999E-10</v>
      </c>
    </row>
    <row r="244" spans="1:8" x14ac:dyDescent="0.25">
      <c r="A244" s="22" t="s">
        <v>785</v>
      </c>
      <c r="B244" s="22" t="s">
        <v>786</v>
      </c>
      <c r="C244" s="22" t="s">
        <v>139</v>
      </c>
      <c r="D244" s="22" t="s">
        <v>165</v>
      </c>
      <c r="E244" s="28">
        <v>-5.9761557001090896E-8</v>
      </c>
      <c r="F244" s="22" t="s">
        <v>174</v>
      </c>
      <c r="G244" s="22">
        <v>0</v>
      </c>
      <c r="H244" s="24">
        <f t="shared" si="4"/>
        <v>0</v>
      </c>
    </row>
    <row r="245" spans="1:8" x14ac:dyDescent="0.25">
      <c r="A245" s="22" t="s">
        <v>787</v>
      </c>
      <c r="B245" s="22" t="s">
        <v>788</v>
      </c>
      <c r="C245" s="22" t="s">
        <v>14</v>
      </c>
      <c r="D245" s="22" t="s">
        <v>54</v>
      </c>
      <c r="E245" s="22">
        <v>-5.2040296760983099E-3</v>
      </c>
      <c r="F245" s="22" t="s">
        <v>8</v>
      </c>
      <c r="G245" s="22">
        <v>0</v>
      </c>
      <c r="H245" s="24">
        <f t="shared" si="4"/>
        <v>-5.2040296760983099E-3</v>
      </c>
    </row>
    <row r="246" spans="1:8" x14ac:dyDescent="0.25">
      <c r="A246" s="22" t="s">
        <v>133</v>
      </c>
      <c r="B246" s="22" t="s">
        <v>134</v>
      </c>
      <c r="C246" s="22" t="s">
        <v>14</v>
      </c>
      <c r="D246" s="22" t="s">
        <v>1</v>
      </c>
      <c r="E246" s="22">
        <v>-4.07019950840807E-3</v>
      </c>
      <c r="F246" s="22" t="s">
        <v>8</v>
      </c>
      <c r="G246" s="22">
        <v>0</v>
      </c>
      <c r="H246" s="24">
        <f t="shared" si="4"/>
        <v>-4.07019950840807E-3</v>
      </c>
    </row>
    <row r="247" spans="1:8" x14ac:dyDescent="0.25">
      <c r="A247" s="22" t="s">
        <v>106</v>
      </c>
      <c r="B247" s="22" t="s">
        <v>95</v>
      </c>
      <c r="C247" s="22" t="s">
        <v>14</v>
      </c>
      <c r="D247" s="22" t="s">
        <v>1</v>
      </c>
      <c r="E247" s="28">
        <v>-1.76390604460272E-5</v>
      </c>
      <c r="F247" s="22" t="s">
        <v>8</v>
      </c>
      <c r="G247" s="22">
        <v>0</v>
      </c>
      <c r="H247" s="24">
        <f t="shared" si="4"/>
        <v>-1.76390604460272E-5</v>
      </c>
    </row>
    <row r="248" spans="1:8" x14ac:dyDescent="0.25">
      <c r="A248" s="22" t="s">
        <v>1116</v>
      </c>
      <c r="B248" s="22" t="s">
        <v>1117</v>
      </c>
      <c r="C248" s="22" t="s">
        <v>263</v>
      </c>
      <c r="D248" s="22" t="s">
        <v>1111</v>
      </c>
      <c r="E248" s="28">
        <v>-1.7264213962917499E-13</v>
      </c>
      <c r="F248" s="22" t="s">
        <v>174</v>
      </c>
      <c r="G248" s="22">
        <v>26.22</v>
      </c>
      <c r="H248" s="24">
        <f t="shared" si="4"/>
        <v>-4.5266769010769678E-12</v>
      </c>
    </row>
    <row r="249" spans="1:8" x14ac:dyDescent="0.25">
      <c r="A249" s="22" t="s">
        <v>789</v>
      </c>
      <c r="B249" s="22" t="s">
        <v>441</v>
      </c>
      <c r="C249" s="22" t="s">
        <v>14</v>
      </c>
      <c r="D249" s="22" t="s">
        <v>115</v>
      </c>
      <c r="E249" s="28">
        <v>-7.9099295392315504E-7</v>
      </c>
      <c r="F249" s="22" t="s">
        <v>8</v>
      </c>
      <c r="G249" s="22">
        <v>0</v>
      </c>
      <c r="H249" s="24">
        <f t="shared" si="4"/>
        <v>-7.9099295392315504E-7</v>
      </c>
    </row>
    <row r="250" spans="1:8" x14ac:dyDescent="0.25">
      <c r="A250" s="22" t="s">
        <v>305</v>
      </c>
      <c r="B250" s="22" t="s">
        <v>306</v>
      </c>
      <c r="C250" s="22" t="s">
        <v>263</v>
      </c>
      <c r="D250" s="22" t="s">
        <v>264</v>
      </c>
      <c r="E250" s="28">
        <v>-3.43494527539424E-6</v>
      </c>
      <c r="F250" s="22" t="s">
        <v>86</v>
      </c>
      <c r="G250" s="22">
        <v>403.64</v>
      </c>
      <c r="H250" s="24">
        <f t="shared" si="4"/>
        <v>-1.3864813109601311E-3</v>
      </c>
    </row>
    <row r="251" spans="1:8" x14ac:dyDescent="0.25">
      <c r="A251" s="22" t="s">
        <v>790</v>
      </c>
      <c r="B251" s="22" t="s">
        <v>791</v>
      </c>
      <c r="C251" s="22" t="s">
        <v>14</v>
      </c>
      <c r="D251" s="22" t="s">
        <v>188</v>
      </c>
      <c r="E251" s="22">
        <v>-4.0041616897020801E-4</v>
      </c>
      <c r="F251" s="22" t="s">
        <v>8</v>
      </c>
      <c r="G251" s="22">
        <v>0</v>
      </c>
      <c r="H251" s="24">
        <f t="shared" si="4"/>
        <v>-4.0041616897020801E-4</v>
      </c>
    </row>
    <row r="252" spans="1:8" x14ac:dyDescent="0.25">
      <c r="A252" s="22" t="s">
        <v>792</v>
      </c>
      <c r="B252" s="22" t="s">
        <v>793</v>
      </c>
      <c r="C252" s="22" t="s">
        <v>14</v>
      </c>
      <c r="D252" s="22" t="s">
        <v>54</v>
      </c>
      <c r="E252" s="22">
        <v>-2.95975071841756E-3</v>
      </c>
      <c r="F252" s="22" t="s">
        <v>8</v>
      </c>
      <c r="G252" s="22">
        <v>0</v>
      </c>
      <c r="H252" s="24">
        <f t="shared" si="4"/>
        <v>-2.95975071841756E-3</v>
      </c>
    </row>
    <row r="253" spans="1:8" x14ac:dyDescent="0.25">
      <c r="A253" s="22" t="s">
        <v>794</v>
      </c>
      <c r="B253" s="22" t="s">
        <v>795</v>
      </c>
      <c r="C253" s="22" t="s">
        <v>14</v>
      </c>
      <c r="D253" s="22" t="s">
        <v>54</v>
      </c>
      <c r="E253" s="22">
        <v>-1.45639043623566E-4</v>
      </c>
      <c r="F253" s="22" t="s">
        <v>8</v>
      </c>
      <c r="G253" s="22">
        <v>0</v>
      </c>
      <c r="H253" s="24">
        <f t="shared" si="4"/>
        <v>-1.45639043623566E-4</v>
      </c>
    </row>
    <row r="254" spans="1:8" x14ac:dyDescent="0.25">
      <c r="A254" s="22" t="s">
        <v>796</v>
      </c>
      <c r="B254" s="22" t="s">
        <v>797</v>
      </c>
      <c r="C254" s="22" t="s">
        <v>263</v>
      </c>
      <c r="D254" s="22" t="s">
        <v>279</v>
      </c>
      <c r="E254" s="22">
        <v>-7.0199099998398901E-3</v>
      </c>
      <c r="F254" s="22" t="s">
        <v>8</v>
      </c>
      <c r="G254" s="22">
        <v>0</v>
      </c>
      <c r="H254" s="24">
        <f t="shared" si="4"/>
        <v>-7.0199099998398901E-3</v>
      </c>
    </row>
    <row r="255" spans="1:8" x14ac:dyDescent="0.25">
      <c r="A255" s="22" t="s">
        <v>798</v>
      </c>
      <c r="B255" s="22" t="s">
        <v>421</v>
      </c>
      <c r="C255" s="22" t="s">
        <v>24</v>
      </c>
      <c r="D255" s="22" t="s">
        <v>120</v>
      </c>
      <c r="E255" s="22">
        <v>-2.2373021620322699E-2</v>
      </c>
      <c r="F255" s="22" t="s">
        <v>86</v>
      </c>
      <c r="G255" s="22">
        <v>2190</v>
      </c>
      <c r="H255" s="24">
        <f t="shared" si="4"/>
        <v>-48.996917348506713</v>
      </c>
    </row>
    <row r="256" spans="1:8" x14ac:dyDescent="0.25">
      <c r="A256" s="22" t="s">
        <v>799</v>
      </c>
      <c r="B256" s="22" t="s">
        <v>800</v>
      </c>
      <c r="C256" s="22" t="s">
        <v>263</v>
      </c>
      <c r="D256" s="22" t="s">
        <v>279</v>
      </c>
      <c r="E256" s="28">
        <v>-4.93150663788142E-8</v>
      </c>
      <c r="F256" s="22" t="s">
        <v>86</v>
      </c>
      <c r="G256" s="22">
        <v>404.8</v>
      </c>
      <c r="H256" s="24">
        <f t="shared" si="4"/>
        <v>-1.9962738870143989E-5</v>
      </c>
    </row>
    <row r="257" spans="1:8" x14ac:dyDescent="0.25">
      <c r="A257" s="22" t="s">
        <v>801</v>
      </c>
      <c r="B257" s="22" t="s">
        <v>531</v>
      </c>
      <c r="C257" s="22" t="s">
        <v>24</v>
      </c>
      <c r="D257" s="22" t="s">
        <v>208</v>
      </c>
      <c r="E257" s="22">
        <v>-9.4531259990551605E-2</v>
      </c>
      <c r="F257" s="22" t="s">
        <v>8</v>
      </c>
      <c r="G257" s="22">
        <v>0</v>
      </c>
      <c r="H257" s="24">
        <f t="shared" si="4"/>
        <v>-9.4531259990551605E-2</v>
      </c>
    </row>
    <row r="258" spans="1:8" x14ac:dyDescent="0.25">
      <c r="A258" s="22" t="s">
        <v>802</v>
      </c>
      <c r="B258" s="22" t="s">
        <v>540</v>
      </c>
      <c r="C258" s="22" t="s">
        <v>263</v>
      </c>
      <c r="D258" s="22" t="s">
        <v>279</v>
      </c>
      <c r="E258" s="22">
        <v>-1.6926712322195699E-3</v>
      </c>
      <c r="F258" s="22" t="s">
        <v>86</v>
      </c>
      <c r="G258" s="22">
        <v>450</v>
      </c>
      <c r="H258" s="24">
        <f t="shared" si="4"/>
        <v>-0.76170205449880646</v>
      </c>
    </row>
    <row r="259" spans="1:8" x14ac:dyDescent="0.25">
      <c r="A259" s="22" t="s">
        <v>107</v>
      </c>
      <c r="B259" s="22" t="s">
        <v>96</v>
      </c>
      <c r="C259" s="22" t="s">
        <v>24</v>
      </c>
      <c r="D259" s="22" t="s">
        <v>3</v>
      </c>
      <c r="E259" s="22">
        <v>-8.8662362906715197E-2</v>
      </c>
      <c r="F259" s="22" t="s">
        <v>8</v>
      </c>
      <c r="G259" s="22">
        <v>0</v>
      </c>
      <c r="H259" s="24">
        <f t="shared" ref="H259:H322" si="5">1*(IF(F259=$I$8,E259,(E259*G259)))</f>
        <v>-8.8662362906715197E-2</v>
      </c>
    </row>
    <row r="260" spans="1:8" x14ac:dyDescent="0.25">
      <c r="A260" s="22" t="s">
        <v>803</v>
      </c>
      <c r="B260" s="22" t="s">
        <v>480</v>
      </c>
      <c r="C260" s="22" t="s">
        <v>14</v>
      </c>
      <c r="D260" s="22" t="s">
        <v>54</v>
      </c>
      <c r="E260" s="28">
        <v>-2.9491644972960699E-12</v>
      </c>
      <c r="F260" s="22" t="s">
        <v>8</v>
      </c>
      <c r="G260" s="22">
        <v>0</v>
      </c>
      <c r="H260" s="24">
        <f t="shared" si="5"/>
        <v>-2.9491644972960699E-12</v>
      </c>
    </row>
    <row r="261" spans="1:8" x14ac:dyDescent="0.25">
      <c r="A261" s="22" t="s">
        <v>804</v>
      </c>
      <c r="B261" s="22" t="s">
        <v>492</v>
      </c>
      <c r="C261" s="22" t="s">
        <v>14</v>
      </c>
      <c r="D261" s="22" t="s">
        <v>54</v>
      </c>
      <c r="E261" s="28">
        <v>-4.0446178794697903E-6</v>
      </c>
      <c r="F261" s="22" t="s">
        <v>8</v>
      </c>
      <c r="G261" s="22">
        <v>0</v>
      </c>
      <c r="H261" s="24">
        <f t="shared" si="5"/>
        <v>-4.0446178794697903E-6</v>
      </c>
    </row>
    <row r="262" spans="1:8" x14ac:dyDescent="0.25">
      <c r="A262" s="22" t="s">
        <v>805</v>
      </c>
      <c r="B262" s="22" t="s">
        <v>806</v>
      </c>
      <c r="C262" s="22" t="s">
        <v>14</v>
      </c>
      <c r="D262" s="22" t="s">
        <v>1</v>
      </c>
      <c r="E262" s="28">
        <v>-1.6895055276391002E-5</v>
      </c>
      <c r="F262" s="22" t="s">
        <v>8</v>
      </c>
      <c r="G262" s="22">
        <v>0</v>
      </c>
      <c r="H262" s="24">
        <f t="shared" si="5"/>
        <v>-1.6895055276391002E-5</v>
      </c>
    </row>
    <row r="263" spans="1:8" x14ac:dyDescent="0.25">
      <c r="A263" s="22" t="s">
        <v>807</v>
      </c>
      <c r="B263" s="22" t="s">
        <v>808</v>
      </c>
      <c r="C263" s="22" t="s">
        <v>14</v>
      </c>
      <c r="D263" s="22" t="s">
        <v>54</v>
      </c>
      <c r="E263" s="22">
        <v>-3.3740685291791598E-4</v>
      </c>
      <c r="F263" s="22" t="s">
        <v>8</v>
      </c>
      <c r="G263" s="22">
        <v>0</v>
      </c>
      <c r="H263" s="24">
        <f t="shared" si="5"/>
        <v>-3.3740685291791598E-4</v>
      </c>
    </row>
    <row r="264" spans="1:8" x14ac:dyDescent="0.25">
      <c r="A264" s="22" t="s">
        <v>809</v>
      </c>
      <c r="B264" s="22" t="s">
        <v>720</v>
      </c>
      <c r="C264" s="22" t="s">
        <v>14</v>
      </c>
      <c r="D264" s="22" t="s">
        <v>193</v>
      </c>
      <c r="E264" s="28">
        <v>-3.7932946292627203E-10</v>
      </c>
      <c r="F264" s="22" t="s">
        <v>8</v>
      </c>
      <c r="G264" s="22">
        <v>0</v>
      </c>
      <c r="H264" s="24">
        <f t="shared" si="5"/>
        <v>-3.7932946292627203E-10</v>
      </c>
    </row>
    <row r="265" spans="1:8" x14ac:dyDescent="0.25">
      <c r="A265" s="22" t="s">
        <v>810</v>
      </c>
      <c r="B265" s="22" t="s">
        <v>533</v>
      </c>
      <c r="C265" s="22" t="s">
        <v>14</v>
      </c>
      <c r="D265" s="22" t="s">
        <v>54</v>
      </c>
      <c r="E265" s="22">
        <v>-1.9822901268625598E-3</v>
      </c>
      <c r="F265" s="22" t="s">
        <v>8</v>
      </c>
      <c r="G265" s="22">
        <v>0</v>
      </c>
      <c r="H265" s="24">
        <f t="shared" si="5"/>
        <v>-1.9822901268625598E-3</v>
      </c>
    </row>
    <row r="266" spans="1:8" x14ac:dyDescent="0.25">
      <c r="A266" s="22" t="s">
        <v>108</v>
      </c>
      <c r="B266" s="22" t="s">
        <v>94</v>
      </c>
      <c r="C266" s="22" t="s">
        <v>17</v>
      </c>
      <c r="D266" s="22" t="s">
        <v>2</v>
      </c>
      <c r="E266" s="22">
        <v>-2.64738565531947E-4</v>
      </c>
      <c r="F266" s="22" t="s">
        <v>8</v>
      </c>
      <c r="G266" s="22">
        <v>0</v>
      </c>
      <c r="H266" s="24">
        <f t="shared" si="5"/>
        <v>-2.64738565531947E-4</v>
      </c>
    </row>
    <row r="267" spans="1:8" x14ac:dyDescent="0.25">
      <c r="A267" s="22" t="s">
        <v>811</v>
      </c>
      <c r="B267" s="22" t="s">
        <v>795</v>
      </c>
      <c r="C267" s="22" t="s">
        <v>14</v>
      </c>
      <c r="D267" s="22" t="s">
        <v>54</v>
      </c>
      <c r="E267" s="22">
        <v>-1.09229282717675E-3</v>
      </c>
      <c r="F267" s="22" t="s">
        <v>8</v>
      </c>
      <c r="G267" s="22">
        <v>0</v>
      </c>
      <c r="H267" s="24">
        <f t="shared" si="5"/>
        <v>-1.09229282717675E-3</v>
      </c>
    </row>
    <row r="268" spans="1:8" x14ac:dyDescent="0.25">
      <c r="A268" s="22" t="s">
        <v>1118</v>
      </c>
      <c r="B268" s="22" t="s">
        <v>1119</v>
      </c>
      <c r="C268" s="22" t="s">
        <v>24</v>
      </c>
      <c r="D268" s="22" t="s">
        <v>1120</v>
      </c>
      <c r="E268" s="28">
        <v>-7.1315660148762902E-14</v>
      </c>
      <c r="F268" s="22" t="s">
        <v>8</v>
      </c>
      <c r="G268" s="22">
        <v>0</v>
      </c>
      <c r="H268" s="24">
        <f t="shared" si="5"/>
        <v>-7.1315660148762902E-14</v>
      </c>
    </row>
    <row r="269" spans="1:8" x14ac:dyDescent="0.25">
      <c r="A269" s="22" t="s">
        <v>29</v>
      </c>
      <c r="B269" s="22" t="s">
        <v>30</v>
      </c>
      <c r="C269" s="22" t="s">
        <v>24</v>
      </c>
      <c r="D269" s="22" t="s">
        <v>6</v>
      </c>
      <c r="E269" s="22">
        <v>-2.1900830634911201E-4</v>
      </c>
      <c r="F269" s="22" t="s">
        <v>8</v>
      </c>
      <c r="G269" s="22">
        <v>0</v>
      </c>
      <c r="H269" s="24">
        <f t="shared" si="5"/>
        <v>-2.1900830634911201E-4</v>
      </c>
    </row>
    <row r="270" spans="1:8" x14ac:dyDescent="0.25">
      <c r="A270" s="22" t="s">
        <v>236</v>
      </c>
      <c r="B270" s="22" t="s">
        <v>237</v>
      </c>
      <c r="C270" s="22" t="s">
        <v>14</v>
      </c>
      <c r="D270" s="22" t="s">
        <v>54</v>
      </c>
      <c r="E270" s="22">
        <v>-9.3716431746979894E-3</v>
      </c>
      <c r="F270" s="22" t="s">
        <v>8</v>
      </c>
      <c r="G270" s="22">
        <v>0</v>
      </c>
      <c r="H270" s="24">
        <f t="shared" si="5"/>
        <v>-9.3716431746979894E-3</v>
      </c>
    </row>
    <row r="271" spans="1:8" x14ac:dyDescent="0.25">
      <c r="A271" s="22" t="s">
        <v>812</v>
      </c>
      <c r="B271" s="22" t="s">
        <v>472</v>
      </c>
      <c r="C271" s="22" t="s">
        <v>14</v>
      </c>
      <c r="D271" s="22" t="s">
        <v>54</v>
      </c>
      <c r="E271" s="22">
        <v>-1.00885549099652E-4</v>
      </c>
      <c r="F271" s="22" t="s">
        <v>8</v>
      </c>
      <c r="G271" s="22">
        <v>0</v>
      </c>
      <c r="H271" s="24">
        <f t="shared" si="5"/>
        <v>-1.00885549099652E-4</v>
      </c>
    </row>
    <row r="272" spans="1:8" x14ac:dyDescent="0.25">
      <c r="A272" s="22" t="s">
        <v>1100</v>
      </c>
      <c r="B272" s="22" t="s">
        <v>1094</v>
      </c>
      <c r="C272" s="22" t="s">
        <v>139</v>
      </c>
      <c r="D272" s="22" t="s">
        <v>140</v>
      </c>
      <c r="E272" s="28">
        <v>-6.7257285314859196E-20</v>
      </c>
      <c r="F272" s="22" t="s">
        <v>8</v>
      </c>
      <c r="G272" s="22">
        <v>0</v>
      </c>
      <c r="H272" s="24">
        <f t="shared" si="5"/>
        <v>-6.7257285314859196E-20</v>
      </c>
    </row>
    <row r="273" spans="1:8" x14ac:dyDescent="0.25">
      <c r="A273" s="22" t="s">
        <v>813</v>
      </c>
      <c r="B273" s="22" t="s">
        <v>814</v>
      </c>
      <c r="C273" s="22" t="s">
        <v>17</v>
      </c>
      <c r="D273" s="22" t="s">
        <v>2</v>
      </c>
      <c r="E273" s="28">
        <v>-3.7920976316456901E-10</v>
      </c>
      <c r="F273" s="22" t="s">
        <v>8</v>
      </c>
      <c r="G273" s="22">
        <v>0</v>
      </c>
      <c r="H273" s="24">
        <f t="shared" si="5"/>
        <v>-3.7920976316456901E-10</v>
      </c>
    </row>
    <row r="274" spans="1:8" x14ac:dyDescent="0.25">
      <c r="A274" s="22" t="s">
        <v>815</v>
      </c>
      <c r="B274" s="22" t="s">
        <v>816</v>
      </c>
      <c r="C274" s="22" t="s">
        <v>24</v>
      </c>
      <c r="D274" s="22" t="s">
        <v>208</v>
      </c>
      <c r="E274" s="28">
        <v>-1.6073953844973301E-8</v>
      </c>
      <c r="F274" s="22" t="s">
        <v>8</v>
      </c>
      <c r="G274" s="22">
        <v>0</v>
      </c>
      <c r="H274" s="24">
        <f t="shared" si="5"/>
        <v>-1.6073953844973301E-8</v>
      </c>
    </row>
    <row r="275" spans="1:8" x14ac:dyDescent="0.25">
      <c r="A275" s="22" t="s">
        <v>817</v>
      </c>
      <c r="B275" s="22" t="s">
        <v>699</v>
      </c>
      <c r="C275" s="22" t="s">
        <v>14</v>
      </c>
      <c r="D275" s="22" t="s">
        <v>54</v>
      </c>
      <c r="E275" s="22">
        <v>-2.2981522018365001E-4</v>
      </c>
      <c r="F275" s="22" t="s">
        <v>8</v>
      </c>
      <c r="G275" s="22">
        <v>0</v>
      </c>
      <c r="H275" s="24">
        <f t="shared" si="5"/>
        <v>-2.2981522018365001E-4</v>
      </c>
    </row>
    <row r="276" spans="1:8" x14ac:dyDescent="0.25">
      <c r="A276" s="22" t="s">
        <v>152</v>
      </c>
      <c r="B276" s="22" t="s">
        <v>153</v>
      </c>
      <c r="C276" s="22" t="s">
        <v>143</v>
      </c>
      <c r="D276" s="22" t="s">
        <v>144</v>
      </c>
      <c r="E276" s="22">
        <v>-2.0561815312130399E-2</v>
      </c>
      <c r="F276" s="22" t="s">
        <v>8</v>
      </c>
      <c r="G276" s="22">
        <v>0</v>
      </c>
      <c r="H276" s="24">
        <f t="shared" si="5"/>
        <v>-2.0561815312130399E-2</v>
      </c>
    </row>
    <row r="277" spans="1:8" x14ac:dyDescent="0.25">
      <c r="A277" s="22" t="s">
        <v>818</v>
      </c>
      <c r="B277" s="22" t="s">
        <v>819</v>
      </c>
      <c r="C277" s="22" t="s">
        <v>14</v>
      </c>
      <c r="D277" s="22" t="s">
        <v>188</v>
      </c>
      <c r="E277" s="28">
        <v>-4.5097258396712597E-6</v>
      </c>
      <c r="F277" s="22" t="s">
        <v>8</v>
      </c>
      <c r="G277" s="22">
        <v>0</v>
      </c>
      <c r="H277" s="24">
        <f t="shared" si="5"/>
        <v>-4.5097258396712597E-6</v>
      </c>
    </row>
    <row r="278" spans="1:8" x14ac:dyDescent="0.25">
      <c r="A278" s="22" t="s">
        <v>820</v>
      </c>
      <c r="B278" s="22" t="s">
        <v>759</v>
      </c>
      <c r="C278" s="22" t="s">
        <v>14</v>
      </c>
      <c r="D278" s="22" t="s">
        <v>54</v>
      </c>
      <c r="E278" s="22">
        <v>-6.34194129870765E-3</v>
      </c>
      <c r="F278" s="22" t="s">
        <v>8</v>
      </c>
      <c r="G278" s="22">
        <v>0</v>
      </c>
      <c r="H278" s="24">
        <f t="shared" si="5"/>
        <v>-6.34194129870765E-3</v>
      </c>
    </row>
    <row r="279" spans="1:8" x14ac:dyDescent="0.25">
      <c r="A279" s="22" t="s">
        <v>821</v>
      </c>
      <c r="B279" s="22" t="s">
        <v>822</v>
      </c>
      <c r="C279" s="22" t="s">
        <v>14</v>
      </c>
      <c r="D279" s="22" t="s">
        <v>51</v>
      </c>
      <c r="E279" s="28">
        <v>-1.48543338372683E-5</v>
      </c>
      <c r="F279" s="22" t="s">
        <v>8</v>
      </c>
      <c r="G279" s="22">
        <v>0</v>
      </c>
      <c r="H279" s="24">
        <f t="shared" si="5"/>
        <v>-1.48543338372683E-5</v>
      </c>
    </row>
    <row r="280" spans="1:8" x14ac:dyDescent="0.25">
      <c r="A280" s="22" t="s">
        <v>823</v>
      </c>
      <c r="B280" s="22" t="s">
        <v>824</v>
      </c>
      <c r="C280" s="22" t="s">
        <v>14</v>
      </c>
      <c r="D280" s="22" t="s">
        <v>54</v>
      </c>
      <c r="E280" s="22">
        <v>-4.8418917847577299E-2</v>
      </c>
      <c r="F280" s="22" t="s">
        <v>8</v>
      </c>
      <c r="G280" s="22">
        <v>0</v>
      </c>
      <c r="H280" s="24">
        <f t="shared" si="5"/>
        <v>-4.8418917847577299E-2</v>
      </c>
    </row>
    <row r="281" spans="1:8" x14ac:dyDescent="0.25">
      <c r="A281" s="22" t="s">
        <v>191</v>
      </c>
      <c r="B281" s="22" t="s">
        <v>192</v>
      </c>
      <c r="C281" s="22" t="s">
        <v>14</v>
      </c>
      <c r="D281" s="22" t="s">
        <v>193</v>
      </c>
      <c r="E281" s="22">
        <v>-3.2324185809197999E-2</v>
      </c>
      <c r="F281" s="22" t="s">
        <v>8</v>
      </c>
      <c r="G281" s="22">
        <v>0</v>
      </c>
      <c r="H281" s="24">
        <f t="shared" si="5"/>
        <v>-3.2324185809197999E-2</v>
      </c>
    </row>
    <row r="282" spans="1:8" x14ac:dyDescent="0.25">
      <c r="A282" s="22" t="s">
        <v>194</v>
      </c>
      <c r="B282" s="22" t="s">
        <v>195</v>
      </c>
      <c r="C282" s="22" t="s">
        <v>17</v>
      </c>
      <c r="D282" s="22" t="s">
        <v>2</v>
      </c>
      <c r="E282" s="28">
        <v>-1.0082739037845899E-6</v>
      </c>
      <c r="F282" s="22" t="s">
        <v>8</v>
      </c>
      <c r="G282" s="22">
        <v>0</v>
      </c>
      <c r="H282" s="24">
        <f t="shared" si="5"/>
        <v>-1.0082739037845899E-6</v>
      </c>
    </row>
    <row r="283" spans="1:8" x14ac:dyDescent="0.25">
      <c r="A283" s="22" t="s">
        <v>825</v>
      </c>
      <c r="B283" s="22" t="s">
        <v>826</v>
      </c>
      <c r="C283" s="22" t="s">
        <v>143</v>
      </c>
      <c r="D283" s="22" t="s">
        <v>144</v>
      </c>
      <c r="E283" s="28">
        <v>-4.5937300577978398E-5</v>
      </c>
      <c r="F283" s="22" t="s">
        <v>8</v>
      </c>
      <c r="G283" s="22">
        <v>0</v>
      </c>
      <c r="H283" s="24">
        <f t="shared" si="5"/>
        <v>-4.5937300577978398E-5</v>
      </c>
    </row>
    <row r="284" spans="1:8" x14ac:dyDescent="0.25">
      <c r="A284" s="22" t="s">
        <v>827</v>
      </c>
      <c r="B284" s="22" t="s">
        <v>828</v>
      </c>
      <c r="C284" s="22" t="s">
        <v>14</v>
      </c>
      <c r="D284" s="22" t="s">
        <v>54</v>
      </c>
      <c r="E284" s="28">
        <v>-1.40677388054528E-7</v>
      </c>
      <c r="F284" s="22" t="s">
        <v>8</v>
      </c>
      <c r="G284" s="22">
        <v>0</v>
      </c>
      <c r="H284" s="24">
        <f t="shared" si="5"/>
        <v>-1.40677388054528E-7</v>
      </c>
    </row>
    <row r="285" spans="1:8" x14ac:dyDescent="0.25">
      <c r="A285" s="22" t="s">
        <v>829</v>
      </c>
      <c r="B285" s="22" t="s">
        <v>830</v>
      </c>
      <c r="C285" s="22" t="s">
        <v>17</v>
      </c>
      <c r="D285" s="22" t="s">
        <v>2</v>
      </c>
      <c r="E285" s="22">
        <v>-1.8368042815135601E-4</v>
      </c>
      <c r="F285" s="22" t="s">
        <v>8</v>
      </c>
      <c r="G285" s="22">
        <v>0</v>
      </c>
      <c r="H285" s="24">
        <f t="shared" si="5"/>
        <v>-1.8368042815135601E-4</v>
      </c>
    </row>
    <row r="286" spans="1:8" x14ac:dyDescent="0.25">
      <c r="A286" s="22" t="s">
        <v>831</v>
      </c>
      <c r="B286" s="22" t="s">
        <v>531</v>
      </c>
      <c r="C286" s="22" t="s">
        <v>24</v>
      </c>
      <c r="D286" s="22" t="s">
        <v>208</v>
      </c>
      <c r="E286" s="22">
        <v>-6.1783652138139598E-2</v>
      </c>
      <c r="F286" s="22" t="s">
        <v>8</v>
      </c>
      <c r="G286" s="22">
        <v>0</v>
      </c>
      <c r="H286" s="24">
        <f t="shared" si="5"/>
        <v>-6.1783652138139598E-2</v>
      </c>
    </row>
    <row r="287" spans="1:8" x14ac:dyDescent="0.25">
      <c r="A287" s="22" t="s">
        <v>832</v>
      </c>
      <c r="B287" s="22" t="s">
        <v>833</v>
      </c>
      <c r="C287" s="22" t="s">
        <v>24</v>
      </c>
      <c r="D287" s="22" t="s">
        <v>98</v>
      </c>
      <c r="E287" s="28">
        <v>-1.62858848434371E-12</v>
      </c>
      <c r="F287" s="22" t="s">
        <v>8</v>
      </c>
      <c r="G287" s="22">
        <v>0</v>
      </c>
      <c r="H287" s="24">
        <f t="shared" si="5"/>
        <v>-1.62858848434371E-12</v>
      </c>
    </row>
    <row r="288" spans="1:8" x14ac:dyDescent="0.25">
      <c r="A288" s="22" t="s">
        <v>834</v>
      </c>
      <c r="B288" s="22" t="s">
        <v>546</v>
      </c>
      <c r="C288" s="22" t="s">
        <v>125</v>
      </c>
      <c r="D288" s="22" t="s">
        <v>126</v>
      </c>
      <c r="E288" s="22">
        <v>-1.88337472741514E-3</v>
      </c>
      <c r="F288" s="22" t="s">
        <v>8</v>
      </c>
      <c r="G288" s="22">
        <v>0</v>
      </c>
      <c r="H288" s="24">
        <f t="shared" si="5"/>
        <v>-1.88337472741514E-3</v>
      </c>
    </row>
    <row r="289" spans="1:8" x14ac:dyDescent="0.25">
      <c r="A289" s="22" t="s">
        <v>835</v>
      </c>
      <c r="B289" s="22" t="s">
        <v>429</v>
      </c>
      <c r="C289" s="22" t="s">
        <v>14</v>
      </c>
      <c r="D289" s="22" t="s">
        <v>54</v>
      </c>
      <c r="E289" s="22">
        <v>-7.3614892150787897E-2</v>
      </c>
      <c r="F289" s="22" t="s">
        <v>8</v>
      </c>
      <c r="G289" s="22">
        <v>0</v>
      </c>
      <c r="H289" s="24">
        <f t="shared" si="5"/>
        <v>-7.3614892150787897E-2</v>
      </c>
    </row>
    <row r="290" spans="1:8" x14ac:dyDescent="0.25">
      <c r="A290" s="22" t="s">
        <v>836</v>
      </c>
      <c r="B290" s="22" t="s">
        <v>837</v>
      </c>
      <c r="C290" s="22" t="s">
        <v>14</v>
      </c>
      <c r="D290" s="22" t="s">
        <v>54</v>
      </c>
      <c r="E290" s="22">
        <v>-2.60845111126532E-2</v>
      </c>
      <c r="F290" s="22" t="s">
        <v>8</v>
      </c>
      <c r="G290" s="22">
        <v>0</v>
      </c>
      <c r="H290" s="24">
        <f t="shared" si="5"/>
        <v>-2.60845111126532E-2</v>
      </c>
    </row>
    <row r="291" spans="1:8" x14ac:dyDescent="0.25">
      <c r="A291" s="22" t="s">
        <v>838</v>
      </c>
      <c r="B291" s="22" t="s">
        <v>542</v>
      </c>
      <c r="C291" s="22" t="s">
        <v>14</v>
      </c>
      <c r="D291" s="22" t="s">
        <v>54</v>
      </c>
      <c r="E291" s="22">
        <v>-1.41042203873635E-2</v>
      </c>
      <c r="F291" s="22" t="s">
        <v>8</v>
      </c>
      <c r="G291" s="22">
        <v>0</v>
      </c>
      <c r="H291" s="24">
        <f t="shared" si="5"/>
        <v>-1.41042203873635E-2</v>
      </c>
    </row>
    <row r="292" spans="1:8" x14ac:dyDescent="0.25">
      <c r="A292" s="22" t="s">
        <v>839</v>
      </c>
      <c r="B292" s="22" t="s">
        <v>840</v>
      </c>
      <c r="C292" s="22" t="s">
        <v>143</v>
      </c>
      <c r="D292" s="22" t="s">
        <v>144</v>
      </c>
      <c r="E292" s="28">
        <v>-2.6722301789465101E-10</v>
      </c>
      <c r="F292" s="22" t="s">
        <v>8</v>
      </c>
      <c r="G292" s="22">
        <v>0</v>
      </c>
      <c r="H292" s="24">
        <f t="shared" si="5"/>
        <v>-2.6722301789465101E-10</v>
      </c>
    </row>
    <row r="293" spans="1:8" x14ac:dyDescent="0.25">
      <c r="A293" s="22" t="s">
        <v>74</v>
      </c>
      <c r="B293" s="22" t="s">
        <v>61</v>
      </c>
      <c r="C293" s="22" t="s">
        <v>17</v>
      </c>
      <c r="D293" s="22" t="s">
        <v>2</v>
      </c>
      <c r="E293" s="28">
        <v>-4.3226367526292699E-7</v>
      </c>
      <c r="F293" s="22" t="s">
        <v>8</v>
      </c>
      <c r="G293" s="22">
        <v>0</v>
      </c>
      <c r="H293" s="24">
        <f t="shared" si="5"/>
        <v>-4.3226367526292699E-7</v>
      </c>
    </row>
    <row r="294" spans="1:8" x14ac:dyDescent="0.25">
      <c r="A294" s="22" t="s">
        <v>841</v>
      </c>
      <c r="B294" s="22" t="s">
        <v>800</v>
      </c>
      <c r="C294" s="22" t="s">
        <v>263</v>
      </c>
      <c r="D294" s="22" t="s">
        <v>279</v>
      </c>
      <c r="E294" s="28">
        <v>-6.8453378243216704E-6</v>
      </c>
      <c r="F294" s="22" t="s">
        <v>86</v>
      </c>
      <c r="G294" s="22">
        <v>404.8</v>
      </c>
      <c r="H294" s="24">
        <f t="shared" si="5"/>
        <v>-2.7709927512854123E-3</v>
      </c>
    </row>
    <row r="295" spans="1:8" x14ac:dyDescent="0.25">
      <c r="A295" s="22" t="s">
        <v>109</v>
      </c>
      <c r="B295" s="22" t="s">
        <v>97</v>
      </c>
      <c r="C295" s="22" t="s">
        <v>17</v>
      </c>
      <c r="D295" s="22" t="s">
        <v>2</v>
      </c>
      <c r="E295" s="22">
        <v>-1.7639127024925299E-3</v>
      </c>
      <c r="F295" s="22" t="s">
        <v>8</v>
      </c>
      <c r="G295" s="22">
        <v>0</v>
      </c>
      <c r="H295" s="24">
        <f t="shared" si="5"/>
        <v>-1.7639127024925299E-3</v>
      </c>
    </row>
    <row r="296" spans="1:8" x14ac:dyDescent="0.25">
      <c r="A296" s="22" t="s">
        <v>1121</v>
      </c>
      <c r="B296" s="22" t="s">
        <v>1122</v>
      </c>
      <c r="C296" s="22" t="s">
        <v>24</v>
      </c>
      <c r="D296" s="22" t="s">
        <v>208</v>
      </c>
      <c r="E296" s="28">
        <v>-6.7982453896209103E-12</v>
      </c>
      <c r="F296" s="22" t="s">
        <v>8</v>
      </c>
      <c r="G296" s="22">
        <v>0</v>
      </c>
      <c r="H296" s="24">
        <f t="shared" si="5"/>
        <v>-6.7982453896209103E-12</v>
      </c>
    </row>
    <row r="297" spans="1:8" x14ac:dyDescent="0.25">
      <c r="A297" s="22" t="s">
        <v>1123</v>
      </c>
      <c r="B297" s="22" t="s">
        <v>1124</v>
      </c>
      <c r="C297" s="22" t="s">
        <v>263</v>
      </c>
      <c r="D297" s="22" t="s">
        <v>279</v>
      </c>
      <c r="E297" s="28">
        <v>-3.9864227514542101E-14</v>
      </c>
      <c r="F297" s="22" t="s">
        <v>86</v>
      </c>
      <c r="G297" s="22">
        <v>422.4</v>
      </c>
      <c r="H297" s="24">
        <f t="shared" si="5"/>
        <v>-1.6838649702142581E-11</v>
      </c>
    </row>
    <row r="298" spans="1:8" x14ac:dyDescent="0.25">
      <c r="A298" s="22" t="s">
        <v>842</v>
      </c>
      <c r="B298" s="22" t="s">
        <v>272</v>
      </c>
      <c r="C298" s="22" t="s">
        <v>24</v>
      </c>
      <c r="D298" s="22" t="s">
        <v>208</v>
      </c>
      <c r="E298" s="22">
        <v>-4.8742378226282503E-2</v>
      </c>
      <c r="F298" s="22" t="s">
        <v>8</v>
      </c>
      <c r="G298" s="22">
        <v>0</v>
      </c>
      <c r="H298" s="24">
        <f t="shared" si="5"/>
        <v>-4.8742378226282503E-2</v>
      </c>
    </row>
    <row r="299" spans="1:8" x14ac:dyDescent="0.25">
      <c r="A299" s="22" t="s">
        <v>135</v>
      </c>
      <c r="B299" s="22" t="s">
        <v>136</v>
      </c>
      <c r="C299" s="22" t="s">
        <v>17</v>
      </c>
      <c r="D299" s="22" t="s">
        <v>4</v>
      </c>
      <c r="E299" s="22">
        <v>-9.9379975428979805E-2</v>
      </c>
      <c r="F299" s="22" t="s">
        <v>8</v>
      </c>
      <c r="G299" s="22">
        <v>0</v>
      </c>
      <c r="H299" s="24">
        <f t="shared" si="5"/>
        <v>-9.9379975428979805E-2</v>
      </c>
    </row>
    <row r="300" spans="1:8" x14ac:dyDescent="0.25">
      <c r="A300" s="22" t="s">
        <v>843</v>
      </c>
      <c r="B300" s="22" t="s">
        <v>844</v>
      </c>
      <c r="C300" s="22" t="s">
        <v>24</v>
      </c>
      <c r="D300" s="22" t="s">
        <v>3</v>
      </c>
      <c r="E300" s="28">
        <v>-4.5485784111647603E-5</v>
      </c>
      <c r="F300" s="22" t="s">
        <v>8</v>
      </c>
      <c r="G300" s="22">
        <v>0</v>
      </c>
      <c r="H300" s="24">
        <f t="shared" si="5"/>
        <v>-4.5485784111647603E-5</v>
      </c>
    </row>
    <row r="301" spans="1:8" x14ac:dyDescent="0.25">
      <c r="A301" s="22" t="s">
        <v>845</v>
      </c>
      <c r="B301" s="22" t="s">
        <v>846</v>
      </c>
      <c r="C301" s="22" t="s">
        <v>14</v>
      </c>
      <c r="D301" s="22" t="s">
        <v>54</v>
      </c>
      <c r="E301" s="22">
        <v>-4.3942777051863202E-3</v>
      </c>
      <c r="F301" s="22" t="s">
        <v>8</v>
      </c>
      <c r="G301" s="22">
        <v>0</v>
      </c>
      <c r="H301" s="24">
        <f t="shared" si="5"/>
        <v>-4.3942777051863202E-3</v>
      </c>
    </row>
    <row r="302" spans="1:8" x14ac:dyDescent="0.25">
      <c r="A302" s="22" t="s">
        <v>218</v>
      </c>
      <c r="B302" s="22" t="s">
        <v>210</v>
      </c>
      <c r="C302" s="22" t="s">
        <v>14</v>
      </c>
      <c r="D302" s="22" t="s">
        <v>193</v>
      </c>
      <c r="E302" s="22">
        <v>-8.7458884951120003E-3</v>
      </c>
      <c r="F302" s="22" t="s">
        <v>8</v>
      </c>
      <c r="G302" s="22">
        <v>0</v>
      </c>
      <c r="H302" s="24">
        <f t="shared" si="5"/>
        <v>-8.7458884951120003E-3</v>
      </c>
    </row>
    <row r="303" spans="1:8" x14ac:dyDescent="0.25">
      <c r="A303" s="22" t="s">
        <v>219</v>
      </c>
      <c r="B303" s="22" t="s">
        <v>210</v>
      </c>
      <c r="C303" s="22" t="s">
        <v>14</v>
      </c>
      <c r="D303" s="22" t="s">
        <v>193</v>
      </c>
      <c r="E303" s="22">
        <v>-9.9138955270008998E-4</v>
      </c>
      <c r="F303" s="22" t="s">
        <v>8</v>
      </c>
      <c r="G303" s="22">
        <v>0</v>
      </c>
      <c r="H303" s="24">
        <f t="shared" si="5"/>
        <v>-9.9138955270008998E-4</v>
      </c>
    </row>
    <row r="304" spans="1:8" x14ac:dyDescent="0.25">
      <c r="A304" s="22" t="s">
        <v>847</v>
      </c>
      <c r="B304" s="22" t="s">
        <v>848</v>
      </c>
      <c r="C304" s="22" t="s">
        <v>139</v>
      </c>
      <c r="D304" s="22" t="s">
        <v>140</v>
      </c>
      <c r="E304" s="22">
        <v>-2.3826005117330701E-4</v>
      </c>
      <c r="F304" s="22" t="s">
        <v>8</v>
      </c>
      <c r="G304" s="22">
        <v>0</v>
      </c>
      <c r="H304" s="24">
        <f t="shared" si="5"/>
        <v>-2.3826005117330701E-4</v>
      </c>
    </row>
    <row r="305" spans="1:8" x14ac:dyDescent="0.25">
      <c r="A305" s="22" t="s">
        <v>849</v>
      </c>
      <c r="B305" s="22" t="s">
        <v>850</v>
      </c>
      <c r="C305" s="22" t="s">
        <v>14</v>
      </c>
      <c r="D305" s="22" t="s">
        <v>54</v>
      </c>
      <c r="E305" s="22">
        <v>-7.4823236504947396E-3</v>
      </c>
      <c r="F305" s="22" t="s">
        <v>8</v>
      </c>
      <c r="G305" s="22">
        <v>0</v>
      </c>
      <c r="H305" s="24">
        <f t="shared" si="5"/>
        <v>-7.4823236504947396E-3</v>
      </c>
    </row>
    <row r="306" spans="1:8" x14ac:dyDescent="0.25">
      <c r="A306" s="22" t="s">
        <v>170</v>
      </c>
      <c r="B306" s="22" t="s">
        <v>171</v>
      </c>
      <c r="C306" s="22" t="s">
        <v>139</v>
      </c>
      <c r="D306" s="22" t="s">
        <v>165</v>
      </c>
      <c r="E306" s="28">
        <v>-7.2301303077656001E-5</v>
      </c>
      <c r="F306" s="22" t="s">
        <v>174</v>
      </c>
      <c r="G306" s="22">
        <v>0</v>
      </c>
      <c r="H306" s="24">
        <f t="shared" si="5"/>
        <v>0</v>
      </c>
    </row>
    <row r="307" spans="1:8" x14ac:dyDescent="0.25">
      <c r="A307" s="22" t="s">
        <v>851</v>
      </c>
      <c r="B307" s="22" t="s">
        <v>852</v>
      </c>
      <c r="C307" s="22" t="s">
        <v>14</v>
      </c>
      <c r="D307" s="22" t="s">
        <v>54</v>
      </c>
      <c r="E307" s="28">
        <v>-5.8259249149605597E-7</v>
      </c>
      <c r="F307" s="22" t="s">
        <v>8</v>
      </c>
      <c r="G307" s="22">
        <v>0</v>
      </c>
      <c r="H307" s="24">
        <f t="shared" si="5"/>
        <v>-5.8259249149605597E-7</v>
      </c>
    </row>
    <row r="308" spans="1:8" x14ac:dyDescent="0.25">
      <c r="A308" s="22" t="s">
        <v>853</v>
      </c>
      <c r="B308" s="22" t="s">
        <v>854</v>
      </c>
      <c r="C308" s="22" t="s">
        <v>14</v>
      </c>
      <c r="D308" s="22" t="s">
        <v>115</v>
      </c>
      <c r="E308" s="22">
        <v>-8.22070154336208E-2</v>
      </c>
      <c r="F308" s="22" t="s">
        <v>8</v>
      </c>
      <c r="G308" s="22">
        <v>0</v>
      </c>
      <c r="H308" s="24">
        <f t="shared" si="5"/>
        <v>-8.22070154336208E-2</v>
      </c>
    </row>
    <row r="309" spans="1:8" x14ac:dyDescent="0.25">
      <c r="A309" s="22" t="s">
        <v>855</v>
      </c>
      <c r="B309" s="22" t="s">
        <v>856</v>
      </c>
      <c r="C309" s="22" t="s">
        <v>17</v>
      </c>
      <c r="D309" s="22" t="s">
        <v>4</v>
      </c>
      <c r="E309" s="22">
        <v>-0.100720148262432</v>
      </c>
      <c r="F309" s="22" t="s">
        <v>8</v>
      </c>
      <c r="G309" s="22">
        <v>0</v>
      </c>
      <c r="H309" s="24">
        <f t="shared" si="5"/>
        <v>-0.100720148262432</v>
      </c>
    </row>
    <row r="310" spans="1:8" x14ac:dyDescent="0.25">
      <c r="A310" s="22" t="s">
        <v>240</v>
      </c>
      <c r="B310" s="22" t="s">
        <v>241</v>
      </c>
      <c r="C310" s="22" t="s">
        <v>14</v>
      </c>
      <c r="D310" s="22" t="s">
        <v>1</v>
      </c>
      <c r="E310" s="22">
        <v>-3.82401307708925E-4</v>
      </c>
      <c r="F310" s="22" t="s">
        <v>8</v>
      </c>
      <c r="G310" s="22">
        <v>0</v>
      </c>
      <c r="H310" s="24">
        <f t="shared" si="5"/>
        <v>-3.82401307708925E-4</v>
      </c>
    </row>
    <row r="311" spans="1:8" x14ac:dyDescent="0.25">
      <c r="A311" s="22" t="s">
        <v>857</v>
      </c>
      <c r="B311" s="22" t="s">
        <v>730</v>
      </c>
      <c r="C311" s="22" t="s">
        <v>14</v>
      </c>
      <c r="D311" s="22" t="s">
        <v>51</v>
      </c>
      <c r="E311" s="22">
        <v>-6.2634199877024798E-3</v>
      </c>
      <c r="F311" s="22" t="s">
        <v>8</v>
      </c>
      <c r="G311" s="22">
        <v>0</v>
      </c>
      <c r="H311" s="24">
        <f t="shared" si="5"/>
        <v>-6.2634199877024798E-3</v>
      </c>
    </row>
    <row r="312" spans="1:8" x14ac:dyDescent="0.25">
      <c r="A312" s="22" t="s">
        <v>858</v>
      </c>
      <c r="B312" s="22" t="s">
        <v>859</v>
      </c>
      <c r="C312" s="22" t="s">
        <v>14</v>
      </c>
      <c r="D312" s="22" t="s">
        <v>115</v>
      </c>
      <c r="E312" s="22">
        <v>-5.0741089655293001E-4</v>
      </c>
      <c r="F312" s="22" t="s">
        <v>8</v>
      </c>
      <c r="G312" s="22">
        <v>0</v>
      </c>
      <c r="H312" s="24">
        <f t="shared" si="5"/>
        <v>-5.0741089655293001E-4</v>
      </c>
    </row>
    <row r="313" spans="1:8" x14ac:dyDescent="0.25">
      <c r="A313" s="22" t="s">
        <v>860</v>
      </c>
      <c r="B313" s="22" t="s">
        <v>734</v>
      </c>
      <c r="C313" s="22" t="s">
        <v>14</v>
      </c>
      <c r="D313" s="22" t="s">
        <v>54</v>
      </c>
      <c r="E313" s="22">
        <v>-1.38005049295484E-3</v>
      </c>
      <c r="F313" s="22" t="s">
        <v>8</v>
      </c>
      <c r="G313" s="22">
        <v>0</v>
      </c>
      <c r="H313" s="24">
        <f t="shared" si="5"/>
        <v>-1.38005049295484E-3</v>
      </c>
    </row>
    <row r="314" spans="1:8" x14ac:dyDescent="0.25">
      <c r="A314" s="22" t="s">
        <v>861</v>
      </c>
      <c r="B314" s="22" t="s">
        <v>767</v>
      </c>
      <c r="C314" s="22" t="s">
        <v>14</v>
      </c>
      <c r="D314" s="22" t="s">
        <v>54</v>
      </c>
      <c r="E314" s="28">
        <v>-9.3834034135425907E-21</v>
      </c>
      <c r="F314" s="22" t="s">
        <v>8</v>
      </c>
      <c r="G314" s="22">
        <v>0</v>
      </c>
      <c r="H314" s="24">
        <f t="shared" si="5"/>
        <v>-9.3834034135425907E-21</v>
      </c>
    </row>
    <row r="315" spans="1:8" x14ac:dyDescent="0.25">
      <c r="A315" s="22" t="s">
        <v>196</v>
      </c>
      <c r="B315" s="22" t="s">
        <v>197</v>
      </c>
      <c r="C315" s="22" t="s">
        <v>14</v>
      </c>
      <c r="D315" s="22" t="s">
        <v>1</v>
      </c>
      <c r="E315" s="22">
        <v>-2.1500837495433901E-2</v>
      </c>
      <c r="F315" s="22" t="s">
        <v>8</v>
      </c>
      <c r="G315" s="22">
        <v>0</v>
      </c>
      <c r="H315" s="24">
        <f t="shared" si="5"/>
        <v>-2.1500837495433901E-2</v>
      </c>
    </row>
    <row r="316" spans="1:8" x14ac:dyDescent="0.25">
      <c r="A316" s="22" t="s">
        <v>1135</v>
      </c>
      <c r="B316" s="22" t="s">
        <v>1134</v>
      </c>
      <c r="C316" s="22" t="s">
        <v>14</v>
      </c>
      <c r="D316" s="22" t="s">
        <v>1</v>
      </c>
      <c r="E316" s="28">
        <v>-6.07283068155314E-19</v>
      </c>
      <c r="F316" s="22" t="s">
        <v>8</v>
      </c>
      <c r="G316" s="22">
        <v>0</v>
      </c>
      <c r="H316" s="24">
        <f t="shared" si="5"/>
        <v>-6.07283068155314E-19</v>
      </c>
    </row>
    <row r="317" spans="1:8" x14ac:dyDescent="0.25">
      <c r="A317" s="22" t="s">
        <v>862</v>
      </c>
      <c r="B317" s="22" t="s">
        <v>863</v>
      </c>
      <c r="C317" s="22" t="s">
        <v>139</v>
      </c>
      <c r="D317" s="22" t="s">
        <v>165</v>
      </c>
      <c r="E317" s="28">
        <v>-2.1582373788809399E-8</v>
      </c>
      <c r="F317" s="22" t="s">
        <v>174</v>
      </c>
      <c r="G317" s="22">
        <v>0</v>
      </c>
      <c r="H317" s="24">
        <f t="shared" si="5"/>
        <v>0</v>
      </c>
    </row>
    <row r="318" spans="1:8" x14ac:dyDescent="0.25">
      <c r="A318" s="22" t="s">
        <v>864</v>
      </c>
      <c r="B318" s="22" t="s">
        <v>552</v>
      </c>
      <c r="C318" s="22" t="s">
        <v>14</v>
      </c>
      <c r="D318" s="22" t="s">
        <v>54</v>
      </c>
      <c r="E318" s="22">
        <v>-4.2778739794685503E-3</v>
      </c>
      <c r="F318" s="22" t="s">
        <v>8</v>
      </c>
      <c r="G318" s="22">
        <v>0</v>
      </c>
      <c r="H318" s="24">
        <f t="shared" si="5"/>
        <v>-4.2778739794685503E-3</v>
      </c>
    </row>
    <row r="319" spans="1:8" x14ac:dyDescent="0.25">
      <c r="A319" s="22" t="s">
        <v>865</v>
      </c>
      <c r="B319" s="22" t="s">
        <v>866</v>
      </c>
      <c r="C319" s="22" t="s">
        <v>24</v>
      </c>
      <c r="D319" s="22" t="s">
        <v>98</v>
      </c>
      <c r="E319" s="22">
        <v>-3.0674635330919401E-4</v>
      </c>
      <c r="F319" s="22" t="s">
        <v>8</v>
      </c>
      <c r="G319" s="22">
        <v>0</v>
      </c>
      <c r="H319" s="24">
        <f t="shared" si="5"/>
        <v>-3.0674635330919401E-4</v>
      </c>
    </row>
    <row r="320" spans="1:8" x14ac:dyDescent="0.25">
      <c r="A320" s="22" t="s">
        <v>867</v>
      </c>
      <c r="B320" s="22" t="s">
        <v>868</v>
      </c>
      <c r="C320" s="22" t="s">
        <v>14</v>
      </c>
      <c r="D320" s="22" t="s">
        <v>1</v>
      </c>
      <c r="E320" s="28">
        <v>-5.0569858866957102E-10</v>
      </c>
      <c r="F320" s="22" t="s">
        <v>8</v>
      </c>
      <c r="G320" s="22">
        <v>0</v>
      </c>
      <c r="H320" s="24">
        <f t="shared" si="5"/>
        <v>-5.0569858866957102E-10</v>
      </c>
    </row>
    <row r="321" spans="1:8" x14ac:dyDescent="0.25">
      <c r="A321" s="22" t="s">
        <v>869</v>
      </c>
      <c r="B321" s="22" t="s">
        <v>850</v>
      </c>
      <c r="C321" s="22" t="s">
        <v>14</v>
      </c>
      <c r="D321" s="22" t="s">
        <v>54</v>
      </c>
      <c r="E321" s="22">
        <v>-4.3979461574086699E-2</v>
      </c>
      <c r="F321" s="22" t="s">
        <v>8</v>
      </c>
      <c r="G321" s="22">
        <v>0</v>
      </c>
      <c r="H321" s="24">
        <f t="shared" si="5"/>
        <v>-4.3979461574086699E-2</v>
      </c>
    </row>
    <row r="322" spans="1:8" x14ac:dyDescent="0.25">
      <c r="A322" s="22" t="s">
        <v>870</v>
      </c>
      <c r="B322" s="22" t="s">
        <v>871</v>
      </c>
      <c r="C322" s="22" t="s">
        <v>143</v>
      </c>
      <c r="D322" s="22" t="s">
        <v>144</v>
      </c>
      <c r="E322" s="28">
        <v>-1.42722387377538E-12</v>
      </c>
      <c r="F322" s="22" t="s">
        <v>8</v>
      </c>
      <c r="G322" s="22">
        <v>0</v>
      </c>
      <c r="H322" s="24">
        <f t="shared" si="5"/>
        <v>-1.42722387377538E-12</v>
      </c>
    </row>
    <row r="323" spans="1:8" x14ac:dyDescent="0.25">
      <c r="A323" s="22" t="s">
        <v>872</v>
      </c>
      <c r="B323" s="22" t="s">
        <v>873</v>
      </c>
      <c r="C323" s="22" t="s">
        <v>139</v>
      </c>
      <c r="D323" s="22" t="s">
        <v>486</v>
      </c>
      <c r="E323" s="28">
        <v>-6.4154769394857898E-7</v>
      </c>
      <c r="F323" s="22" t="s">
        <v>7</v>
      </c>
      <c r="G323" s="22">
        <v>0</v>
      </c>
      <c r="H323" s="24">
        <f t="shared" ref="H323:H386" si="6">1*(IF(F323=$I$8,E323,(E323*G323)))</f>
        <v>0</v>
      </c>
    </row>
    <row r="324" spans="1:8" x14ac:dyDescent="0.25">
      <c r="A324" s="22" t="s">
        <v>874</v>
      </c>
      <c r="B324" s="22" t="s">
        <v>875</v>
      </c>
      <c r="C324" s="22" t="s">
        <v>14</v>
      </c>
      <c r="D324" s="22" t="s">
        <v>54</v>
      </c>
      <c r="E324" s="28">
        <v>-6.8040189209773602E-10</v>
      </c>
      <c r="F324" s="22" t="s">
        <v>8</v>
      </c>
      <c r="G324" s="22">
        <v>0</v>
      </c>
      <c r="H324" s="24">
        <f t="shared" si="6"/>
        <v>-6.8040189209773602E-10</v>
      </c>
    </row>
    <row r="325" spans="1:8" x14ac:dyDescent="0.25">
      <c r="A325" s="22" t="s">
        <v>876</v>
      </c>
      <c r="B325" s="22" t="s">
        <v>877</v>
      </c>
      <c r="C325" s="22" t="s">
        <v>14</v>
      </c>
      <c r="D325" s="22" t="s">
        <v>54</v>
      </c>
      <c r="E325" s="22">
        <v>-6.1105104402175904E-4</v>
      </c>
      <c r="F325" s="22" t="s">
        <v>8</v>
      </c>
      <c r="G325" s="22">
        <v>0</v>
      </c>
      <c r="H325" s="24">
        <f t="shared" si="6"/>
        <v>-6.1105104402175904E-4</v>
      </c>
    </row>
    <row r="326" spans="1:8" x14ac:dyDescent="0.25">
      <c r="A326" s="22" t="s">
        <v>878</v>
      </c>
      <c r="B326" s="22" t="s">
        <v>879</v>
      </c>
      <c r="C326" s="22" t="s">
        <v>24</v>
      </c>
      <c r="D326" s="22" t="s">
        <v>120</v>
      </c>
      <c r="E326" s="22">
        <v>-3.00374729528326E-2</v>
      </c>
      <c r="F326" s="22" t="s">
        <v>8</v>
      </c>
      <c r="G326" s="22">
        <v>0</v>
      </c>
      <c r="H326" s="24">
        <f t="shared" si="6"/>
        <v>-3.00374729528326E-2</v>
      </c>
    </row>
    <row r="327" spans="1:8" x14ac:dyDescent="0.25">
      <c r="A327" s="22" t="s">
        <v>880</v>
      </c>
      <c r="B327" s="22" t="s">
        <v>554</v>
      </c>
      <c r="C327" s="22" t="s">
        <v>14</v>
      </c>
      <c r="D327" s="22" t="s">
        <v>54</v>
      </c>
      <c r="E327" s="22">
        <v>-4.42547041947529E-2</v>
      </c>
      <c r="F327" s="22" t="s">
        <v>8</v>
      </c>
      <c r="G327" s="22">
        <v>0</v>
      </c>
      <c r="H327" s="24">
        <f t="shared" si="6"/>
        <v>-4.42547041947529E-2</v>
      </c>
    </row>
    <row r="328" spans="1:8" x14ac:dyDescent="0.25">
      <c r="A328" s="22" t="s">
        <v>881</v>
      </c>
      <c r="B328" s="22" t="s">
        <v>427</v>
      </c>
      <c r="C328" s="22" t="s">
        <v>24</v>
      </c>
      <c r="D328" s="22" t="s">
        <v>208</v>
      </c>
      <c r="E328" s="22">
        <v>-1.69795008804228</v>
      </c>
      <c r="F328" s="22" t="s">
        <v>8</v>
      </c>
      <c r="G328" s="22">
        <v>0</v>
      </c>
      <c r="H328" s="24">
        <f t="shared" si="6"/>
        <v>-1.69795008804228</v>
      </c>
    </row>
    <row r="329" spans="1:8" x14ac:dyDescent="0.25">
      <c r="A329" s="22" t="s">
        <v>882</v>
      </c>
      <c r="B329" s="22" t="s">
        <v>883</v>
      </c>
      <c r="C329" s="22" t="s">
        <v>17</v>
      </c>
      <c r="D329" s="22" t="s">
        <v>4</v>
      </c>
      <c r="E329" s="28">
        <v>-6.0154658824619697E-5</v>
      </c>
      <c r="F329" s="22" t="s">
        <v>8</v>
      </c>
      <c r="G329" s="22">
        <v>0</v>
      </c>
      <c r="H329" s="24">
        <f t="shared" si="6"/>
        <v>-6.0154658824619697E-5</v>
      </c>
    </row>
    <row r="330" spans="1:8" x14ac:dyDescent="0.25">
      <c r="A330" s="22" t="s">
        <v>884</v>
      </c>
      <c r="B330" s="22" t="s">
        <v>720</v>
      </c>
      <c r="C330" s="22" t="s">
        <v>14</v>
      </c>
      <c r="D330" s="22" t="s">
        <v>193</v>
      </c>
      <c r="E330" s="28">
        <v>-2.9993180902588801E-9</v>
      </c>
      <c r="F330" s="22" t="s">
        <v>8</v>
      </c>
      <c r="G330" s="22">
        <v>0</v>
      </c>
      <c r="H330" s="24">
        <f t="shared" si="6"/>
        <v>-2.9993180902588801E-9</v>
      </c>
    </row>
    <row r="331" spans="1:8" x14ac:dyDescent="0.25">
      <c r="A331" s="22" t="s">
        <v>137</v>
      </c>
      <c r="B331" s="22" t="s">
        <v>138</v>
      </c>
      <c r="C331" s="22" t="s">
        <v>139</v>
      </c>
      <c r="D331" s="22" t="s">
        <v>140</v>
      </c>
      <c r="E331" s="22">
        <v>-1.1568559218018E-2</v>
      </c>
      <c r="F331" s="22" t="s">
        <v>8</v>
      </c>
      <c r="G331" s="22">
        <v>0</v>
      </c>
      <c r="H331" s="24">
        <f t="shared" si="6"/>
        <v>-1.1568559218018E-2</v>
      </c>
    </row>
    <row r="332" spans="1:8" x14ac:dyDescent="0.25">
      <c r="A332" s="22" t="s">
        <v>885</v>
      </c>
      <c r="B332" s="22" t="s">
        <v>531</v>
      </c>
      <c r="C332" s="22" t="s">
        <v>24</v>
      </c>
      <c r="D332" s="22" t="s">
        <v>208</v>
      </c>
      <c r="E332" s="22">
        <v>-5.1483834554217397E-3</v>
      </c>
      <c r="F332" s="22" t="s">
        <v>8</v>
      </c>
      <c r="G332" s="22">
        <v>0</v>
      </c>
      <c r="H332" s="24">
        <f t="shared" si="6"/>
        <v>-5.1483834554217397E-3</v>
      </c>
    </row>
    <row r="333" spans="1:8" x14ac:dyDescent="0.25">
      <c r="A333" s="22" t="s">
        <v>141</v>
      </c>
      <c r="B333" s="22" t="s">
        <v>142</v>
      </c>
      <c r="C333" s="22" t="s">
        <v>143</v>
      </c>
      <c r="D333" s="22" t="s">
        <v>144</v>
      </c>
      <c r="E333" s="22">
        <v>-1.05330723518088E-2</v>
      </c>
      <c r="F333" s="22" t="s">
        <v>8</v>
      </c>
      <c r="G333" s="22">
        <v>0</v>
      </c>
      <c r="H333" s="24">
        <f t="shared" si="6"/>
        <v>-1.05330723518088E-2</v>
      </c>
    </row>
    <row r="334" spans="1:8" x14ac:dyDescent="0.25">
      <c r="A334" s="22" t="s">
        <v>265</v>
      </c>
      <c r="B334" s="22" t="s">
        <v>262</v>
      </c>
      <c r="C334" s="22" t="s">
        <v>263</v>
      </c>
      <c r="D334" s="22" t="s">
        <v>264</v>
      </c>
      <c r="E334" s="22">
        <v>-1.2996403432763101E-4</v>
      </c>
      <c r="F334" s="22" t="s">
        <v>86</v>
      </c>
      <c r="G334" s="22">
        <v>404.4</v>
      </c>
      <c r="H334" s="24">
        <f t="shared" si="6"/>
        <v>-5.2557455482093979E-2</v>
      </c>
    </row>
    <row r="335" spans="1:8" x14ac:dyDescent="0.25">
      <c r="A335" s="22" t="s">
        <v>886</v>
      </c>
      <c r="B335" s="22" t="s">
        <v>687</v>
      </c>
      <c r="C335" s="22" t="s">
        <v>14</v>
      </c>
      <c r="D335" s="22" t="s">
        <v>188</v>
      </c>
      <c r="E335" s="28">
        <v>-4.3126271486276402E-6</v>
      </c>
      <c r="F335" s="22" t="s">
        <v>8</v>
      </c>
      <c r="G335" s="22">
        <v>0</v>
      </c>
      <c r="H335" s="24">
        <f t="shared" si="6"/>
        <v>-4.3126271486276402E-6</v>
      </c>
    </row>
    <row r="336" spans="1:8" x14ac:dyDescent="0.25">
      <c r="A336" s="22" t="s">
        <v>887</v>
      </c>
      <c r="B336" s="22" t="s">
        <v>427</v>
      </c>
      <c r="C336" s="22" t="s">
        <v>24</v>
      </c>
      <c r="D336" s="22" t="s">
        <v>208</v>
      </c>
      <c r="E336" s="22">
        <v>-1.4497391855591599E-2</v>
      </c>
      <c r="F336" s="22" t="s">
        <v>8</v>
      </c>
      <c r="G336" s="22">
        <v>0</v>
      </c>
      <c r="H336" s="24">
        <f t="shared" si="6"/>
        <v>-1.4497391855591599E-2</v>
      </c>
    </row>
    <row r="337" spans="1:8" x14ac:dyDescent="0.25">
      <c r="A337" s="22" t="s">
        <v>888</v>
      </c>
      <c r="B337" s="22" t="s">
        <v>889</v>
      </c>
      <c r="C337" s="22" t="s">
        <v>14</v>
      </c>
      <c r="D337" s="22" t="s">
        <v>1</v>
      </c>
      <c r="E337" s="28">
        <v>-2.3690478171451499E-5</v>
      </c>
      <c r="F337" s="22" t="s">
        <v>8</v>
      </c>
      <c r="G337" s="22">
        <v>0</v>
      </c>
      <c r="H337" s="24">
        <f t="shared" si="6"/>
        <v>-2.3690478171451499E-5</v>
      </c>
    </row>
    <row r="338" spans="1:8" x14ac:dyDescent="0.25">
      <c r="A338" s="22" t="s">
        <v>890</v>
      </c>
      <c r="B338" s="22" t="s">
        <v>437</v>
      </c>
      <c r="C338" s="22" t="s">
        <v>14</v>
      </c>
      <c r="D338" s="22" t="s">
        <v>54</v>
      </c>
      <c r="E338" s="28">
        <v>-2.3729788617609399E-7</v>
      </c>
      <c r="F338" s="22" t="s">
        <v>8</v>
      </c>
      <c r="G338" s="22">
        <v>0</v>
      </c>
      <c r="H338" s="24">
        <f t="shared" si="6"/>
        <v>-2.3729788617609399E-7</v>
      </c>
    </row>
    <row r="339" spans="1:8" x14ac:dyDescent="0.25">
      <c r="A339" s="22" t="s">
        <v>891</v>
      </c>
      <c r="B339" s="22" t="s">
        <v>892</v>
      </c>
      <c r="C339" s="22" t="s">
        <v>14</v>
      </c>
      <c r="D339" s="22" t="s">
        <v>115</v>
      </c>
      <c r="E339" s="22">
        <v>-5.3606412726606302E-2</v>
      </c>
      <c r="F339" s="22" t="s">
        <v>8</v>
      </c>
      <c r="G339" s="22">
        <v>0</v>
      </c>
      <c r="H339" s="24">
        <f t="shared" si="6"/>
        <v>-5.3606412726606302E-2</v>
      </c>
    </row>
    <row r="340" spans="1:8" x14ac:dyDescent="0.25">
      <c r="A340" s="22" t="s">
        <v>893</v>
      </c>
      <c r="B340" s="22" t="s">
        <v>877</v>
      </c>
      <c r="C340" s="22" t="s">
        <v>14</v>
      </c>
      <c r="D340" s="22" t="s">
        <v>54</v>
      </c>
      <c r="E340" s="22">
        <v>-1.2221021336725299E-3</v>
      </c>
      <c r="F340" s="22" t="s">
        <v>8</v>
      </c>
      <c r="G340" s="22">
        <v>0</v>
      </c>
      <c r="H340" s="24">
        <f t="shared" si="6"/>
        <v>-1.2221021336725299E-3</v>
      </c>
    </row>
    <row r="341" spans="1:8" x14ac:dyDescent="0.25">
      <c r="A341" s="22" t="s">
        <v>894</v>
      </c>
      <c r="B341" s="22" t="s">
        <v>663</v>
      </c>
      <c r="C341" s="22" t="s">
        <v>24</v>
      </c>
      <c r="D341" s="22" t="s">
        <v>120</v>
      </c>
      <c r="E341" s="28">
        <v>-3.2312194017379098E-8</v>
      </c>
      <c r="F341" s="22" t="s">
        <v>86</v>
      </c>
      <c r="G341" s="22">
        <v>2080</v>
      </c>
      <c r="H341" s="24">
        <f t="shared" si="6"/>
        <v>-6.7209363556148524E-5</v>
      </c>
    </row>
    <row r="342" spans="1:8" x14ac:dyDescent="0.25">
      <c r="A342" s="22" t="s">
        <v>895</v>
      </c>
      <c r="B342" s="22" t="s">
        <v>210</v>
      </c>
      <c r="C342" s="22" t="s">
        <v>14</v>
      </c>
      <c r="D342" s="22" t="s">
        <v>193</v>
      </c>
      <c r="E342" s="22">
        <v>-1.02974041465352E-3</v>
      </c>
      <c r="F342" s="22" t="s">
        <v>8</v>
      </c>
      <c r="G342" s="22">
        <v>0</v>
      </c>
      <c r="H342" s="24">
        <f t="shared" si="6"/>
        <v>-1.02974041465352E-3</v>
      </c>
    </row>
    <row r="343" spans="1:8" x14ac:dyDescent="0.25">
      <c r="A343" s="22" t="s">
        <v>154</v>
      </c>
      <c r="B343" s="22" t="s">
        <v>155</v>
      </c>
      <c r="C343" s="22" t="s">
        <v>17</v>
      </c>
      <c r="D343" s="22" t="s">
        <v>4</v>
      </c>
      <c r="E343" s="22">
        <v>-1.0008310023818201</v>
      </c>
      <c r="F343" s="22" t="s">
        <v>8</v>
      </c>
      <c r="G343" s="22">
        <v>0</v>
      </c>
      <c r="H343" s="24">
        <f t="shared" si="6"/>
        <v>-1.0008310023818201</v>
      </c>
    </row>
    <row r="344" spans="1:8" x14ac:dyDescent="0.25">
      <c r="A344" s="22" t="s">
        <v>129</v>
      </c>
      <c r="B344" s="22" t="s">
        <v>119</v>
      </c>
      <c r="C344" s="22" t="s">
        <v>24</v>
      </c>
      <c r="D344" s="22" t="s">
        <v>120</v>
      </c>
      <c r="E344" s="28">
        <v>-6.2139338314107898E-9</v>
      </c>
      <c r="F344" s="22" t="s">
        <v>8</v>
      </c>
      <c r="G344" s="22">
        <v>0</v>
      </c>
      <c r="H344" s="24">
        <f t="shared" si="6"/>
        <v>-6.2139338314107898E-9</v>
      </c>
    </row>
    <row r="345" spans="1:8" x14ac:dyDescent="0.25">
      <c r="A345" s="22" t="s">
        <v>31</v>
      </c>
      <c r="B345" s="22" t="s">
        <v>32</v>
      </c>
      <c r="C345" s="22" t="s">
        <v>14</v>
      </c>
      <c r="D345" s="22" t="s">
        <v>1</v>
      </c>
      <c r="E345" s="22">
        <v>-7.9485228355882197E-3</v>
      </c>
      <c r="F345" s="22" t="s">
        <v>8</v>
      </c>
      <c r="G345" s="22">
        <v>0</v>
      </c>
      <c r="H345" s="24">
        <f t="shared" si="6"/>
        <v>-7.9485228355882197E-3</v>
      </c>
    </row>
    <row r="346" spans="1:8" x14ac:dyDescent="0.25">
      <c r="A346" s="22" t="s">
        <v>896</v>
      </c>
      <c r="B346" s="22" t="s">
        <v>577</v>
      </c>
      <c r="C346" s="22" t="s">
        <v>24</v>
      </c>
      <c r="D346" s="22" t="s">
        <v>120</v>
      </c>
      <c r="E346" s="22">
        <v>-2.2177994281507101E-3</v>
      </c>
      <c r="F346" s="22" t="s">
        <v>86</v>
      </c>
      <c r="G346" s="22">
        <v>2190</v>
      </c>
      <c r="H346" s="24">
        <f t="shared" si="6"/>
        <v>-4.8569807476500548</v>
      </c>
    </row>
    <row r="347" spans="1:8" x14ac:dyDescent="0.25">
      <c r="A347" s="22" t="s">
        <v>897</v>
      </c>
      <c r="B347" s="22" t="s">
        <v>898</v>
      </c>
      <c r="C347" s="22" t="s">
        <v>139</v>
      </c>
      <c r="D347" s="22" t="s">
        <v>165</v>
      </c>
      <c r="E347" s="28">
        <v>-2.7018459606611299E-6</v>
      </c>
      <c r="F347" s="22" t="s">
        <v>8</v>
      </c>
      <c r="G347" s="22">
        <v>0</v>
      </c>
      <c r="H347" s="24">
        <f t="shared" si="6"/>
        <v>-2.7018459606611299E-6</v>
      </c>
    </row>
    <row r="348" spans="1:8" x14ac:dyDescent="0.25">
      <c r="A348" s="22" t="s">
        <v>899</v>
      </c>
      <c r="B348" s="22" t="s">
        <v>900</v>
      </c>
      <c r="C348" s="22" t="s">
        <v>143</v>
      </c>
      <c r="D348" s="22" t="s">
        <v>144</v>
      </c>
      <c r="E348" s="22">
        <v>-6.5668237362958307E-2</v>
      </c>
      <c r="F348" s="22" t="s">
        <v>8</v>
      </c>
      <c r="G348" s="22">
        <v>0</v>
      </c>
      <c r="H348" s="24">
        <f t="shared" si="6"/>
        <v>-6.5668237362958307E-2</v>
      </c>
    </row>
    <row r="349" spans="1:8" x14ac:dyDescent="0.25">
      <c r="A349" s="22" t="s">
        <v>902</v>
      </c>
      <c r="B349" s="22" t="s">
        <v>903</v>
      </c>
      <c r="C349" s="22" t="s">
        <v>143</v>
      </c>
      <c r="D349" s="22" t="s">
        <v>144</v>
      </c>
      <c r="E349" s="28">
        <v>-7.0145541680325798E-5</v>
      </c>
      <c r="F349" s="22" t="s">
        <v>8</v>
      </c>
      <c r="G349" s="22">
        <v>0</v>
      </c>
      <c r="H349" s="24">
        <f t="shared" si="6"/>
        <v>-7.0145541680325798E-5</v>
      </c>
    </row>
    <row r="350" spans="1:8" x14ac:dyDescent="0.25">
      <c r="A350" s="22" t="s">
        <v>198</v>
      </c>
      <c r="B350" s="22" t="s">
        <v>199</v>
      </c>
      <c r="C350" s="22" t="s">
        <v>17</v>
      </c>
      <c r="D350" s="22" t="s">
        <v>2</v>
      </c>
      <c r="E350" s="22">
        <v>-1.12849290611528E-4</v>
      </c>
      <c r="F350" s="22" t="s">
        <v>8</v>
      </c>
      <c r="G350" s="22">
        <v>0</v>
      </c>
      <c r="H350" s="24">
        <f t="shared" si="6"/>
        <v>-1.12849290611528E-4</v>
      </c>
    </row>
    <row r="351" spans="1:8" x14ac:dyDescent="0.25">
      <c r="A351" s="22" t="s">
        <v>904</v>
      </c>
      <c r="B351" s="22" t="s">
        <v>754</v>
      </c>
      <c r="C351" s="22" t="s">
        <v>14</v>
      </c>
      <c r="D351" s="22" t="s">
        <v>193</v>
      </c>
      <c r="E351" s="28">
        <v>-8.4417510212173499E-8</v>
      </c>
      <c r="F351" s="22" t="s">
        <v>8</v>
      </c>
      <c r="G351" s="22">
        <v>0</v>
      </c>
      <c r="H351" s="24">
        <f t="shared" si="6"/>
        <v>-8.4417510212173499E-8</v>
      </c>
    </row>
    <row r="352" spans="1:8" x14ac:dyDescent="0.25">
      <c r="A352" s="22" t="s">
        <v>76</v>
      </c>
      <c r="B352" s="22" t="s">
        <v>63</v>
      </c>
      <c r="C352" s="22" t="s">
        <v>14</v>
      </c>
      <c r="D352" s="22" t="s">
        <v>54</v>
      </c>
      <c r="E352" s="28">
        <v>-1.6461305006510699E-23</v>
      </c>
      <c r="F352" s="22" t="s">
        <v>86</v>
      </c>
      <c r="G352" s="22">
        <v>0</v>
      </c>
      <c r="H352" s="24">
        <f t="shared" si="6"/>
        <v>0</v>
      </c>
    </row>
    <row r="353" spans="1:8" x14ac:dyDescent="0.25">
      <c r="A353" s="22" t="s">
        <v>905</v>
      </c>
      <c r="B353" s="22" t="s">
        <v>788</v>
      </c>
      <c r="C353" s="22" t="s">
        <v>14</v>
      </c>
      <c r="D353" s="22" t="s">
        <v>54</v>
      </c>
      <c r="E353" s="22">
        <v>-1.3790904612096099E-2</v>
      </c>
      <c r="F353" s="22" t="s">
        <v>8</v>
      </c>
      <c r="G353" s="22">
        <v>0</v>
      </c>
      <c r="H353" s="24">
        <f t="shared" si="6"/>
        <v>-1.3790904612096099E-2</v>
      </c>
    </row>
    <row r="354" spans="1:8" x14ac:dyDescent="0.25">
      <c r="A354" s="22" t="s">
        <v>906</v>
      </c>
      <c r="B354" s="22" t="s">
        <v>907</v>
      </c>
      <c r="C354" s="22" t="s">
        <v>14</v>
      </c>
      <c r="D354" s="22" t="s">
        <v>54</v>
      </c>
      <c r="E354" s="28">
        <v>-4.48118735957146E-8</v>
      </c>
      <c r="F354" s="22" t="s">
        <v>8</v>
      </c>
      <c r="G354" s="22">
        <v>0</v>
      </c>
      <c r="H354" s="24">
        <f t="shared" si="6"/>
        <v>-4.48118735957146E-8</v>
      </c>
    </row>
    <row r="355" spans="1:8" x14ac:dyDescent="0.25">
      <c r="A355" s="22" t="s">
        <v>247</v>
      </c>
      <c r="B355" s="22" t="s">
        <v>248</v>
      </c>
      <c r="C355" s="22" t="s">
        <v>17</v>
      </c>
      <c r="D355" s="22" t="s">
        <v>2</v>
      </c>
      <c r="E355" s="28">
        <v>-1.9075853567997899E-7</v>
      </c>
      <c r="F355" s="22" t="s">
        <v>8</v>
      </c>
      <c r="G355" s="22">
        <v>0</v>
      </c>
      <c r="H355" s="24">
        <f t="shared" si="6"/>
        <v>-1.9075853567997899E-7</v>
      </c>
    </row>
    <row r="356" spans="1:8" x14ac:dyDescent="0.25">
      <c r="A356" s="22" t="s">
        <v>33</v>
      </c>
      <c r="B356" s="22" t="s">
        <v>23</v>
      </c>
      <c r="C356" s="22" t="s">
        <v>24</v>
      </c>
      <c r="D356" s="22" t="s">
        <v>3</v>
      </c>
      <c r="E356" s="22">
        <v>-5.0275305318388697E-2</v>
      </c>
      <c r="F356" s="22" t="s">
        <v>8</v>
      </c>
      <c r="G356" s="22">
        <v>0</v>
      </c>
      <c r="H356" s="24">
        <f t="shared" si="6"/>
        <v>-5.0275305318388697E-2</v>
      </c>
    </row>
    <row r="357" spans="1:8" x14ac:dyDescent="0.25">
      <c r="A357" s="22" t="s">
        <v>77</v>
      </c>
      <c r="B357" s="22" t="s">
        <v>78</v>
      </c>
      <c r="C357" s="22" t="s">
        <v>14</v>
      </c>
      <c r="D357" s="22" t="s">
        <v>54</v>
      </c>
      <c r="E357" s="22">
        <v>-0.33861733381716902</v>
      </c>
      <c r="F357" s="22" t="s">
        <v>8</v>
      </c>
      <c r="G357" s="22">
        <v>0</v>
      </c>
      <c r="H357" s="24">
        <f t="shared" si="6"/>
        <v>-0.33861733381716902</v>
      </c>
    </row>
    <row r="358" spans="1:8" x14ac:dyDescent="0.25">
      <c r="A358" s="22" t="s">
        <v>908</v>
      </c>
      <c r="B358" s="22" t="s">
        <v>693</v>
      </c>
      <c r="C358" s="22" t="s">
        <v>14</v>
      </c>
      <c r="D358" s="22" t="s">
        <v>1</v>
      </c>
      <c r="E358" s="22">
        <v>-1.62659325484892E-4</v>
      </c>
      <c r="F358" s="22" t="s">
        <v>8</v>
      </c>
      <c r="G358" s="22">
        <v>0</v>
      </c>
      <c r="H358" s="24">
        <f t="shared" si="6"/>
        <v>-1.62659325484892E-4</v>
      </c>
    </row>
    <row r="359" spans="1:8" x14ac:dyDescent="0.25">
      <c r="A359" s="22" t="s">
        <v>307</v>
      </c>
      <c r="B359" s="22" t="s">
        <v>308</v>
      </c>
      <c r="C359" s="22" t="s">
        <v>263</v>
      </c>
      <c r="D359" s="22" t="s">
        <v>264</v>
      </c>
      <c r="E359" s="28">
        <v>-3.43494527539424E-6</v>
      </c>
      <c r="F359" s="22" t="s">
        <v>86</v>
      </c>
      <c r="G359" s="22">
        <v>399.46</v>
      </c>
      <c r="H359" s="24">
        <f t="shared" si="6"/>
        <v>-1.372123239708983E-3</v>
      </c>
    </row>
    <row r="360" spans="1:8" x14ac:dyDescent="0.25">
      <c r="A360" s="22" t="s">
        <v>220</v>
      </c>
      <c r="B360" s="22" t="s">
        <v>210</v>
      </c>
      <c r="C360" s="22" t="s">
        <v>14</v>
      </c>
      <c r="D360" s="22" t="s">
        <v>193</v>
      </c>
      <c r="E360" s="22">
        <v>-1.18129116816621E-3</v>
      </c>
      <c r="F360" s="22" t="s">
        <v>8</v>
      </c>
      <c r="G360" s="22">
        <v>0</v>
      </c>
      <c r="H360" s="24">
        <f t="shared" si="6"/>
        <v>-1.18129116816621E-3</v>
      </c>
    </row>
    <row r="361" spans="1:8" x14ac:dyDescent="0.25">
      <c r="A361" s="22" t="s">
        <v>909</v>
      </c>
      <c r="B361" s="22" t="s">
        <v>272</v>
      </c>
      <c r="C361" s="22" t="s">
        <v>24</v>
      </c>
      <c r="D361" s="22" t="s">
        <v>208</v>
      </c>
      <c r="E361" s="22">
        <v>-7.7394815195398197</v>
      </c>
      <c r="F361" s="22" t="s">
        <v>8</v>
      </c>
      <c r="G361" s="22">
        <v>0</v>
      </c>
      <c r="H361" s="24">
        <f t="shared" si="6"/>
        <v>-7.7394815195398197</v>
      </c>
    </row>
    <row r="362" spans="1:8" x14ac:dyDescent="0.25">
      <c r="A362" s="22" t="s">
        <v>910</v>
      </c>
      <c r="B362" s="22" t="s">
        <v>464</v>
      </c>
      <c r="C362" s="22" t="s">
        <v>14</v>
      </c>
      <c r="D362" s="22" t="s">
        <v>193</v>
      </c>
      <c r="E362" s="22">
        <v>-4.2526222831494001E-4</v>
      </c>
      <c r="F362" s="22" t="s">
        <v>8</v>
      </c>
      <c r="G362" s="22">
        <v>0</v>
      </c>
      <c r="H362" s="24">
        <f t="shared" si="6"/>
        <v>-4.2526222831494001E-4</v>
      </c>
    </row>
    <row r="363" spans="1:8" x14ac:dyDescent="0.25">
      <c r="A363" s="22" t="s">
        <v>911</v>
      </c>
      <c r="B363" s="22" t="s">
        <v>912</v>
      </c>
      <c r="C363" s="22" t="s">
        <v>143</v>
      </c>
      <c r="D363" s="22" t="s">
        <v>144</v>
      </c>
      <c r="E363" s="22">
        <v>-0.10689566421975499</v>
      </c>
      <c r="F363" s="22" t="s">
        <v>8</v>
      </c>
      <c r="G363" s="22">
        <v>0</v>
      </c>
      <c r="H363" s="24">
        <f t="shared" si="6"/>
        <v>-0.10689566421975499</v>
      </c>
    </row>
    <row r="364" spans="1:8" x14ac:dyDescent="0.25">
      <c r="A364" s="22" t="s">
        <v>913</v>
      </c>
      <c r="B364" s="22" t="s">
        <v>914</v>
      </c>
      <c r="C364" s="22" t="s">
        <v>14</v>
      </c>
      <c r="D364" s="22" t="s">
        <v>54</v>
      </c>
      <c r="E364" s="22">
        <v>-5.5616468259764001E-3</v>
      </c>
      <c r="F364" s="22" t="s">
        <v>8</v>
      </c>
      <c r="G364" s="22">
        <v>0</v>
      </c>
      <c r="H364" s="24">
        <f t="shared" si="6"/>
        <v>-5.5616468259764001E-3</v>
      </c>
    </row>
    <row r="365" spans="1:8" x14ac:dyDescent="0.25">
      <c r="A365" s="22" t="s">
        <v>915</v>
      </c>
      <c r="B365" s="22" t="s">
        <v>916</v>
      </c>
      <c r="C365" s="22" t="s">
        <v>14</v>
      </c>
      <c r="D365" s="22" t="s">
        <v>54</v>
      </c>
      <c r="E365" s="28">
        <v>-3.50999379704933E-8</v>
      </c>
      <c r="F365" s="22" t="s">
        <v>8</v>
      </c>
      <c r="G365" s="22">
        <v>0</v>
      </c>
      <c r="H365" s="24">
        <f t="shared" si="6"/>
        <v>-3.50999379704933E-8</v>
      </c>
    </row>
    <row r="366" spans="1:8" x14ac:dyDescent="0.25">
      <c r="A366" s="22" t="s">
        <v>145</v>
      </c>
      <c r="B366" s="22" t="s">
        <v>146</v>
      </c>
      <c r="C366" s="22" t="s">
        <v>17</v>
      </c>
      <c r="D366" s="22" t="s">
        <v>5</v>
      </c>
      <c r="E366" s="22">
        <v>-4.2704989756737701E-4</v>
      </c>
      <c r="F366" s="22" t="s">
        <v>8</v>
      </c>
      <c r="G366" s="22">
        <v>0</v>
      </c>
      <c r="H366" s="24">
        <f t="shared" si="6"/>
        <v>-4.2704989756737701E-4</v>
      </c>
    </row>
    <row r="367" spans="1:8" x14ac:dyDescent="0.25">
      <c r="A367" s="22" t="s">
        <v>917</v>
      </c>
      <c r="B367" s="22" t="s">
        <v>819</v>
      </c>
      <c r="C367" s="22" t="s">
        <v>14</v>
      </c>
      <c r="D367" s="22" t="s">
        <v>188</v>
      </c>
      <c r="E367" s="28">
        <v>-2.1711292994902698E-6</v>
      </c>
      <c r="F367" s="22" t="s">
        <v>8</v>
      </c>
      <c r="G367" s="22">
        <v>0</v>
      </c>
      <c r="H367" s="24">
        <f t="shared" si="6"/>
        <v>-2.1711292994902698E-6</v>
      </c>
    </row>
    <row r="368" spans="1:8" x14ac:dyDescent="0.25">
      <c r="A368" s="22" t="s">
        <v>352</v>
      </c>
      <c r="B368" s="22" t="s">
        <v>353</v>
      </c>
      <c r="C368" s="22" t="s">
        <v>24</v>
      </c>
      <c r="D368" s="22" t="s">
        <v>6</v>
      </c>
      <c r="E368" s="22">
        <v>-2.83844126518398E-3</v>
      </c>
      <c r="F368" s="22" t="s">
        <v>8</v>
      </c>
      <c r="G368" s="22">
        <v>0</v>
      </c>
      <c r="H368" s="24">
        <f t="shared" si="6"/>
        <v>-2.83844126518398E-3</v>
      </c>
    </row>
    <row r="369" spans="1:8" x14ac:dyDescent="0.25">
      <c r="A369" s="22" t="s">
        <v>918</v>
      </c>
      <c r="B369" s="22" t="s">
        <v>919</v>
      </c>
      <c r="C369" s="22" t="s">
        <v>17</v>
      </c>
      <c r="D369" s="22" t="s">
        <v>2</v>
      </c>
      <c r="E369" s="22">
        <v>-1.49259887333538E-4</v>
      </c>
      <c r="F369" s="22" t="s">
        <v>8</v>
      </c>
      <c r="G369" s="22">
        <v>0</v>
      </c>
      <c r="H369" s="24">
        <f t="shared" si="6"/>
        <v>-1.49259887333538E-4</v>
      </c>
    </row>
    <row r="370" spans="1:8" x14ac:dyDescent="0.25">
      <c r="A370" s="22" t="s">
        <v>920</v>
      </c>
      <c r="B370" s="22" t="s">
        <v>921</v>
      </c>
      <c r="C370" s="22" t="s">
        <v>24</v>
      </c>
      <c r="D370" s="22" t="s">
        <v>6</v>
      </c>
      <c r="E370" s="22">
        <v>-8.3426320891302301E-3</v>
      </c>
      <c r="F370" s="22" t="s">
        <v>8</v>
      </c>
      <c r="G370" s="22">
        <v>0</v>
      </c>
      <c r="H370" s="24">
        <f t="shared" si="6"/>
        <v>-8.3426320891302301E-3</v>
      </c>
    </row>
    <row r="371" spans="1:8" x14ac:dyDescent="0.25">
      <c r="A371" s="22" t="s">
        <v>922</v>
      </c>
      <c r="B371" s="22" t="s">
        <v>923</v>
      </c>
      <c r="C371" s="22" t="s">
        <v>143</v>
      </c>
      <c r="D371" s="22" t="s">
        <v>144</v>
      </c>
      <c r="E371" s="22">
        <v>-0.12056332607735799</v>
      </c>
      <c r="F371" s="22" t="s">
        <v>8</v>
      </c>
      <c r="G371" s="22">
        <v>0</v>
      </c>
      <c r="H371" s="24">
        <f t="shared" si="6"/>
        <v>-0.12056332607735799</v>
      </c>
    </row>
    <row r="372" spans="1:8" x14ac:dyDescent="0.25">
      <c r="A372" s="22" t="s">
        <v>924</v>
      </c>
      <c r="B372" s="22" t="s">
        <v>925</v>
      </c>
      <c r="C372" s="22" t="s">
        <v>14</v>
      </c>
      <c r="D372" s="22" t="s">
        <v>54</v>
      </c>
      <c r="E372" s="28">
        <v>-1.64833738406212E-9</v>
      </c>
      <c r="F372" s="22" t="s">
        <v>8</v>
      </c>
      <c r="G372" s="22">
        <v>0</v>
      </c>
      <c r="H372" s="24">
        <f t="shared" si="6"/>
        <v>-1.64833738406212E-9</v>
      </c>
    </row>
    <row r="373" spans="1:8" x14ac:dyDescent="0.25">
      <c r="A373" s="22" t="s">
        <v>926</v>
      </c>
      <c r="B373" s="22" t="s">
        <v>927</v>
      </c>
      <c r="C373" s="22" t="s">
        <v>17</v>
      </c>
      <c r="D373" s="22" t="s">
        <v>4</v>
      </c>
      <c r="E373" s="22">
        <v>-1.09748649500585</v>
      </c>
      <c r="F373" s="22" t="s">
        <v>8</v>
      </c>
      <c r="G373" s="22">
        <v>0</v>
      </c>
      <c r="H373" s="24">
        <f t="shared" si="6"/>
        <v>-1.09748649500585</v>
      </c>
    </row>
    <row r="374" spans="1:8" x14ac:dyDescent="0.25">
      <c r="A374" s="22" t="s">
        <v>928</v>
      </c>
      <c r="B374" s="22" t="s">
        <v>929</v>
      </c>
      <c r="C374" s="22" t="s">
        <v>24</v>
      </c>
      <c r="D374" s="22" t="s">
        <v>6</v>
      </c>
      <c r="E374" s="22">
        <v>-1.5762012301105199</v>
      </c>
      <c r="F374" s="22" t="s">
        <v>8</v>
      </c>
      <c r="G374" s="22">
        <v>0</v>
      </c>
      <c r="H374" s="24">
        <f t="shared" si="6"/>
        <v>-1.5762012301105199</v>
      </c>
    </row>
    <row r="375" spans="1:8" x14ac:dyDescent="0.25">
      <c r="A375" s="22" t="s">
        <v>79</v>
      </c>
      <c r="B375" s="22" t="s">
        <v>61</v>
      </c>
      <c r="C375" s="22" t="s">
        <v>17</v>
      </c>
      <c r="D375" s="22" t="s">
        <v>2</v>
      </c>
      <c r="E375" s="28">
        <v>-7.4444336478894596E-7</v>
      </c>
      <c r="F375" s="22" t="s">
        <v>8</v>
      </c>
      <c r="G375" s="22">
        <v>0</v>
      </c>
      <c r="H375" s="24">
        <f t="shared" si="6"/>
        <v>-7.4444336478894596E-7</v>
      </c>
    </row>
    <row r="376" spans="1:8" x14ac:dyDescent="0.25">
      <c r="A376" s="22" t="s">
        <v>930</v>
      </c>
      <c r="B376" s="22" t="s">
        <v>612</v>
      </c>
      <c r="C376" s="22" t="s">
        <v>14</v>
      </c>
      <c r="D376" s="22" t="s">
        <v>54</v>
      </c>
      <c r="E376" s="22">
        <v>-1.0299488645883001E-2</v>
      </c>
      <c r="F376" s="22" t="s">
        <v>8</v>
      </c>
      <c r="G376" s="22">
        <v>0</v>
      </c>
      <c r="H376" s="24">
        <f t="shared" si="6"/>
        <v>-1.0299488645883001E-2</v>
      </c>
    </row>
    <row r="377" spans="1:8" x14ac:dyDescent="0.25">
      <c r="A377" s="22" t="s">
        <v>931</v>
      </c>
      <c r="B377" s="22" t="s">
        <v>619</v>
      </c>
      <c r="C377" s="22" t="s">
        <v>14</v>
      </c>
      <c r="D377" s="22" t="s">
        <v>54</v>
      </c>
      <c r="E377" s="28">
        <v>-4.6757871045883001E-7</v>
      </c>
      <c r="F377" s="22" t="s">
        <v>8</v>
      </c>
      <c r="G377" s="22">
        <v>0</v>
      </c>
      <c r="H377" s="24">
        <f t="shared" si="6"/>
        <v>-4.6757871045883001E-7</v>
      </c>
    </row>
    <row r="378" spans="1:8" x14ac:dyDescent="0.25">
      <c r="A378" s="22" t="s">
        <v>932</v>
      </c>
      <c r="B378" s="22" t="s">
        <v>933</v>
      </c>
      <c r="C378" s="22" t="s">
        <v>14</v>
      </c>
      <c r="D378" s="22" t="s">
        <v>54</v>
      </c>
      <c r="E378" s="28">
        <v>-1.7544621909434501E-8</v>
      </c>
      <c r="F378" s="22" t="s">
        <v>8</v>
      </c>
      <c r="G378" s="22">
        <v>0</v>
      </c>
      <c r="H378" s="24">
        <f t="shared" si="6"/>
        <v>-1.7544621909434501E-8</v>
      </c>
    </row>
    <row r="379" spans="1:8" x14ac:dyDescent="0.25">
      <c r="A379" s="22" t="s">
        <v>934</v>
      </c>
      <c r="B379" s="22" t="s">
        <v>531</v>
      </c>
      <c r="C379" s="22" t="s">
        <v>24</v>
      </c>
      <c r="D379" s="22" t="s">
        <v>208</v>
      </c>
      <c r="E379" s="22">
        <v>-0.57503871770077897</v>
      </c>
      <c r="F379" s="22" t="s">
        <v>8</v>
      </c>
      <c r="G379" s="22">
        <v>0</v>
      </c>
      <c r="H379" s="24">
        <f t="shared" si="6"/>
        <v>-0.57503871770077897</v>
      </c>
    </row>
    <row r="380" spans="1:8" x14ac:dyDescent="0.25">
      <c r="A380" s="22" t="s">
        <v>935</v>
      </c>
      <c r="B380" s="22" t="s">
        <v>936</v>
      </c>
      <c r="C380" s="22" t="s">
        <v>14</v>
      </c>
      <c r="D380" s="22" t="s">
        <v>1</v>
      </c>
      <c r="E380" s="28">
        <v>-1.1470948931488601E-7</v>
      </c>
      <c r="F380" s="22" t="s">
        <v>8</v>
      </c>
      <c r="G380" s="22">
        <v>0</v>
      </c>
      <c r="H380" s="24">
        <f t="shared" si="6"/>
        <v>-1.1470948931488601E-7</v>
      </c>
    </row>
    <row r="381" spans="1:8" x14ac:dyDescent="0.25">
      <c r="A381" s="22" t="s">
        <v>937</v>
      </c>
      <c r="B381" s="22" t="s">
        <v>816</v>
      </c>
      <c r="C381" s="22" t="s">
        <v>24</v>
      </c>
      <c r="D381" s="22" t="s">
        <v>208</v>
      </c>
      <c r="E381" s="28">
        <v>-1.8936530741644199E-6</v>
      </c>
      <c r="F381" s="22" t="s">
        <v>8</v>
      </c>
      <c r="G381" s="22">
        <v>0</v>
      </c>
      <c r="H381" s="24">
        <f t="shared" si="6"/>
        <v>-1.8936530741644199E-6</v>
      </c>
    </row>
    <row r="382" spans="1:8" x14ac:dyDescent="0.25">
      <c r="A382" s="22" t="s">
        <v>130</v>
      </c>
      <c r="B382" s="22" t="s">
        <v>119</v>
      </c>
      <c r="C382" s="22" t="s">
        <v>24</v>
      </c>
      <c r="D382" s="22" t="s">
        <v>120</v>
      </c>
      <c r="E382" s="28">
        <v>-2.8145465001095899E-9</v>
      </c>
      <c r="F382" s="22" t="s">
        <v>8</v>
      </c>
      <c r="G382" s="22">
        <v>0</v>
      </c>
      <c r="H382" s="24">
        <f t="shared" si="6"/>
        <v>-2.8145465001095899E-9</v>
      </c>
    </row>
    <row r="383" spans="1:8" x14ac:dyDescent="0.25">
      <c r="A383" s="22" t="s">
        <v>938</v>
      </c>
      <c r="B383" s="22" t="s">
        <v>939</v>
      </c>
      <c r="C383" s="22" t="s">
        <v>139</v>
      </c>
      <c r="D383" s="22" t="s">
        <v>165</v>
      </c>
      <c r="E383" s="22">
        <v>-5.7372518474652502E-2</v>
      </c>
      <c r="F383" s="22" t="s">
        <v>174</v>
      </c>
      <c r="G383" s="22">
        <v>0</v>
      </c>
      <c r="H383" s="24">
        <f t="shared" si="6"/>
        <v>0</v>
      </c>
    </row>
    <row r="384" spans="1:8" x14ac:dyDescent="0.25">
      <c r="A384" s="22" t="s">
        <v>172</v>
      </c>
      <c r="B384" s="22" t="s">
        <v>167</v>
      </c>
      <c r="C384" s="22" t="s">
        <v>14</v>
      </c>
      <c r="D384" s="22" t="s">
        <v>1</v>
      </c>
      <c r="E384" s="22">
        <v>-1.2691755177374301E-4</v>
      </c>
      <c r="F384" s="22" t="s">
        <v>8</v>
      </c>
      <c r="G384" s="22">
        <v>0</v>
      </c>
      <c r="H384" s="24">
        <f t="shared" si="6"/>
        <v>-1.2691755177374301E-4</v>
      </c>
    </row>
    <row r="385" spans="1:8" x14ac:dyDescent="0.25">
      <c r="A385" s="22" t="s">
        <v>940</v>
      </c>
      <c r="B385" s="22" t="s">
        <v>941</v>
      </c>
      <c r="C385" s="22" t="s">
        <v>17</v>
      </c>
      <c r="D385" s="22" t="s">
        <v>2</v>
      </c>
      <c r="E385" s="28">
        <v>-1.45374218031129E-6</v>
      </c>
      <c r="F385" s="22" t="s">
        <v>8</v>
      </c>
      <c r="G385" s="22">
        <v>0</v>
      </c>
      <c r="H385" s="24">
        <f t="shared" si="6"/>
        <v>-1.45374218031129E-6</v>
      </c>
    </row>
    <row r="386" spans="1:8" x14ac:dyDescent="0.25">
      <c r="A386" s="22" t="s">
        <v>942</v>
      </c>
      <c r="B386" s="22" t="s">
        <v>943</v>
      </c>
      <c r="C386" s="22" t="s">
        <v>143</v>
      </c>
      <c r="D386" s="22" t="s">
        <v>144</v>
      </c>
      <c r="E386" s="22">
        <v>-6.8928357924829902E-4</v>
      </c>
      <c r="F386" s="22" t="s">
        <v>8</v>
      </c>
      <c r="G386" s="22">
        <v>0</v>
      </c>
      <c r="H386" s="24">
        <f t="shared" si="6"/>
        <v>-6.8928357924829902E-4</v>
      </c>
    </row>
    <row r="387" spans="1:8" x14ac:dyDescent="0.25">
      <c r="A387" s="22" t="s">
        <v>944</v>
      </c>
      <c r="B387" s="22" t="s">
        <v>458</v>
      </c>
      <c r="C387" s="22" t="s">
        <v>263</v>
      </c>
      <c r="D387" s="22" t="s">
        <v>279</v>
      </c>
      <c r="E387" s="28">
        <v>-1.7951661236506599E-8</v>
      </c>
      <c r="F387" s="22" t="s">
        <v>86</v>
      </c>
      <c r="G387" s="22">
        <v>614.4</v>
      </c>
      <c r="H387" s="24">
        <f t="shared" ref="H387:H450" si="7">1*(IF(F387=$I$8,E387,(E387*G387)))</f>
        <v>-1.1029500663709654E-5</v>
      </c>
    </row>
    <row r="388" spans="1:8" x14ac:dyDescent="0.25">
      <c r="A388" s="22" t="s">
        <v>945</v>
      </c>
      <c r="B388" s="22" t="s">
        <v>443</v>
      </c>
      <c r="C388" s="22" t="s">
        <v>14</v>
      </c>
      <c r="D388" s="22" t="s">
        <v>193</v>
      </c>
      <c r="E388" s="22">
        <v>-2.97254448310789E-2</v>
      </c>
      <c r="F388" s="22" t="s">
        <v>8</v>
      </c>
      <c r="G388" s="22">
        <v>0</v>
      </c>
      <c r="H388" s="24">
        <f t="shared" si="7"/>
        <v>-2.97254448310789E-2</v>
      </c>
    </row>
    <row r="389" spans="1:8" x14ac:dyDescent="0.25">
      <c r="A389" s="22" t="s">
        <v>946</v>
      </c>
      <c r="B389" s="22" t="s">
        <v>947</v>
      </c>
      <c r="C389" s="22" t="s">
        <v>14</v>
      </c>
      <c r="D389" s="22" t="s">
        <v>54</v>
      </c>
      <c r="E389" s="22">
        <v>-6.8461174324628104E-4</v>
      </c>
      <c r="F389" s="22" t="s">
        <v>8</v>
      </c>
      <c r="G389" s="22">
        <v>0</v>
      </c>
      <c r="H389" s="24">
        <f t="shared" si="7"/>
        <v>-6.8461174324628104E-4</v>
      </c>
    </row>
    <row r="390" spans="1:8" x14ac:dyDescent="0.25">
      <c r="A390" s="22" t="s">
        <v>948</v>
      </c>
      <c r="B390" s="22" t="s">
        <v>949</v>
      </c>
      <c r="C390" s="22" t="s">
        <v>14</v>
      </c>
      <c r="D390" s="22" t="s">
        <v>950</v>
      </c>
      <c r="E390" s="22">
        <v>-8.1563141357616196E-4</v>
      </c>
      <c r="F390" s="22" t="s">
        <v>8</v>
      </c>
      <c r="G390" s="22">
        <v>0</v>
      </c>
      <c r="H390" s="24">
        <f t="shared" si="7"/>
        <v>-8.1563141357616196E-4</v>
      </c>
    </row>
    <row r="391" spans="1:8" x14ac:dyDescent="0.25">
      <c r="A391" s="22" t="s">
        <v>951</v>
      </c>
      <c r="B391" s="22" t="s">
        <v>952</v>
      </c>
      <c r="C391" s="22" t="s">
        <v>14</v>
      </c>
      <c r="D391" s="22" t="s">
        <v>54</v>
      </c>
      <c r="E391" s="22">
        <v>-1.2996255199901701E-3</v>
      </c>
      <c r="F391" s="22" t="s">
        <v>8</v>
      </c>
      <c r="G391" s="22">
        <v>0</v>
      </c>
      <c r="H391" s="24">
        <f t="shared" si="7"/>
        <v>-1.2996255199901701E-3</v>
      </c>
    </row>
    <row r="392" spans="1:8" x14ac:dyDescent="0.25">
      <c r="A392" s="22" t="s">
        <v>955</v>
      </c>
      <c r="B392" s="22" t="s">
        <v>531</v>
      </c>
      <c r="C392" s="22" t="s">
        <v>24</v>
      </c>
      <c r="D392" s="22" t="s">
        <v>208</v>
      </c>
      <c r="E392" s="22">
        <v>-2.78810029386664E-2</v>
      </c>
      <c r="F392" s="22" t="s">
        <v>8</v>
      </c>
      <c r="G392" s="22">
        <v>0</v>
      </c>
      <c r="H392" s="24">
        <f t="shared" si="7"/>
        <v>-2.78810029386664E-2</v>
      </c>
    </row>
    <row r="393" spans="1:8" x14ac:dyDescent="0.25">
      <c r="A393" s="22" t="s">
        <v>956</v>
      </c>
      <c r="B393" s="22" t="s">
        <v>957</v>
      </c>
      <c r="C393" s="22" t="s">
        <v>14</v>
      </c>
      <c r="D393" s="22" t="s">
        <v>1</v>
      </c>
      <c r="E393" s="22">
        <v>-7.6852372342268895E-4</v>
      </c>
      <c r="F393" s="22" t="s">
        <v>8</v>
      </c>
      <c r="G393" s="22">
        <v>0</v>
      </c>
      <c r="H393" s="24">
        <f t="shared" si="7"/>
        <v>-7.6852372342268895E-4</v>
      </c>
    </row>
    <row r="394" spans="1:8" x14ac:dyDescent="0.25">
      <c r="A394" s="22" t="s">
        <v>958</v>
      </c>
      <c r="B394" s="22" t="s">
        <v>959</v>
      </c>
      <c r="C394" s="22" t="s">
        <v>24</v>
      </c>
      <c r="D394" s="22" t="s">
        <v>120</v>
      </c>
      <c r="E394" s="22">
        <v>-5.3971854865252199E-3</v>
      </c>
      <c r="F394" s="22" t="s">
        <v>86</v>
      </c>
      <c r="G394" s="22">
        <v>2190</v>
      </c>
      <c r="H394" s="24">
        <f t="shared" si="7"/>
        <v>-11.819836215490232</v>
      </c>
    </row>
    <row r="395" spans="1:8" x14ac:dyDescent="0.25">
      <c r="A395" s="22" t="s">
        <v>960</v>
      </c>
      <c r="B395" s="22" t="s">
        <v>961</v>
      </c>
      <c r="C395" s="22" t="s">
        <v>14</v>
      </c>
      <c r="D395" s="22" t="s">
        <v>54</v>
      </c>
      <c r="E395" s="28">
        <v>-6.1931826658403498E-9</v>
      </c>
      <c r="F395" s="22" t="s">
        <v>8</v>
      </c>
      <c r="G395" s="22">
        <v>0</v>
      </c>
      <c r="H395" s="24">
        <f t="shared" si="7"/>
        <v>-6.1931826658403498E-9</v>
      </c>
    </row>
    <row r="396" spans="1:8" x14ac:dyDescent="0.25">
      <c r="A396" s="22" t="s">
        <v>962</v>
      </c>
      <c r="B396" s="22" t="s">
        <v>531</v>
      </c>
      <c r="C396" s="22" t="s">
        <v>24</v>
      </c>
      <c r="D396" s="22" t="s">
        <v>208</v>
      </c>
      <c r="E396" s="22">
        <v>-4.2552563757207E-2</v>
      </c>
      <c r="F396" s="22" t="s">
        <v>8</v>
      </c>
      <c r="G396" s="22">
        <v>0</v>
      </c>
      <c r="H396" s="24">
        <f t="shared" si="7"/>
        <v>-4.2552563757207E-2</v>
      </c>
    </row>
    <row r="397" spans="1:8" x14ac:dyDescent="0.25">
      <c r="A397" s="22" t="s">
        <v>277</v>
      </c>
      <c r="B397" s="22" t="s">
        <v>278</v>
      </c>
      <c r="C397" s="22" t="s">
        <v>17</v>
      </c>
      <c r="D397" s="22" t="s">
        <v>4</v>
      </c>
      <c r="E397" s="22">
        <v>-3.9879822562069198</v>
      </c>
      <c r="F397" s="22" t="s">
        <v>8</v>
      </c>
      <c r="G397" s="22">
        <v>0</v>
      </c>
      <c r="H397" s="24">
        <f t="shared" si="7"/>
        <v>-3.9879822562069198</v>
      </c>
    </row>
    <row r="398" spans="1:8" x14ac:dyDescent="0.25">
      <c r="A398" s="22" t="s">
        <v>963</v>
      </c>
      <c r="B398" s="22" t="s">
        <v>577</v>
      </c>
      <c r="C398" s="22" t="s">
        <v>24</v>
      </c>
      <c r="D398" s="22" t="s">
        <v>120</v>
      </c>
      <c r="E398" s="22">
        <v>-1.7219264407387E-4</v>
      </c>
      <c r="F398" s="22" t="s">
        <v>86</v>
      </c>
      <c r="G398" s="22">
        <v>2190</v>
      </c>
      <c r="H398" s="24">
        <f t="shared" si="7"/>
        <v>-0.37710189052177528</v>
      </c>
    </row>
    <row r="399" spans="1:8" x14ac:dyDescent="0.25">
      <c r="A399" s="22" t="s">
        <v>964</v>
      </c>
      <c r="B399" s="22" t="s">
        <v>571</v>
      </c>
      <c r="C399" s="22" t="s">
        <v>14</v>
      </c>
      <c r="D399" s="22" t="s">
        <v>54</v>
      </c>
      <c r="E399" s="22">
        <v>-9.4389739214676194E-2</v>
      </c>
      <c r="F399" s="22" t="s">
        <v>8</v>
      </c>
      <c r="G399" s="22">
        <v>0</v>
      </c>
      <c r="H399" s="24">
        <f t="shared" si="7"/>
        <v>-9.4389739214676194E-2</v>
      </c>
    </row>
    <row r="400" spans="1:8" x14ac:dyDescent="0.25">
      <c r="A400" s="22" t="s">
        <v>966</v>
      </c>
      <c r="B400" s="22" t="s">
        <v>967</v>
      </c>
      <c r="C400" s="22" t="s">
        <v>17</v>
      </c>
      <c r="D400" s="22" t="s">
        <v>4</v>
      </c>
      <c r="E400" s="22">
        <v>-0.363550974599887</v>
      </c>
      <c r="F400" s="22" t="s">
        <v>8</v>
      </c>
      <c r="G400" s="22">
        <v>0</v>
      </c>
      <c r="H400" s="24">
        <f t="shared" si="7"/>
        <v>-0.363550974599887</v>
      </c>
    </row>
    <row r="401" spans="1:8" x14ac:dyDescent="0.25">
      <c r="A401" s="22" t="s">
        <v>968</v>
      </c>
      <c r="B401" s="22" t="s">
        <v>969</v>
      </c>
      <c r="C401" s="22" t="s">
        <v>139</v>
      </c>
      <c r="D401" s="22" t="s">
        <v>165</v>
      </c>
      <c r="E401" s="22">
        <v>-1.76410141854704E-3</v>
      </c>
      <c r="F401" s="22" t="s">
        <v>174</v>
      </c>
      <c r="G401" s="22">
        <v>0</v>
      </c>
      <c r="H401" s="24">
        <f t="shared" si="7"/>
        <v>0</v>
      </c>
    </row>
    <row r="402" spans="1:8" x14ac:dyDescent="0.25">
      <c r="A402" s="22" t="s">
        <v>970</v>
      </c>
      <c r="B402" s="22" t="s">
        <v>498</v>
      </c>
      <c r="C402" s="22" t="s">
        <v>14</v>
      </c>
      <c r="D402" s="22" t="s">
        <v>54</v>
      </c>
      <c r="E402" s="22">
        <v>-1.8057015733488301E-4</v>
      </c>
      <c r="F402" s="22" t="s">
        <v>8</v>
      </c>
      <c r="G402" s="22">
        <v>0</v>
      </c>
      <c r="H402" s="24">
        <f t="shared" si="7"/>
        <v>-1.8057015733488301E-4</v>
      </c>
    </row>
    <row r="403" spans="1:8" x14ac:dyDescent="0.25">
      <c r="A403" s="22" t="s">
        <v>971</v>
      </c>
      <c r="B403" s="22" t="s">
        <v>565</v>
      </c>
      <c r="C403" s="22" t="s">
        <v>14</v>
      </c>
      <c r="D403" s="22" t="s">
        <v>54</v>
      </c>
      <c r="E403" s="28">
        <v>-4.8482007283112504E-6</v>
      </c>
      <c r="F403" s="22" t="s">
        <v>8</v>
      </c>
      <c r="G403" s="22">
        <v>0</v>
      </c>
      <c r="H403" s="24">
        <f t="shared" si="7"/>
        <v>-4.8482007283112504E-6</v>
      </c>
    </row>
    <row r="404" spans="1:8" x14ac:dyDescent="0.25">
      <c r="A404" s="22" t="s">
        <v>221</v>
      </c>
      <c r="B404" s="22" t="s">
        <v>210</v>
      </c>
      <c r="C404" s="22" t="s">
        <v>14</v>
      </c>
      <c r="D404" s="22" t="s">
        <v>193</v>
      </c>
      <c r="E404" s="22">
        <v>-6.6722314411936303E-4</v>
      </c>
      <c r="F404" s="22" t="s">
        <v>8</v>
      </c>
      <c r="G404" s="22">
        <v>0</v>
      </c>
      <c r="H404" s="24">
        <f t="shared" si="7"/>
        <v>-6.6722314411936303E-4</v>
      </c>
    </row>
    <row r="405" spans="1:8" x14ac:dyDescent="0.25">
      <c r="A405" s="22" t="s">
        <v>222</v>
      </c>
      <c r="B405" s="22" t="s">
        <v>207</v>
      </c>
      <c r="C405" s="22" t="s">
        <v>24</v>
      </c>
      <c r="D405" s="22" t="s">
        <v>208</v>
      </c>
      <c r="E405" s="28">
        <v>-5.0719462974952897E-5</v>
      </c>
      <c r="F405" s="22" t="s">
        <v>8</v>
      </c>
      <c r="G405" s="22">
        <v>0</v>
      </c>
      <c r="H405" s="24">
        <f t="shared" si="7"/>
        <v>-5.0719462974952897E-5</v>
      </c>
    </row>
    <row r="406" spans="1:8" x14ac:dyDescent="0.25">
      <c r="A406" s="22" t="s">
        <v>973</v>
      </c>
      <c r="B406" s="22" t="s">
        <v>974</v>
      </c>
      <c r="C406" s="22" t="s">
        <v>14</v>
      </c>
      <c r="D406" s="22" t="s">
        <v>54</v>
      </c>
      <c r="E406" s="28">
        <v>-4.1097537482394701E-6</v>
      </c>
      <c r="F406" s="22" t="s">
        <v>8</v>
      </c>
      <c r="G406" s="22">
        <v>0</v>
      </c>
      <c r="H406" s="24">
        <f t="shared" si="7"/>
        <v>-4.1097537482394701E-6</v>
      </c>
    </row>
    <row r="407" spans="1:8" x14ac:dyDescent="0.25">
      <c r="A407" s="22" t="s">
        <v>975</v>
      </c>
      <c r="B407" s="22" t="s">
        <v>976</v>
      </c>
      <c r="C407" s="22" t="s">
        <v>14</v>
      </c>
      <c r="D407" s="22" t="s">
        <v>950</v>
      </c>
      <c r="E407" s="22">
        <v>-3.1265904448098797E-4</v>
      </c>
      <c r="F407" s="22" t="s">
        <v>8</v>
      </c>
      <c r="G407" s="22">
        <v>0</v>
      </c>
      <c r="H407" s="24">
        <f t="shared" si="7"/>
        <v>-3.1265904448098797E-4</v>
      </c>
    </row>
    <row r="408" spans="1:8" x14ac:dyDescent="0.25">
      <c r="A408" s="22" t="s">
        <v>82</v>
      </c>
      <c r="B408" s="22" t="s">
        <v>58</v>
      </c>
      <c r="C408" s="22" t="s">
        <v>14</v>
      </c>
      <c r="D408" s="22" t="s">
        <v>54</v>
      </c>
      <c r="E408" s="22">
        <v>-7.7218260858889004E-3</v>
      </c>
      <c r="F408" s="22" t="s">
        <v>8</v>
      </c>
      <c r="G408" s="22">
        <v>0</v>
      </c>
      <c r="H408" s="24">
        <f t="shared" si="7"/>
        <v>-7.7218260858889004E-3</v>
      </c>
    </row>
    <row r="409" spans="1:8" x14ac:dyDescent="0.25">
      <c r="A409" s="22" t="s">
        <v>183</v>
      </c>
      <c r="B409" s="22" t="s">
        <v>184</v>
      </c>
      <c r="C409" s="22" t="s">
        <v>14</v>
      </c>
      <c r="D409" s="22" t="s">
        <v>1</v>
      </c>
      <c r="E409" s="22">
        <v>-1.34436536898984E-4</v>
      </c>
      <c r="F409" s="22" t="s">
        <v>8</v>
      </c>
      <c r="G409" s="22">
        <v>0</v>
      </c>
      <c r="H409" s="24">
        <f t="shared" si="7"/>
        <v>-1.34436536898984E-4</v>
      </c>
    </row>
    <row r="410" spans="1:8" x14ac:dyDescent="0.25">
      <c r="A410" s="22" t="s">
        <v>977</v>
      </c>
      <c r="B410" s="22" t="s">
        <v>978</v>
      </c>
      <c r="C410" s="22" t="s">
        <v>17</v>
      </c>
      <c r="D410" s="22" t="s">
        <v>2</v>
      </c>
      <c r="E410" s="22">
        <v>-1.12091170361145E-3</v>
      </c>
      <c r="F410" s="22" t="s">
        <v>8</v>
      </c>
      <c r="G410" s="22">
        <v>0</v>
      </c>
      <c r="H410" s="24">
        <f t="shared" si="7"/>
        <v>-1.12091170361145E-3</v>
      </c>
    </row>
    <row r="411" spans="1:8" x14ac:dyDescent="0.25">
      <c r="A411" s="22" t="s">
        <v>979</v>
      </c>
      <c r="B411" s="22" t="s">
        <v>980</v>
      </c>
      <c r="C411" s="22" t="s">
        <v>24</v>
      </c>
      <c r="D411" s="22" t="s">
        <v>6</v>
      </c>
      <c r="E411" s="22">
        <v>-3.6712832596433098E-2</v>
      </c>
      <c r="F411" s="22" t="s">
        <v>8</v>
      </c>
      <c r="G411" s="22">
        <v>0</v>
      </c>
      <c r="H411" s="24">
        <f t="shared" si="7"/>
        <v>-3.6712832596433098E-2</v>
      </c>
    </row>
    <row r="412" spans="1:8" x14ac:dyDescent="0.25">
      <c r="A412" s="22" t="s">
        <v>981</v>
      </c>
      <c r="B412" s="22" t="s">
        <v>982</v>
      </c>
      <c r="C412" s="22" t="s">
        <v>139</v>
      </c>
      <c r="D412" s="22" t="s">
        <v>140</v>
      </c>
      <c r="E412" s="22">
        <v>-6.5053569292618902E-4</v>
      </c>
      <c r="F412" s="22" t="s">
        <v>8</v>
      </c>
      <c r="G412" s="22">
        <v>0</v>
      </c>
      <c r="H412" s="24">
        <f t="shared" si="7"/>
        <v>-6.5053569292618902E-4</v>
      </c>
    </row>
    <row r="413" spans="1:8" x14ac:dyDescent="0.25">
      <c r="A413" s="22" t="s">
        <v>110</v>
      </c>
      <c r="B413" s="22" t="s">
        <v>99</v>
      </c>
      <c r="C413" s="22" t="s">
        <v>14</v>
      </c>
      <c r="D413" s="22" t="s">
        <v>1</v>
      </c>
      <c r="E413" s="22">
        <v>-0.178788898002916</v>
      </c>
      <c r="F413" s="22" t="s">
        <v>8</v>
      </c>
      <c r="G413" s="22">
        <v>0</v>
      </c>
      <c r="H413" s="24">
        <f t="shared" si="7"/>
        <v>-0.178788898002916</v>
      </c>
    </row>
    <row r="414" spans="1:8" x14ac:dyDescent="0.25">
      <c r="A414" s="22" t="s">
        <v>983</v>
      </c>
      <c r="B414" s="22" t="s">
        <v>984</v>
      </c>
      <c r="C414" s="22" t="s">
        <v>263</v>
      </c>
      <c r="D414" s="22" t="s">
        <v>279</v>
      </c>
      <c r="E414" s="28">
        <v>-5.9428576706335699E-6</v>
      </c>
      <c r="F414" s="22" t="s">
        <v>86</v>
      </c>
      <c r="G414" s="22">
        <v>450</v>
      </c>
      <c r="H414" s="24">
        <f t="shared" si="7"/>
        <v>-2.6742859517851067E-3</v>
      </c>
    </row>
    <row r="415" spans="1:8" x14ac:dyDescent="0.25">
      <c r="A415" s="22" t="s">
        <v>985</v>
      </c>
      <c r="B415" s="22" t="s">
        <v>782</v>
      </c>
      <c r="C415" s="22" t="s">
        <v>14</v>
      </c>
      <c r="D415" s="22" t="s">
        <v>1</v>
      </c>
      <c r="E415" s="28">
        <v>-3.5853329294621502E-6</v>
      </c>
      <c r="F415" s="22" t="s">
        <v>8</v>
      </c>
      <c r="G415" s="22">
        <v>0</v>
      </c>
      <c r="H415" s="24">
        <f t="shared" si="7"/>
        <v>-3.5853329294621502E-6</v>
      </c>
    </row>
    <row r="416" spans="1:8" x14ac:dyDescent="0.25">
      <c r="A416" s="22" t="s">
        <v>200</v>
      </c>
      <c r="B416" s="22" t="s">
        <v>187</v>
      </c>
      <c r="C416" s="22" t="s">
        <v>14</v>
      </c>
      <c r="D416" s="22" t="s">
        <v>188</v>
      </c>
      <c r="E416" s="22">
        <v>-9.9137482892836006E-3</v>
      </c>
      <c r="F416" s="22" t="s">
        <v>8</v>
      </c>
      <c r="G416" s="22">
        <v>0</v>
      </c>
      <c r="H416" s="24">
        <f t="shared" si="7"/>
        <v>-9.9137482892836006E-3</v>
      </c>
    </row>
    <row r="417" spans="1:8" x14ac:dyDescent="0.25">
      <c r="A417" s="22" t="s">
        <v>223</v>
      </c>
      <c r="B417" s="22" t="s">
        <v>224</v>
      </c>
      <c r="C417" s="22" t="s">
        <v>17</v>
      </c>
      <c r="D417" s="22" t="s">
        <v>4</v>
      </c>
      <c r="E417" s="22">
        <v>-3.4644263505515499E-2</v>
      </c>
      <c r="F417" s="22" t="s">
        <v>8</v>
      </c>
      <c r="G417" s="22">
        <v>0</v>
      </c>
      <c r="H417" s="24">
        <f t="shared" si="7"/>
        <v>-3.4644263505515499E-2</v>
      </c>
    </row>
    <row r="418" spans="1:8" x14ac:dyDescent="0.25">
      <c r="A418" s="22" t="s">
        <v>986</v>
      </c>
      <c r="B418" s="22" t="s">
        <v>987</v>
      </c>
      <c r="C418" s="22" t="s">
        <v>14</v>
      </c>
      <c r="D418" s="22" t="s">
        <v>54</v>
      </c>
      <c r="E418" s="22">
        <v>-1.7787847614699601E-4</v>
      </c>
      <c r="F418" s="22" t="s">
        <v>8</v>
      </c>
      <c r="G418" s="22">
        <v>0</v>
      </c>
      <c r="H418" s="24">
        <f t="shared" si="7"/>
        <v>-1.7787847614699601E-4</v>
      </c>
    </row>
    <row r="419" spans="1:8" x14ac:dyDescent="0.25">
      <c r="A419" s="22" t="s">
        <v>988</v>
      </c>
      <c r="B419" s="22" t="s">
        <v>989</v>
      </c>
      <c r="C419" s="22" t="s">
        <v>14</v>
      </c>
      <c r="D419" s="22" t="s">
        <v>54</v>
      </c>
      <c r="E419" s="28">
        <v>-3.0744427976024102E-5</v>
      </c>
      <c r="F419" s="22" t="s">
        <v>8</v>
      </c>
      <c r="G419" s="22">
        <v>0</v>
      </c>
      <c r="H419" s="24">
        <f t="shared" si="7"/>
        <v>-3.0744427976024102E-5</v>
      </c>
    </row>
    <row r="420" spans="1:8" x14ac:dyDescent="0.25">
      <c r="A420" s="22" t="s">
        <v>990</v>
      </c>
      <c r="B420" s="22" t="s">
        <v>991</v>
      </c>
      <c r="C420" s="22" t="s">
        <v>139</v>
      </c>
      <c r="D420" s="22" t="s">
        <v>165</v>
      </c>
      <c r="E420" s="28">
        <v>-1.3204840657515499E-8</v>
      </c>
      <c r="F420" s="22" t="s">
        <v>86</v>
      </c>
      <c r="G420" s="22">
        <v>0</v>
      </c>
      <c r="H420" s="24">
        <f t="shared" si="7"/>
        <v>0</v>
      </c>
    </row>
    <row r="421" spans="1:8" x14ac:dyDescent="0.25">
      <c r="A421" s="22" t="s">
        <v>994</v>
      </c>
      <c r="B421" s="22" t="s">
        <v>995</v>
      </c>
      <c r="C421" s="22" t="s">
        <v>24</v>
      </c>
      <c r="D421" s="22" t="s">
        <v>3</v>
      </c>
      <c r="E421" s="22">
        <v>-0.122307130448212</v>
      </c>
      <c r="F421" s="22" t="s">
        <v>8</v>
      </c>
      <c r="G421" s="22">
        <v>0</v>
      </c>
      <c r="H421" s="24">
        <f t="shared" si="7"/>
        <v>-0.122307130448212</v>
      </c>
    </row>
    <row r="422" spans="1:8" x14ac:dyDescent="0.25">
      <c r="A422" s="22" t="s">
        <v>996</v>
      </c>
      <c r="B422" s="22" t="s">
        <v>997</v>
      </c>
      <c r="C422" s="22" t="s">
        <v>14</v>
      </c>
      <c r="D422" s="22" t="s">
        <v>950</v>
      </c>
      <c r="E422" s="28">
        <v>-5.5616710351499197E-7</v>
      </c>
      <c r="F422" s="22" t="s">
        <v>8</v>
      </c>
      <c r="G422" s="22">
        <v>0</v>
      </c>
      <c r="H422" s="24">
        <f t="shared" si="7"/>
        <v>-5.5616710351499197E-7</v>
      </c>
    </row>
    <row r="423" spans="1:8" x14ac:dyDescent="0.25">
      <c r="A423" s="22" t="s">
        <v>998</v>
      </c>
      <c r="B423" s="22" t="s">
        <v>695</v>
      </c>
      <c r="C423" s="22" t="s">
        <v>263</v>
      </c>
      <c r="D423" s="22" t="s">
        <v>264</v>
      </c>
      <c r="E423" s="28">
        <v>-2.6925493422771402E-7</v>
      </c>
      <c r="F423" s="22" t="s">
        <v>86</v>
      </c>
      <c r="G423" s="22">
        <v>709.09</v>
      </c>
      <c r="H423" s="24">
        <f t="shared" si="7"/>
        <v>-1.9092598131152975E-4</v>
      </c>
    </row>
    <row r="424" spans="1:8" x14ac:dyDescent="0.25">
      <c r="A424" s="22" t="s">
        <v>999</v>
      </c>
      <c r="B424" s="22" t="s">
        <v>1000</v>
      </c>
      <c r="C424" s="22" t="s">
        <v>24</v>
      </c>
      <c r="D424" s="22" t="s">
        <v>120</v>
      </c>
      <c r="E424" s="22">
        <v>-1.81676309961089E-4</v>
      </c>
      <c r="F424" s="22" t="s">
        <v>86</v>
      </c>
      <c r="G424" s="22">
        <v>2205</v>
      </c>
      <c r="H424" s="24">
        <f t="shared" si="7"/>
        <v>-0.40059626346420124</v>
      </c>
    </row>
    <row r="425" spans="1:8" x14ac:dyDescent="0.25">
      <c r="A425" s="22" t="s">
        <v>1001</v>
      </c>
      <c r="B425" s="22" t="s">
        <v>793</v>
      </c>
      <c r="C425" s="22" t="s">
        <v>14</v>
      </c>
      <c r="D425" s="22" t="s">
        <v>54</v>
      </c>
      <c r="E425" s="22">
        <v>-8.6839986491791098E-3</v>
      </c>
      <c r="F425" s="22" t="s">
        <v>8</v>
      </c>
      <c r="G425" s="22">
        <v>0</v>
      </c>
      <c r="H425" s="24">
        <f t="shared" si="7"/>
        <v>-8.6839986491791098E-3</v>
      </c>
    </row>
    <row r="426" spans="1:8" x14ac:dyDescent="0.25">
      <c r="A426" s="22" t="s">
        <v>1002</v>
      </c>
      <c r="B426" s="22" t="s">
        <v>852</v>
      </c>
      <c r="C426" s="22" t="s">
        <v>14</v>
      </c>
      <c r="D426" s="22" t="s">
        <v>54</v>
      </c>
      <c r="E426" s="28">
        <v>-2.8771798810894701E-7</v>
      </c>
      <c r="F426" s="22" t="s">
        <v>8</v>
      </c>
      <c r="G426" s="22">
        <v>0</v>
      </c>
      <c r="H426" s="24">
        <f t="shared" si="7"/>
        <v>-2.8771798810894701E-7</v>
      </c>
    </row>
    <row r="427" spans="1:8" x14ac:dyDescent="0.25">
      <c r="A427" s="22" t="s">
        <v>1003</v>
      </c>
      <c r="B427" s="22" t="s">
        <v>1004</v>
      </c>
      <c r="C427" s="22" t="s">
        <v>139</v>
      </c>
      <c r="D427" s="22" t="s">
        <v>140</v>
      </c>
      <c r="E427" s="28">
        <v>-1.82017504732307E-5</v>
      </c>
      <c r="F427" s="22" t="s">
        <v>8</v>
      </c>
      <c r="G427" s="22">
        <v>0</v>
      </c>
      <c r="H427" s="24">
        <f t="shared" si="7"/>
        <v>-1.82017504732307E-5</v>
      </c>
    </row>
    <row r="428" spans="1:8" x14ac:dyDescent="0.25">
      <c r="A428" s="22" t="s">
        <v>1005</v>
      </c>
      <c r="B428" s="22" t="s">
        <v>1006</v>
      </c>
      <c r="C428" s="22" t="s">
        <v>14</v>
      </c>
      <c r="D428" s="22" t="s">
        <v>54</v>
      </c>
      <c r="E428" s="28">
        <v>-7.6722840669537704E-15</v>
      </c>
      <c r="F428" s="22" t="s">
        <v>8</v>
      </c>
      <c r="G428" s="22">
        <v>0</v>
      </c>
      <c r="H428" s="24">
        <f t="shared" si="7"/>
        <v>-7.6722840669537704E-15</v>
      </c>
    </row>
    <row r="429" spans="1:8" x14ac:dyDescent="0.25">
      <c r="A429" s="22" t="s">
        <v>1007</v>
      </c>
      <c r="B429" s="22" t="s">
        <v>1008</v>
      </c>
      <c r="C429" s="22" t="s">
        <v>17</v>
      </c>
      <c r="D429" s="22" t="s">
        <v>2</v>
      </c>
      <c r="E429" s="28">
        <v>-2.95391432519093E-5</v>
      </c>
      <c r="F429" s="22" t="s">
        <v>8</v>
      </c>
      <c r="G429" s="22">
        <v>0</v>
      </c>
      <c r="H429" s="24">
        <f t="shared" si="7"/>
        <v>-2.95391432519093E-5</v>
      </c>
    </row>
    <row r="430" spans="1:8" x14ac:dyDescent="0.25">
      <c r="A430" s="22" t="s">
        <v>1009</v>
      </c>
      <c r="B430" s="22" t="s">
        <v>272</v>
      </c>
      <c r="C430" s="22" t="s">
        <v>24</v>
      </c>
      <c r="D430" s="22" t="s">
        <v>208</v>
      </c>
      <c r="E430" s="22">
        <v>-0.88823323489237904</v>
      </c>
      <c r="F430" s="22" t="s">
        <v>8</v>
      </c>
      <c r="G430" s="22">
        <v>0</v>
      </c>
      <c r="H430" s="24">
        <f t="shared" si="7"/>
        <v>-0.88823323489237904</v>
      </c>
    </row>
    <row r="431" spans="1:8" x14ac:dyDescent="0.25">
      <c r="A431" s="22" t="s">
        <v>1010</v>
      </c>
      <c r="B431" s="22" t="s">
        <v>1011</v>
      </c>
      <c r="C431" s="22" t="s">
        <v>14</v>
      </c>
      <c r="D431" s="22" t="s">
        <v>1</v>
      </c>
      <c r="E431" s="22">
        <v>-3.3117262164799998E-3</v>
      </c>
      <c r="F431" s="22" t="s">
        <v>8</v>
      </c>
      <c r="G431" s="22">
        <v>0</v>
      </c>
      <c r="H431" s="24">
        <f t="shared" si="7"/>
        <v>-3.3117262164799998E-3</v>
      </c>
    </row>
    <row r="432" spans="1:8" x14ac:dyDescent="0.25">
      <c r="A432" s="22" t="s">
        <v>1012</v>
      </c>
      <c r="B432" s="22" t="s">
        <v>1013</v>
      </c>
      <c r="C432" s="22" t="s">
        <v>14</v>
      </c>
      <c r="D432" s="22" t="s">
        <v>1</v>
      </c>
      <c r="E432" s="22">
        <v>-3.1245801382750798E-3</v>
      </c>
      <c r="F432" s="22" t="s">
        <v>8</v>
      </c>
      <c r="G432" s="22">
        <v>0</v>
      </c>
      <c r="H432" s="24">
        <f t="shared" si="7"/>
        <v>-3.1245801382750798E-3</v>
      </c>
    </row>
    <row r="433" spans="1:8" x14ac:dyDescent="0.25">
      <c r="A433" s="22" t="s">
        <v>1014</v>
      </c>
      <c r="B433" s="22" t="s">
        <v>531</v>
      </c>
      <c r="C433" s="22" t="s">
        <v>24</v>
      </c>
      <c r="D433" s="22" t="s">
        <v>208</v>
      </c>
      <c r="E433" s="22">
        <v>-0.131635470007651</v>
      </c>
      <c r="F433" s="22" t="s">
        <v>8</v>
      </c>
      <c r="G433" s="22">
        <v>0</v>
      </c>
      <c r="H433" s="24">
        <f t="shared" si="7"/>
        <v>-0.131635470007651</v>
      </c>
    </row>
    <row r="434" spans="1:8" x14ac:dyDescent="0.25">
      <c r="A434" s="22" t="s">
        <v>1017</v>
      </c>
      <c r="B434" s="22" t="s">
        <v>1018</v>
      </c>
      <c r="C434" s="22" t="s">
        <v>17</v>
      </c>
      <c r="D434" s="22" t="s">
        <v>4</v>
      </c>
      <c r="E434" s="22">
        <v>-1.42634151685455E-2</v>
      </c>
      <c r="F434" s="22" t="s">
        <v>8</v>
      </c>
      <c r="G434" s="22">
        <v>0</v>
      </c>
      <c r="H434" s="24">
        <f t="shared" si="7"/>
        <v>-1.42634151685455E-2</v>
      </c>
    </row>
    <row r="435" spans="1:8" x14ac:dyDescent="0.25">
      <c r="A435" s="22" t="s">
        <v>1019</v>
      </c>
      <c r="B435" s="22" t="s">
        <v>1020</v>
      </c>
      <c r="C435" s="22" t="s">
        <v>14</v>
      </c>
      <c r="D435" s="22" t="s">
        <v>115</v>
      </c>
      <c r="E435" s="22">
        <v>-1.84632399673778E-3</v>
      </c>
      <c r="F435" s="22" t="s">
        <v>8</v>
      </c>
      <c r="G435" s="22">
        <v>0</v>
      </c>
      <c r="H435" s="24">
        <f t="shared" si="7"/>
        <v>-1.84632399673778E-3</v>
      </c>
    </row>
    <row r="436" spans="1:8" x14ac:dyDescent="0.25">
      <c r="A436" s="22" t="s">
        <v>1021</v>
      </c>
      <c r="B436" s="22" t="s">
        <v>1022</v>
      </c>
      <c r="C436" s="22" t="s">
        <v>14</v>
      </c>
      <c r="D436" s="22" t="s">
        <v>54</v>
      </c>
      <c r="E436" s="28">
        <v>-4.3878508130600901E-19</v>
      </c>
      <c r="F436" s="22" t="s">
        <v>8</v>
      </c>
      <c r="G436" s="22">
        <v>0</v>
      </c>
      <c r="H436" s="24">
        <f t="shared" si="7"/>
        <v>-4.3878508130600901E-19</v>
      </c>
    </row>
    <row r="437" spans="1:8" x14ac:dyDescent="0.25">
      <c r="A437" s="22" t="s">
        <v>1023</v>
      </c>
      <c r="B437" s="22" t="s">
        <v>868</v>
      </c>
      <c r="C437" s="22" t="s">
        <v>14</v>
      </c>
      <c r="D437" s="22" t="s">
        <v>1</v>
      </c>
      <c r="E437" s="28">
        <v>-1.0313851359452301E-8</v>
      </c>
      <c r="F437" s="22" t="s">
        <v>8</v>
      </c>
      <c r="G437" s="22">
        <v>0</v>
      </c>
      <c r="H437" s="24">
        <f t="shared" si="7"/>
        <v>-1.0313851359452301E-8</v>
      </c>
    </row>
    <row r="438" spans="1:8" x14ac:dyDescent="0.25">
      <c r="A438" s="22" t="s">
        <v>1024</v>
      </c>
      <c r="B438" s="22" t="s">
        <v>1025</v>
      </c>
      <c r="C438" s="22" t="s">
        <v>139</v>
      </c>
      <c r="D438" s="22" t="s">
        <v>486</v>
      </c>
      <c r="E438" s="28">
        <v>-5.7027725248302498E-9</v>
      </c>
      <c r="F438" s="22" t="s">
        <v>7</v>
      </c>
      <c r="G438" s="22">
        <v>0</v>
      </c>
      <c r="H438" s="24">
        <f t="shared" si="7"/>
        <v>0</v>
      </c>
    </row>
    <row r="439" spans="1:8" x14ac:dyDescent="0.25">
      <c r="A439" s="22" t="s">
        <v>185</v>
      </c>
      <c r="B439" s="22" t="s">
        <v>184</v>
      </c>
      <c r="C439" s="22" t="s">
        <v>14</v>
      </c>
      <c r="D439" s="22" t="s">
        <v>1</v>
      </c>
      <c r="E439" s="22">
        <v>-6.6365623550233095E-4</v>
      </c>
      <c r="F439" s="22" t="s">
        <v>8</v>
      </c>
      <c r="G439" s="22">
        <v>0</v>
      </c>
      <c r="H439" s="24">
        <f t="shared" si="7"/>
        <v>-6.6365623550233095E-4</v>
      </c>
    </row>
    <row r="440" spans="1:8" x14ac:dyDescent="0.25">
      <c r="A440" s="22" t="s">
        <v>1026</v>
      </c>
      <c r="B440" s="22" t="s">
        <v>1027</v>
      </c>
      <c r="C440" s="22" t="s">
        <v>263</v>
      </c>
      <c r="D440" s="22" t="s">
        <v>279</v>
      </c>
      <c r="E440" s="22">
        <v>-2.0561411977441001E-2</v>
      </c>
      <c r="F440" s="22" t="s">
        <v>8</v>
      </c>
      <c r="G440" s="22">
        <v>0</v>
      </c>
      <c r="H440" s="24">
        <f t="shared" si="7"/>
        <v>-2.0561411977441001E-2</v>
      </c>
    </row>
    <row r="441" spans="1:8" x14ac:dyDescent="0.25">
      <c r="A441" s="22" t="s">
        <v>1028</v>
      </c>
      <c r="B441" s="22" t="s">
        <v>272</v>
      </c>
      <c r="C441" s="22" t="s">
        <v>24</v>
      </c>
      <c r="D441" s="22" t="s">
        <v>208</v>
      </c>
      <c r="E441" s="22">
        <v>-1.69122025031551</v>
      </c>
      <c r="F441" s="22" t="s">
        <v>8</v>
      </c>
      <c r="G441" s="22">
        <v>0</v>
      </c>
      <c r="H441" s="24">
        <f t="shared" si="7"/>
        <v>-1.69122025031551</v>
      </c>
    </row>
    <row r="442" spans="1:8" x14ac:dyDescent="0.25">
      <c r="A442" s="22" t="s">
        <v>1029</v>
      </c>
      <c r="B442" s="22" t="s">
        <v>1011</v>
      </c>
      <c r="C442" s="22" t="s">
        <v>14</v>
      </c>
      <c r="D442" s="22" t="s">
        <v>1</v>
      </c>
      <c r="E442" s="22">
        <v>-6.9762755647613203E-4</v>
      </c>
      <c r="F442" s="22" t="s">
        <v>8</v>
      </c>
      <c r="G442" s="22">
        <v>0</v>
      </c>
      <c r="H442" s="24">
        <f t="shared" si="7"/>
        <v>-6.9762755647613203E-4</v>
      </c>
    </row>
    <row r="443" spans="1:8" x14ac:dyDescent="0.25">
      <c r="A443" s="22" t="s">
        <v>201</v>
      </c>
      <c r="B443" s="22" t="s">
        <v>192</v>
      </c>
      <c r="C443" s="22" t="s">
        <v>14</v>
      </c>
      <c r="D443" s="22" t="s">
        <v>193</v>
      </c>
      <c r="E443" s="22">
        <v>-0.24551519182654699</v>
      </c>
      <c r="F443" s="22" t="s">
        <v>8</v>
      </c>
      <c r="G443" s="22">
        <v>0</v>
      </c>
      <c r="H443" s="24">
        <f t="shared" si="7"/>
        <v>-0.24551519182654699</v>
      </c>
    </row>
    <row r="444" spans="1:8" x14ac:dyDescent="0.25">
      <c r="A444" s="22" t="s">
        <v>225</v>
      </c>
      <c r="B444" s="22" t="s">
        <v>210</v>
      </c>
      <c r="C444" s="22" t="s">
        <v>14</v>
      </c>
      <c r="D444" s="22" t="s">
        <v>193</v>
      </c>
      <c r="E444" s="22">
        <v>-2.4654029355321298E-3</v>
      </c>
      <c r="F444" s="22" t="s">
        <v>8</v>
      </c>
      <c r="G444" s="22">
        <v>0</v>
      </c>
      <c r="H444" s="24">
        <f t="shared" si="7"/>
        <v>-2.4654029355321298E-3</v>
      </c>
    </row>
    <row r="445" spans="1:8" x14ac:dyDescent="0.25">
      <c r="A445" s="22" t="s">
        <v>1030</v>
      </c>
      <c r="B445" s="22" t="s">
        <v>1031</v>
      </c>
      <c r="C445" s="22" t="s">
        <v>14</v>
      </c>
      <c r="D445" s="22" t="s">
        <v>54</v>
      </c>
      <c r="E445" s="28">
        <v>-1.10610842708224E-6</v>
      </c>
      <c r="F445" s="22" t="s">
        <v>8</v>
      </c>
      <c r="G445" s="22">
        <v>0</v>
      </c>
      <c r="H445" s="24">
        <f t="shared" si="7"/>
        <v>-1.10610842708224E-6</v>
      </c>
    </row>
    <row r="446" spans="1:8" x14ac:dyDescent="0.25">
      <c r="A446" s="22" t="s">
        <v>1032</v>
      </c>
      <c r="B446" s="22" t="s">
        <v>1033</v>
      </c>
      <c r="C446" s="22" t="s">
        <v>14</v>
      </c>
      <c r="D446" s="22" t="s">
        <v>54</v>
      </c>
      <c r="E446" s="22">
        <v>-3.4862065062050401E-3</v>
      </c>
      <c r="F446" s="22" t="s">
        <v>8</v>
      </c>
      <c r="G446" s="22">
        <v>0</v>
      </c>
      <c r="H446" s="24">
        <f t="shared" si="7"/>
        <v>-3.4862065062050401E-3</v>
      </c>
    </row>
    <row r="447" spans="1:8" x14ac:dyDescent="0.25">
      <c r="A447" s="22" t="s">
        <v>1034</v>
      </c>
      <c r="B447" s="22" t="s">
        <v>1035</v>
      </c>
      <c r="C447" s="22" t="s">
        <v>17</v>
      </c>
      <c r="D447" s="22" t="s">
        <v>2</v>
      </c>
      <c r="E447" s="22">
        <v>-6.5746030646100004E-2</v>
      </c>
      <c r="F447" s="22" t="s">
        <v>8</v>
      </c>
      <c r="G447" s="22">
        <v>0</v>
      </c>
      <c r="H447" s="24">
        <f t="shared" si="7"/>
        <v>-6.5746030646100004E-2</v>
      </c>
    </row>
    <row r="448" spans="1:8" x14ac:dyDescent="0.25">
      <c r="A448" s="22" t="s">
        <v>1036</v>
      </c>
      <c r="B448" s="22" t="s">
        <v>1022</v>
      </c>
      <c r="C448" s="22" t="s">
        <v>14</v>
      </c>
      <c r="D448" s="22" t="s">
        <v>54</v>
      </c>
      <c r="E448" s="28">
        <v>-2.08855449241398E-18</v>
      </c>
      <c r="F448" s="22" t="s">
        <v>8</v>
      </c>
      <c r="G448" s="22">
        <v>0</v>
      </c>
      <c r="H448" s="24">
        <f t="shared" si="7"/>
        <v>-2.08855449241398E-18</v>
      </c>
    </row>
    <row r="449" spans="1:8" x14ac:dyDescent="0.25">
      <c r="A449" s="22" t="s">
        <v>1037</v>
      </c>
      <c r="B449" s="22" t="s">
        <v>464</v>
      </c>
      <c r="C449" s="22" t="s">
        <v>14</v>
      </c>
      <c r="D449" s="22" t="s">
        <v>193</v>
      </c>
      <c r="E449" s="22">
        <v>-1.4081465485667801E-4</v>
      </c>
      <c r="F449" s="22" t="s">
        <v>8</v>
      </c>
      <c r="G449" s="22">
        <v>0</v>
      </c>
      <c r="H449" s="24">
        <f t="shared" si="7"/>
        <v>-1.4081465485667801E-4</v>
      </c>
    </row>
    <row r="450" spans="1:8" x14ac:dyDescent="0.25">
      <c r="A450" s="22" t="s">
        <v>1038</v>
      </c>
      <c r="B450" s="22" t="s">
        <v>947</v>
      </c>
      <c r="C450" s="22" t="s">
        <v>14</v>
      </c>
      <c r="D450" s="22" t="s">
        <v>54</v>
      </c>
      <c r="E450" s="22">
        <v>-1.3694800803889601E-4</v>
      </c>
      <c r="F450" s="22" t="s">
        <v>8</v>
      </c>
      <c r="G450" s="22">
        <v>0</v>
      </c>
      <c r="H450" s="24">
        <f t="shared" si="7"/>
        <v>-1.3694800803889601E-4</v>
      </c>
    </row>
    <row r="451" spans="1:8" x14ac:dyDescent="0.25">
      <c r="A451" s="22" t="s">
        <v>1039</v>
      </c>
      <c r="B451" s="22" t="s">
        <v>456</v>
      </c>
      <c r="C451" s="22" t="s">
        <v>263</v>
      </c>
      <c r="D451" s="22" t="s">
        <v>264</v>
      </c>
      <c r="E451" s="28">
        <v>-6.2011677918058305E-5</v>
      </c>
      <c r="F451" s="22" t="s">
        <v>86</v>
      </c>
      <c r="G451" s="22">
        <v>768.6</v>
      </c>
      <c r="H451" s="24">
        <f t="shared" ref="H451:H494" si="8">1*(IF(F451=$I$8,E451,(E451*G451)))</f>
        <v>-4.7662175647819612E-2</v>
      </c>
    </row>
    <row r="452" spans="1:8" x14ac:dyDescent="0.25">
      <c r="A452" s="22" t="s">
        <v>1040</v>
      </c>
      <c r="B452" s="22" t="s">
        <v>411</v>
      </c>
      <c r="C452" s="22" t="s">
        <v>14</v>
      </c>
      <c r="D452" s="22" t="s">
        <v>54</v>
      </c>
      <c r="E452" s="22">
        <v>-8.3766650581119095E-2</v>
      </c>
      <c r="F452" s="22" t="s">
        <v>8</v>
      </c>
      <c r="G452" s="22">
        <v>0</v>
      </c>
      <c r="H452" s="24">
        <f t="shared" si="8"/>
        <v>-8.3766650581119095E-2</v>
      </c>
    </row>
    <row r="453" spans="1:8" x14ac:dyDescent="0.25">
      <c r="A453" s="22" t="s">
        <v>1041</v>
      </c>
      <c r="B453" s="22" t="s">
        <v>1042</v>
      </c>
      <c r="C453" s="22" t="s">
        <v>139</v>
      </c>
      <c r="D453" s="22" t="s">
        <v>486</v>
      </c>
      <c r="E453" s="28">
        <v>-1.8409913787055099E-6</v>
      </c>
      <c r="F453" s="22" t="s">
        <v>7</v>
      </c>
      <c r="G453" s="22">
        <v>0</v>
      </c>
      <c r="H453" s="24">
        <f t="shared" si="8"/>
        <v>0</v>
      </c>
    </row>
    <row r="454" spans="1:8" x14ac:dyDescent="0.25">
      <c r="A454" s="22" t="s">
        <v>1043</v>
      </c>
      <c r="B454" s="22" t="s">
        <v>1044</v>
      </c>
      <c r="C454" s="22" t="s">
        <v>139</v>
      </c>
      <c r="D454" s="22" t="s">
        <v>1045</v>
      </c>
      <c r="E454" s="22">
        <v>-5.6308586704691202E-2</v>
      </c>
      <c r="F454" s="22" t="s">
        <v>8</v>
      </c>
      <c r="G454" s="22">
        <v>0</v>
      </c>
      <c r="H454" s="24">
        <f t="shared" si="8"/>
        <v>-5.6308586704691202E-2</v>
      </c>
    </row>
    <row r="455" spans="1:8" x14ac:dyDescent="0.25">
      <c r="A455" s="22" t="s">
        <v>226</v>
      </c>
      <c r="B455" s="22" t="s">
        <v>214</v>
      </c>
      <c r="C455" s="22" t="s">
        <v>14</v>
      </c>
      <c r="D455" s="22" t="s">
        <v>54</v>
      </c>
      <c r="E455" s="22">
        <v>-0.13061549527782801</v>
      </c>
      <c r="F455" s="22" t="s">
        <v>8</v>
      </c>
      <c r="G455" s="22">
        <v>0</v>
      </c>
      <c r="H455" s="24">
        <f t="shared" si="8"/>
        <v>-0.13061549527782801</v>
      </c>
    </row>
    <row r="456" spans="1:8" x14ac:dyDescent="0.25">
      <c r="A456" s="22" t="s">
        <v>227</v>
      </c>
      <c r="B456" s="22" t="s">
        <v>216</v>
      </c>
      <c r="C456" s="22" t="s">
        <v>14</v>
      </c>
      <c r="D456" s="22" t="s">
        <v>54</v>
      </c>
      <c r="E456" s="22">
        <v>-1.0386077293771799E-3</v>
      </c>
      <c r="F456" s="22" t="s">
        <v>8</v>
      </c>
      <c r="G456" s="22">
        <v>0</v>
      </c>
      <c r="H456" s="24">
        <f t="shared" si="8"/>
        <v>-1.0386077293771799E-3</v>
      </c>
    </row>
    <row r="457" spans="1:8" x14ac:dyDescent="0.25">
      <c r="A457" s="22" t="s">
        <v>1046</v>
      </c>
      <c r="B457" s="22" t="s">
        <v>608</v>
      </c>
      <c r="C457" s="22" t="s">
        <v>263</v>
      </c>
      <c r="D457" s="22" t="s">
        <v>264</v>
      </c>
      <c r="E457" s="28">
        <v>-8.1100920950773805E-5</v>
      </c>
      <c r="F457" s="22" t="s">
        <v>86</v>
      </c>
      <c r="G457" s="22">
        <v>599.29999999999995</v>
      </c>
      <c r="H457" s="24">
        <f t="shared" si="8"/>
        <v>-4.8603781925798735E-2</v>
      </c>
    </row>
    <row r="458" spans="1:8" x14ac:dyDescent="0.25">
      <c r="A458" s="22" t="s">
        <v>1047</v>
      </c>
      <c r="B458" s="22" t="s">
        <v>577</v>
      </c>
      <c r="C458" s="22" t="s">
        <v>24</v>
      </c>
      <c r="D458" s="22" t="s">
        <v>120</v>
      </c>
      <c r="E458" s="22">
        <v>-7.8413656707332499E-4</v>
      </c>
      <c r="F458" s="22" t="s">
        <v>86</v>
      </c>
      <c r="G458" s="22">
        <v>2190</v>
      </c>
      <c r="H458" s="24">
        <f t="shared" si="8"/>
        <v>-1.7172590818905817</v>
      </c>
    </row>
    <row r="459" spans="1:8" x14ac:dyDescent="0.25">
      <c r="A459" s="22" t="s">
        <v>111</v>
      </c>
      <c r="B459" s="22" t="s">
        <v>96</v>
      </c>
      <c r="C459" s="22" t="s">
        <v>24</v>
      </c>
      <c r="D459" s="22" t="s">
        <v>3</v>
      </c>
      <c r="E459" s="22">
        <v>-0.13782993124037499</v>
      </c>
      <c r="F459" s="22" t="s">
        <v>8</v>
      </c>
      <c r="G459" s="22">
        <v>0</v>
      </c>
      <c r="H459" s="24">
        <f t="shared" si="8"/>
        <v>-0.13782993124037499</v>
      </c>
    </row>
    <row r="460" spans="1:8" x14ac:dyDescent="0.25">
      <c r="A460" s="22" t="s">
        <v>228</v>
      </c>
      <c r="B460" s="22" t="s">
        <v>224</v>
      </c>
      <c r="C460" s="22" t="s">
        <v>17</v>
      </c>
      <c r="D460" s="22" t="s">
        <v>4</v>
      </c>
      <c r="E460" s="22">
        <v>-3.1519437426107198E-3</v>
      </c>
      <c r="F460" s="22" t="s">
        <v>8</v>
      </c>
      <c r="G460" s="22">
        <v>0</v>
      </c>
      <c r="H460" s="24">
        <f t="shared" si="8"/>
        <v>-3.1519437426107198E-3</v>
      </c>
    </row>
    <row r="461" spans="1:8" x14ac:dyDescent="0.25">
      <c r="A461" s="22" t="s">
        <v>1048</v>
      </c>
      <c r="B461" s="22" t="s">
        <v>1049</v>
      </c>
      <c r="C461" s="22" t="s">
        <v>14</v>
      </c>
      <c r="D461" s="22" t="s">
        <v>1</v>
      </c>
      <c r="E461" s="28">
        <v>-2.2317208210787501E-8</v>
      </c>
      <c r="F461" s="22" t="s">
        <v>8</v>
      </c>
      <c r="G461" s="22">
        <v>0</v>
      </c>
      <c r="H461" s="24">
        <f t="shared" si="8"/>
        <v>-2.2317208210787501E-8</v>
      </c>
    </row>
    <row r="462" spans="1:8" x14ac:dyDescent="0.25">
      <c r="A462" s="22" t="s">
        <v>173</v>
      </c>
      <c r="B462" s="22" t="s">
        <v>160</v>
      </c>
      <c r="C462" s="22" t="s">
        <v>125</v>
      </c>
      <c r="D462" s="22" t="s">
        <v>161</v>
      </c>
      <c r="E462" s="22">
        <v>-1.01249576539842E-4</v>
      </c>
      <c r="F462" s="22" t="s">
        <v>8</v>
      </c>
      <c r="G462" s="22">
        <v>0</v>
      </c>
      <c r="H462" s="24">
        <f t="shared" si="8"/>
        <v>-1.01249576539842E-4</v>
      </c>
    </row>
    <row r="463" spans="1:8" x14ac:dyDescent="0.25">
      <c r="A463" s="22" t="s">
        <v>1050</v>
      </c>
      <c r="B463" s="22" t="s">
        <v>1051</v>
      </c>
      <c r="C463" s="22" t="s">
        <v>14</v>
      </c>
      <c r="D463" s="22" t="s">
        <v>54</v>
      </c>
      <c r="E463" s="28">
        <v>-4.1874883696451796E-9</v>
      </c>
      <c r="F463" s="22" t="s">
        <v>8</v>
      </c>
      <c r="G463" s="22">
        <v>0</v>
      </c>
      <c r="H463" s="24">
        <f t="shared" si="8"/>
        <v>-4.1874883696451796E-9</v>
      </c>
    </row>
    <row r="464" spans="1:8" x14ac:dyDescent="0.25">
      <c r="A464" s="22" t="s">
        <v>1052</v>
      </c>
      <c r="B464" s="22" t="s">
        <v>1053</v>
      </c>
      <c r="C464" s="22" t="s">
        <v>24</v>
      </c>
      <c r="D464" s="22" t="s">
        <v>120</v>
      </c>
      <c r="E464" s="22">
        <v>-2.6274171084452298E-4</v>
      </c>
      <c r="F464" s="22" t="s">
        <v>86</v>
      </c>
      <c r="G464" s="22">
        <v>2290</v>
      </c>
      <c r="H464" s="24">
        <f t="shared" si="8"/>
        <v>-0.60167851783395765</v>
      </c>
    </row>
    <row r="465" spans="1:8" x14ac:dyDescent="0.25">
      <c r="A465" s="22" t="s">
        <v>229</v>
      </c>
      <c r="B465" s="22" t="s">
        <v>210</v>
      </c>
      <c r="C465" s="22" t="s">
        <v>14</v>
      </c>
      <c r="D465" s="22" t="s">
        <v>193</v>
      </c>
      <c r="E465" s="22">
        <v>-9.8772035244125899E-4</v>
      </c>
      <c r="F465" s="22" t="s">
        <v>8</v>
      </c>
      <c r="G465" s="22">
        <v>0</v>
      </c>
      <c r="H465" s="24">
        <f t="shared" si="8"/>
        <v>-9.8772035244125899E-4</v>
      </c>
    </row>
    <row r="466" spans="1:8" x14ac:dyDescent="0.25">
      <c r="A466" s="22" t="s">
        <v>156</v>
      </c>
      <c r="B466" s="22" t="s">
        <v>157</v>
      </c>
      <c r="C466" s="22" t="s">
        <v>17</v>
      </c>
      <c r="D466" s="22" t="s">
        <v>2</v>
      </c>
      <c r="E466" s="22">
        <v>-1.98756719369846</v>
      </c>
      <c r="F466" s="22" t="s">
        <v>8</v>
      </c>
      <c r="G466" s="22">
        <v>0</v>
      </c>
      <c r="H466" s="24">
        <f t="shared" si="8"/>
        <v>-1.98756719369846</v>
      </c>
    </row>
    <row r="467" spans="1:8" x14ac:dyDescent="0.25">
      <c r="A467" s="22" t="s">
        <v>147</v>
      </c>
      <c r="B467" s="22" t="s">
        <v>148</v>
      </c>
      <c r="C467" s="22" t="s">
        <v>14</v>
      </c>
      <c r="D467" s="22" t="s">
        <v>1</v>
      </c>
      <c r="E467" s="22">
        <v>-8.5355325565973306E-2</v>
      </c>
      <c r="F467" s="22" t="s">
        <v>8</v>
      </c>
      <c r="G467" s="22">
        <v>0</v>
      </c>
      <c r="H467" s="24">
        <f t="shared" si="8"/>
        <v>-8.5355325565973306E-2</v>
      </c>
    </row>
    <row r="468" spans="1:8" x14ac:dyDescent="0.25">
      <c r="A468" s="22" t="s">
        <v>34</v>
      </c>
      <c r="B468" s="22" t="s">
        <v>35</v>
      </c>
      <c r="C468" s="22" t="s">
        <v>17</v>
      </c>
      <c r="D468" s="22" t="s">
        <v>2</v>
      </c>
      <c r="E468" s="22">
        <v>-0.23913383446310699</v>
      </c>
      <c r="F468" s="22" t="s">
        <v>8</v>
      </c>
      <c r="G468" s="22">
        <v>0</v>
      </c>
      <c r="H468" s="24">
        <f t="shared" si="8"/>
        <v>-0.23913383446310699</v>
      </c>
    </row>
    <row r="469" spans="1:8" x14ac:dyDescent="0.25">
      <c r="A469" s="22" t="s">
        <v>1054</v>
      </c>
      <c r="B469" s="22" t="s">
        <v>272</v>
      </c>
      <c r="C469" s="22" t="s">
        <v>24</v>
      </c>
      <c r="D469" s="22" t="s">
        <v>208</v>
      </c>
      <c r="E469" s="22">
        <v>-0.187849729801807</v>
      </c>
      <c r="F469" s="22" t="s">
        <v>8</v>
      </c>
      <c r="G469" s="22">
        <v>0</v>
      </c>
      <c r="H469" s="24">
        <f t="shared" si="8"/>
        <v>-0.187849729801807</v>
      </c>
    </row>
    <row r="470" spans="1:8" x14ac:dyDescent="0.25">
      <c r="A470" s="22" t="s">
        <v>1055</v>
      </c>
      <c r="B470" s="22" t="s">
        <v>1056</v>
      </c>
      <c r="C470" s="22" t="s">
        <v>24</v>
      </c>
      <c r="D470" s="22" t="s">
        <v>3</v>
      </c>
      <c r="E470" s="22">
        <v>-3.8662267802090401E-3</v>
      </c>
      <c r="F470" s="22" t="s">
        <v>8</v>
      </c>
      <c r="G470" s="22">
        <v>0</v>
      </c>
      <c r="H470" s="24">
        <f t="shared" si="8"/>
        <v>-3.8662267802090401E-3</v>
      </c>
    </row>
    <row r="471" spans="1:8" x14ac:dyDescent="0.25">
      <c r="A471" s="22" t="s">
        <v>1057</v>
      </c>
      <c r="B471" s="22" t="s">
        <v>1058</v>
      </c>
      <c r="C471" s="22" t="s">
        <v>17</v>
      </c>
      <c r="D471" s="22" t="s">
        <v>2</v>
      </c>
      <c r="E471" s="28">
        <v>-3.2053331841136498E-8</v>
      </c>
      <c r="F471" s="22" t="s">
        <v>8</v>
      </c>
      <c r="G471" s="22">
        <v>0</v>
      </c>
      <c r="H471" s="24">
        <f t="shared" si="8"/>
        <v>-3.2053331841136498E-8</v>
      </c>
    </row>
    <row r="472" spans="1:8" x14ac:dyDescent="0.25">
      <c r="A472" s="22" t="s">
        <v>1059</v>
      </c>
      <c r="B472" s="22" t="s">
        <v>1060</v>
      </c>
      <c r="C472" s="22" t="s">
        <v>14</v>
      </c>
      <c r="D472" s="22" t="s">
        <v>1061</v>
      </c>
      <c r="E472" s="22">
        <v>-4.4294593498520302E-2</v>
      </c>
      <c r="F472" s="22" t="s">
        <v>8</v>
      </c>
      <c r="G472" s="22">
        <v>0</v>
      </c>
      <c r="H472" s="24">
        <f t="shared" si="8"/>
        <v>-4.4294593498520302E-2</v>
      </c>
    </row>
    <row r="473" spans="1:8" x14ac:dyDescent="0.25">
      <c r="A473" s="22" t="s">
        <v>112</v>
      </c>
      <c r="B473" s="22" t="s">
        <v>95</v>
      </c>
      <c r="C473" s="22" t="s">
        <v>14</v>
      </c>
      <c r="D473" s="22" t="s">
        <v>1</v>
      </c>
      <c r="E473" s="28">
        <v>-4.1259745124982297E-5</v>
      </c>
      <c r="F473" s="22" t="s">
        <v>8</v>
      </c>
      <c r="G473" s="22">
        <v>0</v>
      </c>
      <c r="H473" s="24">
        <f t="shared" si="8"/>
        <v>-4.1259745124982297E-5</v>
      </c>
    </row>
    <row r="474" spans="1:8" x14ac:dyDescent="0.25">
      <c r="A474" s="22" t="s">
        <v>1062</v>
      </c>
      <c r="B474" s="22" t="s">
        <v>957</v>
      </c>
      <c r="C474" s="22" t="s">
        <v>14</v>
      </c>
      <c r="D474" s="22" t="s">
        <v>1</v>
      </c>
      <c r="E474" s="28">
        <v>-2.20621391855407E-7</v>
      </c>
      <c r="F474" s="22" t="s">
        <v>8</v>
      </c>
      <c r="G474" s="22">
        <v>0</v>
      </c>
      <c r="H474" s="24">
        <f t="shared" si="8"/>
        <v>-2.20621391855407E-7</v>
      </c>
    </row>
    <row r="475" spans="1:8" x14ac:dyDescent="0.25">
      <c r="A475" s="22" t="s">
        <v>1063</v>
      </c>
      <c r="B475" s="22" t="s">
        <v>1064</v>
      </c>
      <c r="C475" s="22" t="s">
        <v>24</v>
      </c>
      <c r="D475" s="22" t="s">
        <v>3</v>
      </c>
      <c r="E475" s="22">
        <v>-1.6060772685194302E-2</v>
      </c>
      <c r="F475" s="22" t="s">
        <v>8</v>
      </c>
      <c r="G475" s="22">
        <v>0</v>
      </c>
      <c r="H475" s="24">
        <f t="shared" si="8"/>
        <v>-1.6060772685194302E-2</v>
      </c>
    </row>
    <row r="476" spans="1:8" x14ac:dyDescent="0.25">
      <c r="A476" s="22" t="s">
        <v>1065</v>
      </c>
      <c r="B476" s="22" t="s">
        <v>464</v>
      </c>
      <c r="C476" s="22" t="s">
        <v>14</v>
      </c>
      <c r="D476" s="22" t="s">
        <v>193</v>
      </c>
      <c r="E476" s="22">
        <v>-4.7137591385363999E-3</v>
      </c>
      <c r="F476" s="22" t="s">
        <v>8</v>
      </c>
      <c r="G476" s="22">
        <v>0</v>
      </c>
      <c r="H476" s="24">
        <f t="shared" si="8"/>
        <v>-4.7137591385363999E-3</v>
      </c>
    </row>
    <row r="477" spans="1:8" x14ac:dyDescent="0.25">
      <c r="A477" s="22" t="s">
        <v>1066</v>
      </c>
      <c r="B477" s="22" t="s">
        <v>1067</v>
      </c>
      <c r="C477" s="22" t="s">
        <v>14</v>
      </c>
      <c r="D477" s="22" t="s">
        <v>54</v>
      </c>
      <c r="E477" s="22">
        <v>-1.7527480095548E-3</v>
      </c>
      <c r="F477" s="22" t="s">
        <v>8</v>
      </c>
      <c r="G477" s="22">
        <v>0</v>
      </c>
      <c r="H477" s="24">
        <f t="shared" si="8"/>
        <v>-1.7527480095548E-3</v>
      </c>
    </row>
    <row r="478" spans="1:8" x14ac:dyDescent="0.25">
      <c r="A478" s="22" t="s">
        <v>1068</v>
      </c>
      <c r="B478" s="22" t="s">
        <v>1069</v>
      </c>
      <c r="C478" s="22" t="s">
        <v>24</v>
      </c>
      <c r="D478" s="22" t="s">
        <v>208</v>
      </c>
      <c r="E478" s="28">
        <v>-1.76624585746863E-11</v>
      </c>
      <c r="F478" s="22" t="s">
        <v>8</v>
      </c>
      <c r="G478" s="22">
        <v>0</v>
      </c>
      <c r="H478" s="24">
        <f t="shared" si="8"/>
        <v>-1.76624585746863E-11</v>
      </c>
    </row>
    <row r="479" spans="1:8" x14ac:dyDescent="0.25">
      <c r="A479" s="22" t="s">
        <v>1070</v>
      </c>
      <c r="B479" s="22" t="s">
        <v>1071</v>
      </c>
      <c r="C479" s="22" t="s">
        <v>14</v>
      </c>
      <c r="D479" s="22" t="s">
        <v>536</v>
      </c>
      <c r="E479" s="22">
        <v>-3.5997440171800801E-2</v>
      </c>
      <c r="F479" s="22" t="s">
        <v>8</v>
      </c>
      <c r="G479" s="22">
        <v>0</v>
      </c>
      <c r="H479" s="24">
        <f t="shared" si="8"/>
        <v>-3.5997440171800801E-2</v>
      </c>
    </row>
    <row r="480" spans="1:8" x14ac:dyDescent="0.25">
      <c r="A480" s="22" t="s">
        <v>1072</v>
      </c>
      <c r="B480" s="22" t="s">
        <v>1073</v>
      </c>
      <c r="C480" s="22" t="s">
        <v>14</v>
      </c>
      <c r="D480" s="22" t="s">
        <v>115</v>
      </c>
      <c r="E480" s="28">
        <v>-8.4199580810596596E-6</v>
      </c>
      <c r="F480" s="22" t="s">
        <v>8</v>
      </c>
      <c r="G480" s="22">
        <v>0</v>
      </c>
      <c r="H480" s="24">
        <f t="shared" si="8"/>
        <v>-8.4199580810596596E-6</v>
      </c>
    </row>
    <row r="481" spans="1:8" x14ac:dyDescent="0.25">
      <c r="A481" s="22" t="s">
        <v>1074</v>
      </c>
      <c r="B481" s="22" t="s">
        <v>1006</v>
      </c>
      <c r="C481" s="22" t="s">
        <v>14</v>
      </c>
      <c r="D481" s="22" t="s">
        <v>54</v>
      </c>
      <c r="E481" s="28">
        <v>-3.3890192958861697E-14</v>
      </c>
      <c r="F481" s="22" t="s">
        <v>8</v>
      </c>
      <c r="G481" s="22">
        <v>0</v>
      </c>
      <c r="H481" s="24">
        <f t="shared" si="8"/>
        <v>-3.3890192958861697E-14</v>
      </c>
    </row>
    <row r="482" spans="1:8" x14ac:dyDescent="0.25">
      <c r="A482" s="22" t="s">
        <v>1075</v>
      </c>
      <c r="B482" s="22" t="s">
        <v>1076</v>
      </c>
      <c r="C482" s="22" t="s">
        <v>24</v>
      </c>
      <c r="D482" s="22" t="s">
        <v>483</v>
      </c>
      <c r="E482" s="22">
        <v>-4.5267075337566496E-3</v>
      </c>
      <c r="F482" s="22" t="s">
        <v>8</v>
      </c>
      <c r="G482" s="22">
        <v>0</v>
      </c>
      <c r="H482" s="24">
        <f t="shared" si="8"/>
        <v>-4.5267075337566496E-3</v>
      </c>
    </row>
    <row r="483" spans="1:8" x14ac:dyDescent="0.25">
      <c r="A483" s="22" t="s">
        <v>1077</v>
      </c>
      <c r="B483" s="22" t="s">
        <v>1078</v>
      </c>
      <c r="C483" s="22" t="s">
        <v>143</v>
      </c>
      <c r="D483" s="22" t="s">
        <v>144</v>
      </c>
      <c r="E483" s="28">
        <v>-3.3903719518560601E-10</v>
      </c>
      <c r="F483" s="22" t="s">
        <v>8</v>
      </c>
      <c r="G483" s="22">
        <v>0</v>
      </c>
      <c r="H483" s="24">
        <f t="shared" si="8"/>
        <v>-3.3903719518560601E-10</v>
      </c>
    </row>
    <row r="484" spans="1:8" x14ac:dyDescent="0.25">
      <c r="A484" s="22" t="s">
        <v>1079</v>
      </c>
      <c r="B484" s="22" t="s">
        <v>577</v>
      </c>
      <c r="C484" s="22" t="s">
        <v>24</v>
      </c>
      <c r="D484" s="22" t="s">
        <v>120</v>
      </c>
      <c r="E484" s="22">
        <v>-4.1624405096479496E-3</v>
      </c>
      <c r="F484" s="22" t="s">
        <v>86</v>
      </c>
      <c r="G484" s="22">
        <v>2190</v>
      </c>
      <c r="H484" s="24">
        <f t="shared" si="8"/>
        <v>-9.1157447161290097</v>
      </c>
    </row>
    <row r="485" spans="1:8" x14ac:dyDescent="0.25">
      <c r="A485" s="22" t="s">
        <v>230</v>
      </c>
      <c r="B485" s="22" t="s">
        <v>210</v>
      </c>
      <c r="C485" s="22" t="s">
        <v>14</v>
      </c>
      <c r="D485" s="22" t="s">
        <v>193</v>
      </c>
      <c r="E485" s="22">
        <v>-4.0628802150716702E-3</v>
      </c>
      <c r="F485" s="22" t="s">
        <v>8</v>
      </c>
      <c r="G485" s="22">
        <v>0</v>
      </c>
      <c r="H485" s="24">
        <f t="shared" si="8"/>
        <v>-4.0628802150716702E-3</v>
      </c>
    </row>
    <row r="486" spans="1:8" x14ac:dyDescent="0.25">
      <c r="A486" s="22" t="s">
        <v>1080</v>
      </c>
      <c r="B486" s="22" t="s">
        <v>984</v>
      </c>
      <c r="C486" s="22" t="s">
        <v>263</v>
      </c>
      <c r="D486" s="22" t="s">
        <v>279</v>
      </c>
      <c r="E486" s="22">
        <v>-6.0090495599007896E-4</v>
      </c>
      <c r="F486" s="22" t="s">
        <v>86</v>
      </c>
      <c r="G486" s="22">
        <v>450</v>
      </c>
      <c r="H486" s="24">
        <f t="shared" si="8"/>
        <v>-0.27040723019553553</v>
      </c>
    </row>
    <row r="487" spans="1:8" x14ac:dyDescent="0.25">
      <c r="A487" s="22" t="s">
        <v>1081</v>
      </c>
      <c r="B487" s="22" t="s">
        <v>464</v>
      </c>
      <c r="C487" s="22" t="s">
        <v>14</v>
      </c>
      <c r="D487" s="22" t="s">
        <v>193</v>
      </c>
      <c r="E487" s="22">
        <v>-1.6381037105154201E-3</v>
      </c>
      <c r="F487" s="22" t="s">
        <v>8</v>
      </c>
      <c r="G487" s="22">
        <v>0</v>
      </c>
      <c r="H487" s="24">
        <f t="shared" si="8"/>
        <v>-1.6381037105154201E-3</v>
      </c>
    </row>
    <row r="488" spans="1:8" x14ac:dyDescent="0.25">
      <c r="A488" s="22" t="s">
        <v>1082</v>
      </c>
      <c r="B488" s="22" t="s">
        <v>720</v>
      </c>
      <c r="C488" s="22" t="s">
        <v>14</v>
      </c>
      <c r="D488" s="22" t="s">
        <v>193</v>
      </c>
      <c r="E488" s="28">
        <v>-2.56120443091027E-9</v>
      </c>
      <c r="F488" s="22" t="s">
        <v>8</v>
      </c>
      <c r="G488" s="22">
        <v>0</v>
      </c>
      <c r="H488" s="24">
        <f t="shared" si="8"/>
        <v>-2.56120443091027E-9</v>
      </c>
    </row>
    <row r="489" spans="1:8" x14ac:dyDescent="0.25">
      <c r="A489" s="22" t="s">
        <v>1083</v>
      </c>
      <c r="B489" s="22" t="s">
        <v>1084</v>
      </c>
      <c r="C489" s="22" t="s">
        <v>14</v>
      </c>
      <c r="D489" s="22" t="s">
        <v>54</v>
      </c>
      <c r="E489" s="28">
        <v>-1.6032910627207299E-9</v>
      </c>
      <c r="F489" s="22" t="s">
        <v>8</v>
      </c>
      <c r="G489" s="22">
        <v>0</v>
      </c>
      <c r="H489" s="24">
        <f t="shared" si="8"/>
        <v>-1.6032910627207299E-9</v>
      </c>
    </row>
    <row r="490" spans="1:8" x14ac:dyDescent="0.25">
      <c r="A490" s="22" t="s">
        <v>1085</v>
      </c>
      <c r="B490" s="22" t="s">
        <v>933</v>
      </c>
      <c r="C490" s="22" t="s">
        <v>14</v>
      </c>
      <c r="D490" s="22" t="s">
        <v>54</v>
      </c>
      <c r="E490" s="28">
        <v>-8.6261673545240005E-8</v>
      </c>
      <c r="F490" s="22" t="s">
        <v>8</v>
      </c>
      <c r="G490" s="22">
        <v>0</v>
      </c>
      <c r="H490" s="24">
        <f t="shared" si="8"/>
        <v>-8.6261673545240005E-8</v>
      </c>
    </row>
    <row r="491" spans="1:8" x14ac:dyDescent="0.25">
      <c r="A491" s="22" t="s">
        <v>1086</v>
      </c>
      <c r="B491" s="22" t="s">
        <v>778</v>
      </c>
      <c r="C491" s="22" t="s">
        <v>14</v>
      </c>
      <c r="D491" s="22" t="s">
        <v>115</v>
      </c>
      <c r="E491" s="28">
        <v>-5.4239831119386399E-8</v>
      </c>
      <c r="F491" s="22" t="s">
        <v>8</v>
      </c>
      <c r="G491" s="22">
        <v>0</v>
      </c>
      <c r="H491" s="24">
        <f t="shared" si="8"/>
        <v>-5.4239831119386399E-8</v>
      </c>
    </row>
    <row r="492" spans="1:8" x14ac:dyDescent="0.25">
      <c r="A492" s="22" t="s">
        <v>1087</v>
      </c>
      <c r="B492" s="22" t="s">
        <v>1088</v>
      </c>
      <c r="C492" s="22" t="s">
        <v>14</v>
      </c>
      <c r="D492" s="22" t="s">
        <v>54</v>
      </c>
      <c r="E492" s="22">
        <v>-6.9500370140804305E-2</v>
      </c>
      <c r="F492" s="22" t="s">
        <v>8</v>
      </c>
      <c r="G492" s="22">
        <v>0</v>
      </c>
      <c r="H492" s="24">
        <f t="shared" si="8"/>
        <v>-6.9500370140804305E-2</v>
      </c>
    </row>
    <row r="493" spans="1:8" x14ac:dyDescent="0.25">
      <c r="A493" s="22" t="s">
        <v>1089</v>
      </c>
      <c r="B493" s="22" t="s">
        <v>752</v>
      </c>
      <c r="C493" s="22" t="s">
        <v>14</v>
      </c>
      <c r="D493" s="22" t="s">
        <v>54</v>
      </c>
      <c r="E493" s="22">
        <v>-2.3538430496569899E-3</v>
      </c>
      <c r="F493" s="22" t="s">
        <v>8</v>
      </c>
      <c r="G493" s="22">
        <v>0</v>
      </c>
      <c r="H493" s="24">
        <f t="shared" si="8"/>
        <v>-2.3538430496569899E-3</v>
      </c>
    </row>
    <row r="494" spans="1:8" x14ac:dyDescent="0.25">
      <c r="A494" s="22" t="s">
        <v>1090</v>
      </c>
      <c r="B494" s="22" t="s">
        <v>791</v>
      </c>
      <c r="C494" s="22" t="s">
        <v>14</v>
      </c>
      <c r="D494" s="22" t="s">
        <v>188</v>
      </c>
      <c r="E494" s="22">
        <v>-2.1373439825742801E-3</v>
      </c>
      <c r="F494" s="22" t="s">
        <v>8</v>
      </c>
      <c r="G494" s="22">
        <v>0</v>
      </c>
      <c r="H494" s="24">
        <f t="shared" si="8"/>
        <v>-2.1373439825742801E-3</v>
      </c>
    </row>
    <row r="495" spans="1:8" x14ac:dyDescent="0.25">
      <c r="H495" s="24"/>
    </row>
    <row r="496" spans="1: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C1E95-46C7-4DAB-BF3D-AF60B793C20A}">
  <dimension ref="A1:M3854"/>
  <sheetViews>
    <sheetView topLeftCell="B1" workbookViewId="0">
      <selection activeCell="B28" sqref="B28"/>
    </sheetView>
  </sheetViews>
  <sheetFormatPr defaultColWidth="10.85546875" defaultRowHeight="15" x14ac:dyDescent="0.25"/>
  <cols>
    <col min="1" max="1" width="36.28515625" style="22" bestFit="1" customWidth="1"/>
    <col min="2" max="2" width="99.7109375" style="22" bestFit="1" customWidth="1"/>
    <col min="3" max="3" width="5" style="22" bestFit="1" customWidth="1"/>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c r="H1" s="33"/>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-1.9076189408079201E-3</v>
      </c>
      <c r="F3" s="22" t="s">
        <v>8</v>
      </c>
      <c r="G3" s="22">
        <v>0</v>
      </c>
      <c r="H3" s="24">
        <f t="shared" ref="H3:H66" si="0">1*(IF(F3=$I$8,E3,(E3*G3)))</f>
        <v>-1.9076189408079201E-3</v>
      </c>
    </row>
    <row r="4" spans="1:13" x14ac:dyDescent="0.25">
      <c r="A4" s="22" t="s">
        <v>410</v>
      </c>
      <c r="B4" s="22" t="s">
        <v>411</v>
      </c>
      <c r="C4" s="22" t="s">
        <v>14</v>
      </c>
      <c r="D4" s="22" t="s">
        <v>54</v>
      </c>
      <c r="E4" s="22">
        <v>-8.4320888122634594E-2</v>
      </c>
      <c r="F4" s="22" t="s">
        <v>8</v>
      </c>
      <c r="G4" s="22">
        <v>0</v>
      </c>
      <c r="H4" s="24">
        <f t="shared" si="0"/>
        <v>-8.4320888122634594E-2</v>
      </c>
    </row>
    <row r="5" spans="1:13" x14ac:dyDescent="0.25">
      <c r="A5" s="22" t="s">
        <v>412</v>
      </c>
      <c r="B5" s="22" t="s">
        <v>413</v>
      </c>
      <c r="C5" s="22" t="s">
        <v>14</v>
      </c>
      <c r="D5" s="22" t="s">
        <v>1</v>
      </c>
      <c r="E5" s="22">
        <v>-1.15388642367628E-2</v>
      </c>
      <c r="F5" s="22" t="s">
        <v>8</v>
      </c>
      <c r="G5" s="22">
        <v>0</v>
      </c>
      <c r="H5" s="24">
        <f t="shared" si="0"/>
        <v>-1.15388642367628E-2</v>
      </c>
    </row>
    <row r="6" spans="1:13" x14ac:dyDescent="0.25">
      <c r="A6" s="22" t="s">
        <v>113</v>
      </c>
      <c r="B6" s="22" t="s">
        <v>114</v>
      </c>
      <c r="C6" s="22" t="s">
        <v>14</v>
      </c>
      <c r="D6" s="22" t="s">
        <v>115</v>
      </c>
      <c r="E6" s="28">
        <v>-9.9684856304524401E-13</v>
      </c>
      <c r="F6" s="22" t="s">
        <v>8</v>
      </c>
      <c r="G6" s="22">
        <v>0</v>
      </c>
      <c r="H6" s="24">
        <f t="shared" si="0"/>
        <v>-9.9684856304524401E-13</v>
      </c>
    </row>
    <row r="7" spans="1:13" x14ac:dyDescent="0.25">
      <c r="A7" s="22" t="s">
        <v>414</v>
      </c>
      <c r="B7" s="22" t="s">
        <v>415</v>
      </c>
      <c r="C7" s="22" t="s">
        <v>24</v>
      </c>
      <c r="D7" s="22" t="s">
        <v>120</v>
      </c>
      <c r="E7" s="22">
        <v>-5.3102569438242897E-3</v>
      </c>
      <c r="F7" s="22" t="s">
        <v>86</v>
      </c>
      <c r="G7" s="22">
        <v>2305</v>
      </c>
      <c r="H7" s="24">
        <f t="shared" si="0"/>
        <v>-12.240142255514987</v>
      </c>
    </row>
    <row r="8" spans="1:13" x14ac:dyDescent="0.25">
      <c r="A8" s="22" t="s">
        <v>416</v>
      </c>
      <c r="B8" s="22" t="s">
        <v>417</v>
      </c>
      <c r="C8" s="22" t="s">
        <v>263</v>
      </c>
      <c r="D8" s="22" t="s">
        <v>279</v>
      </c>
      <c r="E8" s="28">
        <v>-2.7983245082939098E-7</v>
      </c>
      <c r="F8" s="22" t="s">
        <v>86</v>
      </c>
      <c r="G8" s="22">
        <v>450</v>
      </c>
      <c r="H8" s="24">
        <f t="shared" si="0"/>
        <v>-1.2592460287322595E-4</v>
      </c>
      <c r="I8" s="22" t="s">
        <v>8</v>
      </c>
    </row>
    <row r="9" spans="1:13" x14ac:dyDescent="0.25">
      <c r="A9" s="22" t="s">
        <v>1091</v>
      </c>
      <c r="B9" s="22" t="s">
        <v>1092</v>
      </c>
      <c r="C9" s="22" t="s">
        <v>24</v>
      </c>
      <c r="D9" s="22" t="s">
        <v>208</v>
      </c>
      <c r="E9" s="28">
        <v>-2.9428758264977601E-7</v>
      </c>
      <c r="F9" s="22" t="s">
        <v>8</v>
      </c>
      <c r="G9" s="22">
        <v>0</v>
      </c>
      <c r="H9" s="24">
        <f t="shared" si="0"/>
        <v>-2.9428758264977601E-7</v>
      </c>
      <c r="J9" s="25"/>
      <c r="K9" s="25"/>
      <c r="L9" s="25" t="s">
        <v>37</v>
      </c>
      <c r="M9" s="25"/>
    </row>
    <row r="10" spans="1:13" x14ac:dyDescent="0.25">
      <c r="A10" s="22" t="s">
        <v>418</v>
      </c>
      <c r="B10" s="22" t="s">
        <v>419</v>
      </c>
      <c r="C10" s="22" t="s">
        <v>14</v>
      </c>
      <c r="D10" s="22" t="s">
        <v>1</v>
      </c>
      <c r="E10" s="22">
        <v>-4.1888040842732399E-2</v>
      </c>
      <c r="F10" s="22" t="s">
        <v>8</v>
      </c>
      <c r="G10" s="22">
        <v>0</v>
      </c>
      <c r="H10" s="24">
        <f t="shared" si="0"/>
        <v>-4.1888040842732399E-2</v>
      </c>
      <c r="J10" s="25">
        <v>16</v>
      </c>
      <c r="K10" s="25" t="s">
        <v>38</v>
      </c>
      <c r="L10" s="25">
        <f t="shared" ref="L10:L16" si="1">+SUMIF($C$3:$C$3853,J10,$H$3:$H$3853)</f>
        <v>-40.388406055279141</v>
      </c>
      <c r="M10" s="25"/>
    </row>
    <row r="11" spans="1:13" x14ac:dyDescent="0.25">
      <c r="A11" s="22" t="s">
        <v>420</v>
      </c>
      <c r="B11" s="22" t="s">
        <v>421</v>
      </c>
      <c r="C11" s="22" t="s">
        <v>24</v>
      </c>
      <c r="D11" s="22" t="s">
        <v>120</v>
      </c>
      <c r="E11" s="22">
        <v>-4.4713376282389103E-3</v>
      </c>
      <c r="F11" s="22" t="s">
        <v>86</v>
      </c>
      <c r="G11" s="22">
        <v>2190</v>
      </c>
      <c r="H11" s="24">
        <f t="shared" si="0"/>
        <v>-9.792229405843214</v>
      </c>
      <c r="J11" s="25">
        <v>17</v>
      </c>
      <c r="K11" s="25" t="s">
        <v>39</v>
      </c>
      <c r="L11" s="25">
        <f t="shared" si="1"/>
        <v>-1.6517916348425248E-2</v>
      </c>
      <c r="M11" s="25"/>
    </row>
    <row r="12" spans="1:13" x14ac:dyDescent="0.25">
      <c r="A12" s="22" t="s">
        <v>422</v>
      </c>
      <c r="B12" s="22" t="s">
        <v>423</v>
      </c>
      <c r="C12" s="22" t="s">
        <v>139</v>
      </c>
      <c r="D12" s="22" t="s">
        <v>140</v>
      </c>
      <c r="E12" s="28">
        <v>-6.1069803299967598E-6</v>
      </c>
      <c r="F12" s="22" t="s">
        <v>8</v>
      </c>
      <c r="G12" s="22">
        <v>0</v>
      </c>
      <c r="H12" s="24">
        <f t="shared" si="0"/>
        <v>-6.1069803299967598E-6</v>
      </c>
      <c r="J12" s="25">
        <v>20</v>
      </c>
      <c r="K12" s="25" t="s">
        <v>40</v>
      </c>
      <c r="L12" s="25">
        <f t="shared" si="1"/>
        <v>-21.596019288236256</v>
      </c>
      <c r="M12" s="25"/>
    </row>
    <row r="13" spans="1:13" x14ac:dyDescent="0.25">
      <c r="A13" s="22" t="s">
        <v>424</v>
      </c>
      <c r="B13" s="22" t="s">
        <v>425</v>
      </c>
      <c r="C13" s="22" t="s">
        <v>14</v>
      </c>
      <c r="D13" s="22" t="s">
        <v>54</v>
      </c>
      <c r="E13" s="28">
        <v>-1.8890723651570601E-11</v>
      </c>
      <c r="F13" s="22" t="s">
        <v>8</v>
      </c>
      <c r="G13" s="22">
        <v>0</v>
      </c>
      <c r="H13" s="24">
        <f t="shared" si="0"/>
        <v>-1.8890723651570601E-11</v>
      </c>
      <c r="J13" s="25">
        <v>22</v>
      </c>
      <c r="K13" s="25" t="s">
        <v>41</v>
      </c>
      <c r="L13" s="25">
        <f t="shared" si="1"/>
        <v>-3.3816682581456901</v>
      </c>
      <c r="M13" s="25"/>
    </row>
    <row r="14" spans="1:13" x14ac:dyDescent="0.25">
      <c r="A14" s="22" t="s">
        <v>426</v>
      </c>
      <c r="B14" s="22" t="s">
        <v>427</v>
      </c>
      <c r="C14" s="22" t="s">
        <v>24</v>
      </c>
      <c r="D14" s="22" t="s">
        <v>208</v>
      </c>
      <c r="E14" s="22">
        <v>-24.044423279799101</v>
      </c>
      <c r="F14" s="22" t="s">
        <v>8</v>
      </c>
      <c r="G14" s="22">
        <v>0</v>
      </c>
      <c r="H14" s="24">
        <f t="shared" si="0"/>
        <v>-24.044423279799101</v>
      </c>
      <c r="J14" s="25">
        <v>23</v>
      </c>
      <c r="K14" s="25" t="s">
        <v>42</v>
      </c>
      <c r="L14" s="25">
        <f t="shared" si="1"/>
        <v>-3048.6773885194534</v>
      </c>
      <c r="M14" s="25"/>
    </row>
    <row r="15" spans="1:13" x14ac:dyDescent="0.25">
      <c r="A15" s="22" t="s">
        <v>428</v>
      </c>
      <c r="B15" s="22" t="s">
        <v>429</v>
      </c>
      <c r="C15" s="22" t="s">
        <v>14</v>
      </c>
      <c r="D15" s="22" t="s">
        <v>54</v>
      </c>
      <c r="E15" s="28">
        <v>-5.07836701535344E-19</v>
      </c>
      <c r="F15" s="22" t="s">
        <v>8</v>
      </c>
      <c r="G15" s="22">
        <v>0</v>
      </c>
      <c r="H15" s="24">
        <f t="shared" si="0"/>
        <v>-5.07836701535344E-19</v>
      </c>
      <c r="J15" s="25">
        <v>24</v>
      </c>
      <c r="K15" s="25" t="s">
        <v>43</v>
      </c>
      <c r="L15" s="25">
        <f t="shared" si="1"/>
        <v>-250.9049616690437</v>
      </c>
      <c r="M15" s="25"/>
    </row>
    <row r="16" spans="1:13" x14ac:dyDescent="0.25">
      <c r="A16" s="22" t="s">
        <v>430</v>
      </c>
      <c r="B16" s="22" t="s">
        <v>431</v>
      </c>
      <c r="C16" s="22" t="s">
        <v>143</v>
      </c>
      <c r="D16" s="22" t="s">
        <v>144</v>
      </c>
      <c r="E16" s="28">
        <v>-1.38868631569017E-10</v>
      </c>
      <c r="F16" s="22" t="s">
        <v>8</v>
      </c>
      <c r="G16" s="22">
        <v>0</v>
      </c>
      <c r="H16" s="24">
        <f t="shared" si="0"/>
        <v>-1.38868631569017E-10</v>
      </c>
      <c r="J16" s="25">
        <v>25</v>
      </c>
      <c r="K16" s="25" t="s">
        <v>44</v>
      </c>
      <c r="L16" s="25">
        <f t="shared" si="1"/>
        <v>-0.1736287974073748</v>
      </c>
      <c r="M16" s="25"/>
    </row>
    <row r="17" spans="1:13" x14ac:dyDescent="0.25">
      <c r="A17" s="22" t="s">
        <v>432</v>
      </c>
      <c r="B17" s="22" t="s">
        <v>433</v>
      </c>
      <c r="C17" s="22" t="s">
        <v>17</v>
      </c>
      <c r="D17" s="22" t="s">
        <v>4</v>
      </c>
      <c r="E17" s="22">
        <v>-0.10830712781033899</v>
      </c>
      <c r="F17" s="22" t="s">
        <v>8</v>
      </c>
      <c r="G17" s="22">
        <v>0</v>
      </c>
      <c r="H17" s="24">
        <f t="shared" si="0"/>
        <v>-0.10830712781033899</v>
      </c>
      <c r="J17" s="25"/>
      <c r="K17" s="25" t="s">
        <v>45</v>
      </c>
      <c r="L17" s="25">
        <f>+SUM(L10:L16)</f>
        <v>-3365.1385905039137</v>
      </c>
      <c r="M17" s="25"/>
    </row>
    <row r="18" spans="1:13" x14ac:dyDescent="0.25">
      <c r="A18" s="22" t="s">
        <v>434</v>
      </c>
      <c r="B18" s="22" t="s">
        <v>435</v>
      </c>
      <c r="C18" s="22" t="s">
        <v>14</v>
      </c>
      <c r="D18" s="22" t="s">
        <v>1</v>
      </c>
      <c r="E18" s="28">
        <v>-5.8423001795192202E-5</v>
      </c>
      <c r="F18" s="22" t="s">
        <v>8</v>
      </c>
      <c r="G18" s="22">
        <v>0</v>
      </c>
      <c r="H18" s="24">
        <f t="shared" si="0"/>
        <v>-5.8423001795192202E-5</v>
      </c>
    </row>
    <row r="19" spans="1:13" x14ac:dyDescent="0.25">
      <c r="A19" s="22" t="s">
        <v>12</v>
      </c>
      <c r="B19" s="22" t="s">
        <v>13</v>
      </c>
      <c r="C19" s="22" t="s">
        <v>14</v>
      </c>
      <c r="D19" s="22" t="s">
        <v>1</v>
      </c>
      <c r="E19" s="22">
        <v>-4.4178454671039799E-2</v>
      </c>
      <c r="F19" s="22" t="s">
        <v>8</v>
      </c>
      <c r="G19" s="22">
        <v>0</v>
      </c>
      <c r="H19" s="24">
        <f t="shared" si="0"/>
        <v>-4.4178454671039799E-2</v>
      </c>
    </row>
    <row r="20" spans="1:13" x14ac:dyDescent="0.25">
      <c r="A20" s="22" t="s">
        <v>436</v>
      </c>
      <c r="B20" s="22" t="s">
        <v>437</v>
      </c>
      <c r="C20" s="22" t="s">
        <v>14</v>
      </c>
      <c r="D20" s="22" t="s">
        <v>54</v>
      </c>
      <c r="E20" s="28">
        <v>-6.6816052017159099E-5</v>
      </c>
      <c r="F20" s="22" t="s">
        <v>8</v>
      </c>
      <c r="G20" s="22">
        <v>0</v>
      </c>
      <c r="H20" s="24">
        <f t="shared" si="0"/>
        <v>-6.6816052017159099E-5</v>
      </c>
    </row>
    <row r="21" spans="1:13" x14ac:dyDescent="0.25">
      <c r="A21" s="22" t="s">
        <v>15</v>
      </c>
      <c r="B21" s="22" t="s">
        <v>16</v>
      </c>
      <c r="C21" s="22" t="s">
        <v>17</v>
      </c>
      <c r="D21" s="22" t="s">
        <v>2</v>
      </c>
      <c r="E21" s="22">
        <v>-7.8223683950320894E-2</v>
      </c>
      <c r="F21" s="22" t="s">
        <v>8</v>
      </c>
      <c r="G21" s="22">
        <v>0</v>
      </c>
      <c r="H21" s="24">
        <f t="shared" si="0"/>
        <v>-7.8223683950320894E-2</v>
      </c>
    </row>
    <row r="22" spans="1:13" x14ac:dyDescent="0.25">
      <c r="A22" s="22" t="s">
        <v>438</v>
      </c>
      <c r="B22" s="22" t="s">
        <v>439</v>
      </c>
      <c r="C22" s="22" t="s">
        <v>17</v>
      </c>
      <c r="D22" s="22" t="s">
        <v>2</v>
      </c>
      <c r="E22" s="22">
        <v>-9.6407501663178397E-3</v>
      </c>
      <c r="F22" s="22" t="s">
        <v>8</v>
      </c>
      <c r="G22" s="22">
        <v>0</v>
      </c>
      <c r="H22" s="24">
        <f t="shared" si="0"/>
        <v>-9.6407501663178397E-3</v>
      </c>
    </row>
    <row r="23" spans="1:13" x14ac:dyDescent="0.25">
      <c r="A23" s="22" t="s">
        <v>202</v>
      </c>
      <c r="B23" s="22" t="s">
        <v>203</v>
      </c>
      <c r="C23" s="22" t="s">
        <v>14</v>
      </c>
      <c r="D23" s="22" t="s">
        <v>54</v>
      </c>
      <c r="E23" s="22">
        <v>-2.1683035978992799E-4</v>
      </c>
      <c r="F23" s="22" t="s">
        <v>8</v>
      </c>
      <c r="G23" s="22">
        <v>0</v>
      </c>
      <c r="H23" s="24">
        <f t="shared" si="0"/>
        <v>-2.1683035978992799E-4</v>
      </c>
    </row>
    <row r="24" spans="1:13" x14ac:dyDescent="0.25">
      <c r="A24" s="22" t="s">
        <v>159</v>
      </c>
      <c r="B24" s="22" t="s">
        <v>160</v>
      </c>
      <c r="C24" s="22" t="s">
        <v>125</v>
      </c>
      <c r="D24" s="22" t="s">
        <v>161</v>
      </c>
      <c r="E24" s="28">
        <v>-4.3089351244764299E-5</v>
      </c>
      <c r="F24" s="22" t="s">
        <v>8</v>
      </c>
      <c r="G24" s="22">
        <v>0</v>
      </c>
      <c r="H24" s="24">
        <f t="shared" si="0"/>
        <v>-4.3089351244764299E-5</v>
      </c>
    </row>
    <row r="25" spans="1:13" x14ac:dyDescent="0.25">
      <c r="A25" s="22" t="s">
        <v>440</v>
      </c>
      <c r="B25" s="22" t="s">
        <v>441</v>
      </c>
      <c r="C25" s="22" t="s">
        <v>14</v>
      </c>
      <c r="D25" s="22" t="s">
        <v>115</v>
      </c>
      <c r="E25" s="22">
        <v>-2.2272017339053401E-4</v>
      </c>
      <c r="F25" s="22" t="s">
        <v>8</v>
      </c>
      <c r="G25" s="22">
        <v>0</v>
      </c>
      <c r="H25" s="24">
        <f t="shared" si="0"/>
        <v>-2.2272017339053401E-4</v>
      </c>
    </row>
    <row r="26" spans="1:13" x14ac:dyDescent="0.25">
      <c r="A26" s="22" t="s">
        <v>442</v>
      </c>
      <c r="B26" s="22" t="s">
        <v>443</v>
      </c>
      <c r="C26" s="22" t="s">
        <v>14</v>
      </c>
      <c r="D26" s="22" t="s">
        <v>193</v>
      </c>
      <c r="E26" s="22">
        <v>-1.5185414136485199E-2</v>
      </c>
      <c r="F26" s="22" t="s">
        <v>8</v>
      </c>
      <c r="G26" s="22">
        <v>0</v>
      </c>
      <c r="H26" s="24">
        <f t="shared" si="0"/>
        <v>-1.5185414136485199E-2</v>
      </c>
    </row>
    <row r="27" spans="1:13" x14ac:dyDescent="0.25">
      <c r="A27" s="22" t="s">
        <v>444</v>
      </c>
      <c r="B27" s="22" t="s">
        <v>445</v>
      </c>
      <c r="C27" s="22" t="s">
        <v>14</v>
      </c>
      <c r="D27" s="22" t="s">
        <v>115</v>
      </c>
      <c r="E27" s="28">
        <v>-1.16012669778475E-17</v>
      </c>
      <c r="F27" s="22" t="s">
        <v>8</v>
      </c>
      <c r="G27" s="22">
        <v>0</v>
      </c>
      <c r="H27" s="24">
        <f t="shared" si="0"/>
        <v>-1.16012669778475E-17</v>
      </c>
    </row>
    <row r="28" spans="1:13" x14ac:dyDescent="0.25">
      <c r="A28" s="22" t="s">
        <v>455</v>
      </c>
      <c r="B28" s="22" t="s">
        <v>456</v>
      </c>
      <c r="C28" s="22" t="s">
        <v>263</v>
      </c>
      <c r="D28" s="22" t="s">
        <v>264</v>
      </c>
      <c r="E28" s="28">
        <v>-3.2566216847232797E-5</v>
      </c>
      <c r="F28" s="22" t="s">
        <v>86</v>
      </c>
      <c r="G28" s="22">
        <v>768.6</v>
      </c>
      <c r="H28" s="24">
        <f t="shared" si="0"/>
        <v>-2.5030394268783129E-2</v>
      </c>
    </row>
    <row r="29" spans="1:13" x14ac:dyDescent="0.25">
      <c r="A29" s="22" t="s">
        <v>457</v>
      </c>
      <c r="B29" s="22" t="s">
        <v>458</v>
      </c>
      <c r="C29" s="22" t="s">
        <v>263</v>
      </c>
      <c r="D29" s="22" t="s">
        <v>279</v>
      </c>
      <c r="E29" s="28">
        <v>-4.8589084745672901E-8</v>
      </c>
      <c r="F29" s="22" t="s">
        <v>86</v>
      </c>
      <c r="G29" s="22">
        <v>614.4</v>
      </c>
      <c r="H29" s="24">
        <f t="shared" si="0"/>
        <v>-2.985313366774143E-5</v>
      </c>
    </row>
    <row r="30" spans="1:13" x14ac:dyDescent="0.25">
      <c r="A30" s="22" t="s">
        <v>18</v>
      </c>
      <c r="B30" s="22" t="s">
        <v>19</v>
      </c>
      <c r="C30" s="22" t="s">
        <v>17</v>
      </c>
      <c r="D30" s="22" t="s">
        <v>2</v>
      </c>
      <c r="E30" s="22">
        <v>-7.6381226867348504</v>
      </c>
      <c r="F30" s="22" t="s">
        <v>8</v>
      </c>
      <c r="G30" s="22">
        <v>0</v>
      </c>
      <c r="H30" s="24">
        <f t="shared" si="0"/>
        <v>-7.6381226867348504</v>
      </c>
    </row>
    <row r="31" spans="1:13" x14ac:dyDescent="0.25">
      <c r="A31" s="22" t="s">
        <v>459</v>
      </c>
      <c r="B31" s="22" t="s">
        <v>460</v>
      </c>
      <c r="C31" s="22" t="s">
        <v>139</v>
      </c>
      <c r="D31" s="22" t="s">
        <v>165</v>
      </c>
      <c r="E31" s="28">
        <v>-2.5609830731274201E-5</v>
      </c>
      <c r="F31" s="22" t="s">
        <v>8</v>
      </c>
      <c r="G31" s="22">
        <v>0</v>
      </c>
      <c r="H31" s="24">
        <f t="shared" si="0"/>
        <v>-2.5609830731274201E-5</v>
      </c>
    </row>
    <row r="32" spans="1:13" x14ac:dyDescent="0.25">
      <c r="A32" s="22" t="s">
        <v>20</v>
      </c>
      <c r="B32" s="22" t="s">
        <v>21</v>
      </c>
      <c r="C32" s="22" t="s">
        <v>14</v>
      </c>
      <c r="D32" s="22" t="s">
        <v>1</v>
      </c>
      <c r="E32" s="28">
        <v>-5.0757869938997096E-10</v>
      </c>
      <c r="F32" s="22" t="s">
        <v>8</v>
      </c>
      <c r="G32" s="22">
        <v>0</v>
      </c>
      <c r="H32" s="24">
        <f t="shared" si="0"/>
        <v>-5.0757869938997096E-10</v>
      </c>
    </row>
    <row r="33" spans="1:8" x14ac:dyDescent="0.25">
      <c r="A33" s="22" t="s">
        <v>204</v>
      </c>
      <c r="B33" s="22" t="s">
        <v>205</v>
      </c>
      <c r="C33" s="22" t="s">
        <v>14</v>
      </c>
      <c r="D33" s="22" t="s">
        <v>54</v>
      </c>
      <c r="E33" s="28">
        <v>-2.1265089950154501E-7</v>
      </c>
      <c r="F33" s="22" t="s">
        <v>8</v>
      </c>
      <c r="G33" s="22">
        <v>0</v>
      </c>
      <c r="H33" s="24">
        <f t="shared" si="0"/>
        <v>-2.1265089950154501E-7</v>
      </c>
    </row>
    <row r="34" spans="1:8" x14ac:dyDescent="0.25">
      <c r="A34" s="22" t="s">
        <v>461</v>
      </c>
      <c r="B34" s="22" t="s">
        <v>462</v>
      </c>
      <c r="C34" s="22" t="s">
        <v>139</v>
      </c>
      <c r="D34" s="22" t="s">
        <v>165</v>
      </c>
      <c r="E34" s="28">
        <v>-2.0424134746341401E-9</v>
      </c>
      <c r="F34" s="22" t="s">
        <v>174</v>
      </c>
      <c r="G34" s="22">
        <v>0</v>
      </c>
      <c r="H34" s="24">
        <f t="shared" si="0"/>
        <v>0</v>
      </c>
    </row>
    <row r="35" spans="1:8" x14ac:dyDescent="0.25">
      <c r="A35" s="22" t="s">
        <v>463</v>
      </c>
      <c r="B35" s="22" t="s">
        <v>464</v>
      </c>
      <c r="C35" s="22" t="s">
        <v>14</v>
      </c>
      <c r="D35" s="22" t="s">
        <v>193</v>
      </c>
      <c r="E35" s="28">
        <v>-4.7934976981992301E-5</v>
      </c>
      <c r="F35" s="22" t="s">
        <v>8</v>
      </c>
      <c r="G35" s="22">
        <v>0</v>
      </c>
      <c r="H35" s="24">
        <f t="shared" si="0"/>
        <v>-4.7934976981992301E-5</v>
      </c>
    </row>
    <row r="36" spans="1:8" x14ac:dyDescent="0.25">
      <c r="A36" s="22" t="s">
        <v>465</v>
      </c>
      <c r="B36" s="22" t="s">
        <v>466</v>
      </c>
      <c r="C36" s="22" t="s">
        <v>14</v>
      </c>
      <c r="D36" s="22" t="s">
        <v>54</v>
      </c>
      <c r="E36" s="22">
        <v>-2.4487222348952299E-4</v>
      </c>
      <c r="F36" s="22" t="s">
        <v>8</v>
      </c>
      <c r="G36" s="22">
        <v>0</v>
      </c>
      <c r="H36" s="24">
        <f t="shared" si="0"/>
        <v>-2.4487222348952299E-4</v>
      </c>
    </row>
    <row r="37" spans="1:8" x14ac:dyDescent="0.25">
      <c r="A37" s="22" t="s">
        <v>467</v>
      </c>
      <c r="B37" s="22" t="s">
        <v>468</v>
      </c>
      <c r="C37" s="22" t="s">
        <v>14</v>
      </c>
      <c r="D37" s="22" t="s">
        <v>54</v>
      </c>
      <c r="E37" s="22">
        <v>-1.17203485252616E-2</v>
      </c>
      <c r="F37" s="22" t="s">
        <v>8</v>
      </c>
      <c r="G37" s="22">
        <v>0</v>
      </c>
      <c r="H37" s="24">
        <f t="shared" si="0"/>
        <v>-1.17203485252616E-2</v>
      </c>
    </row>
    <row r="38" spans="1:8" x14ac:dyDescent="0.25">
      <c r="A38" s="22" t="s">
        <v>469</v>
      </c>
      <c r="B38" s="22" t="s">
        <v>470</v>
      </c>
      <c r="C38" s="22" t="s">
        <v>139</v>
      </c>
      <c r="D38" s="22" t="s">
        <v>165</v>
      </c>
      <c r="E38" s="28">
        <v>-7.7870632737310593E-6</v>
      </c>
      <c r="F38" s="22" t="s">
        <v>8</v>
      </c>
      <c r="G38" s="22">
        <v>0</v>
      </c>
      <c r="H38" s="24">
        <f t="shared" si="0"/>
        <v>-7.7870632737310593E-6</v>
      </c>
    </row>
    <row r="39" spans="1:8" x14ac:dyDescent="0.25">
      <c r="A39" s="22" t="s">
        <v>471</v>
      </c>
      <c r="B39" s="22" t="s">
        <v>472</v>
      </c>
      <c r="C39" s="22" t="s">
        <v>14</v>
      </c>
      <c r="D39" s="22" t="s">
        <v>54</v>
      </c>
      <c r="E39" s="28">
        <v>-4.6645547028605503E-5</v>
      </c>
      <c r="F39" s="22" t="s">
        <v>8</v>
      </c>
      <c r="G39" s="22">
        <v>0</v>
      </c>
      <c r="H39" s="24">
        <f t="shared" si="0"/>
        <v>-4.6645547028605503E-5</v>
      </c>
    </row>
    <row r="40" spans="1:8" x14ac:dyDescent="0.25">
      <c r="A40" s="22" t="s">
        <v>473</v>
      </c>
      <c r="B40" s="22" t="s">
        <v>474</v>
      </c>
      <c r="C40" s="22" t="s">
        <v>14</v>
      </c>
      <c r="D40" s="22" t="s">
        <v>115</v>
      </c>
      <c r="E40" s="22">
        <v>-1.02845718947111E-3</v>
      </c>
      <c r="F40" s="22" t="s">
        <v>8</v>
      </c>
      <c r="G40" s="22">
        <v>0</v>
      </c>
      <c r="H40" s="24">
        <f t="shared" si="0"/>
        <v>-1.02845718947111E-3</v>
      </c>
    </row>
    <row r="41" spans="1:8" x14ac:dyDescent="0.25">
      <c r="A41" s="22" t="s">
        <v>22</v>
      </c>
      <c r="B41" s="22" t="s">
        <v>23</v>
      </c>
      <c r="C41" s="22" t="s">
        <v>24</v>
      </c>
      <c r="D41" s="22" t="s">
        <v>3</v>
      </c>
      <c r="E41" s="22">
        <v>-2.6542551261273899E-2</v>
      </c>
      <c r="F41" s="22" t="s">
        <v>8</v>
      </c>
      <c r="G41" s="22">
        <v>0</v>
      </c>
      <c r="H41" s="24">
        <f t="shared" si="0"/>
        <v>-2.6542551261273899E-2</v>
      </c>
    </row>
    <row r="42" spans="1:8" x14ac:dyDescent="0.25">
      <c r="A42" s="22" t="s">
        <v>475</v>
      </c>
      <c r="B42" s="22" t="s">
        <v>476</v>
      </c>
      <c r="C42" s="22" t="s">
        <v>17</v>
      </c>
      <c r="D42" s="22" t="s">
        <v>2</v>
      </c>
      <c r="E42" s="22">
        <v>-1.1877780139228E-4</v>
      </c>
      <c r="F42" s="22" t="s">
        <v>8</v>
      </c>
      <c r="G42" s="22">
        <v>0</v>
      </c>
      <c r="H42" s="24">
        <f t="shared" si="0"/>
        <v>-1.1877780139228E-4</v>
      </c>
    </row>
    <row r="43" spans="1:8" x14ac:dyDescent="0.25">
      <c r="A43" s="22" t="s">
        <v>477</v>
      </c>
      <c r="B43" s="22" t="s">
        <v>478</v>
      </c>
      <c r="C43" s="22" t="s">
        <v>14</v>
      </c>
      <c r="D43" s="22" t="s">
        <v>54</v>
      </c>
      <c r="E43" s="28">
        <v>-1.34746957721441E-6</v>
      </c>
      <c r="F43" s="22" t="s">
        <v>8</v>
      </c>
      <c r="G43" s="22">
        <v>0</v>
      </c>
      <c r="H43" s="24">
        <f t="shared" si="0"/>
        <v>-1.34746957721441E-6</v>
      </c>
    </row>
    <row r="44" spans="1:8" x14ac:dyDescent="0.25">
      <c r="A44" s="22" t="s">
        <v>206</v>
      </c>
      <c r="B44" s="22" t="s">
        <v>207</v>
      </c>
      <c r="C44" s="22" t="s">
        <v>24</v>
      </c>
      <c r="D44" s="22" t="s">
        <v>208</v>
      </c>
      <c r="E44" s="28">
        <v>-8.8214798608913896E-5</v>
      </c>
      <c r="F44" s="22" t="s">
        <v>8</v>
      </c>
      <c r="G44" s="22">
        <v>0</v>
      </c>
      <c r="H44" s="24">
        <f t="shared" si="0"/>
        <v>-8.8214798608913896E-5</v>
      </c>
    </row>
    <row r="45" spans="1:8" x14ac:dyDescent="0.25">
      <c r="A45" s="22" t="s">
        <v>479</v>
      </c>
      <c r="B45" s="22" t="s">
        <v>480</v>
      </c>
      <c r="C45" s="22" t="s">
        <v>14</v>
      </c>
      <c r="D45" s="22" t="s">
        <v>54</v>
      </c>
      <c r="E45" s="28">
        <v>-1.2793611455127701E-8</v>
      </c>
      <c r="F45" s="22" t="s">
        <v>8</v>
      </c>
      <c r="G45" s="22">
        <v>0</v>
      </c>
      <c r="H45" s="24">
        <f t="shared" si="0"/>
        <v>-1.2793611455127701E-8</v>
      </c>
    </row>
    <row r="46" spans="1:8" x14ac:dyDescent="0.25">
      <c r="A46" s="22" t="s">
        <v>481</v>
      </c>
      <c r="B46" s="22" t="s">
        <v>482</v>
      </c>
      <c r="C46" s="22" t="s">
        <v>24</v>
      </c>
      <c r="D46" s="22" t="s">
        <v>483</v>
      </c>
      <c r="E46" s="22">
        <v>-0.17336962976542</v>
      </c>
      <c r="F46" s="22" t="s">
        <v>8</v>
      </c>
      <c r="G46" s="22">
        <v>0</v>
      </c>
      <c r="H46" s="24">
        <f t="shared" si="0"/>
        <v>-0.17336962976542</v>
      </c>
    </row>
    <row r="47" spans="1:8" x14ac:dyDescent="0.25">
      <c r="A47" s="22" t="s">
        <v>484</v>
      </c>
      <c r="B47" s="22" t="s">
        <v>485</v>
      </c>
      <c r="C47" s="22" t="s">
        <v>139</v>
      </c>
      <c r="D47" s="22" t="s">
        <v>486</v>
      </c>
      <c r="E47" s="28">
        <v>-4.2469748885959599E-8</v>
      </c>
      <c r="F47" s="22" t="s">
        <v>7</v>
      </c>
      <c r="G47" s="22">
        <v>0</v>
      </c>
      <c r="H47" s="24">
        <f t="shared" si="0"/>
        <v>0</v>
      </c>
    </row>
    <row r="48" spans="1:8" x14ac:dyDescent="0.25">
      <c r="A48" s="22" t="s">
        <v>487</v>
      </c>
      <c r="B48" s="22" t="s">
        <v>488</v>
      </c>
      <c r="C48" s="22" t="s">
        <v>17</v>
      </c>
      <c r="D48" s="22" t="s">
        <v>2</v>
      </c>
      <c r="E48" s="22">
        <v>-1.40174837006862E-3</v>
      </c>
      <c r="F48" s="22" t="s">
        <v>8</v>
      </c>
      <c r="G48" s="22">
        <v>0</v>
      </c>
      <c r="H48" s="24">
        <f t="shared" si="0"/>
        <v>-1.40174837006862E-3</v>
      </c>
    </row>
    <row r="49" spans="1:8" x14ac:dyDescent="0.25">
      <c r="A49" s="22" t="s">
        <v>116</v>
      </c>
      <c r="B49" s="22" t="s">
        <v>117</v>
      </c>
      <c r="C49" s="22" t="s">
        <v>14</v>
      </c>
      <c r="D49" s="22" t="s">
        <v>1</v>
      </c>
      <c r="E49" s="22">
        <v>-0.25027338985756697</v>
      </c>
      <c r="F49" s="22" t="s">
        <v>8</v>
      </c>
      <c r="G49" s="22">
        <v>0</v>
      </c>
      <c r="H49" s="24">
        <f t="shared" si="0"/>
        <v>-0.25027338985756697</v>
      </c>
    </row>
    <row r="50" spans="1:8" x14ac:dyDescent="0.25">
      <c r="A50" s="22" t="s">
        <v>55</v>
      </c>
      <c r="B50" s="22" t="s">
        <v>56</v>
      </c>
      <c r="C50" s="22" t="s">
        <v>14</v>
      </c>
      <c r="D50" s="22" t="s">
        <v>1</v>
      </c>
      <c r="E50" s="22">
        <v>-0.71966402554557496</v>
      </c>
      <c r="F50" s="22" t="s">
        <v>8</v>
      </c>
      <c r="G50" s="22">
        <v>0</v>
      </c>
      <c r="H50" s="24">
        <f t="shared" si="0"/>
        <v>-0.71966402554557496</v>
      </c>
    </row>
    <row r="51" spans="1:8" x14ac:dyDescent="0.25">
      <c r="A51" s="22" t="s">
        <v>489</v>
      </c>
      <c r="B51" s="22" t="s">
        <v>490</v>
      </c>
      <c r="C51" s="22" t="s">
        <v>14</v>
      </c>
      <c r="D51" s="22" t="s">
        <v>1</v>
      </c>
      <c r="E51" s="28">
        <v>-9.4476056182892605E-17</v>
      </c>
      <c r="F51" s="22" t="s">
        <v>8</v>
      </c>
      <c r="G51" s="22">
        <v>0</v>
      </c>
      <c r="H51" s="24">
        <f t="shared" si="0"/>
        <v>-9.4476056182892605E-17</v>
      </c>
    </row>
    <row r="52" spans="1:8" x14ac:dyDescent="0.25">
      <c r="A52" s="22" t="s">
        <v>186</v>
      </c>
      <c r="B52" s="22" t="s">
        <v>187</v>
      </c>
      <c r="C52" s="22" t="s">
        <v>14</v>
      </c>
      <c r="D52" s="22" t="s">
        <v>188</v>
      </c>
      <c r="E52" s="22">
        <v>-9.8984867491325804E-2</v>
      </c>
      <c r="F52" s="22" t="s">
        <v>8</v>
      </c>
      <c r="G52" s="22">
        <v>0</v>
      </c>
      <c r="H52" s="24">
        <f t="shared" si="0"/>
        <v>-9.8984867491325804E-2</v>
      </c>
    </row>
    <row r="53" spans="1:8" x14ac:dyDescent="0.25">
      <c r="A53" s="22" t="s">
        <v>491</v>
      </c>
      <c r="B53" s="22" t="s">
        <v>492</v>
      </c>
      <c r="C53" s="22" t="s">
        <v>14</v>
      </c>
      <c r="D53" s="22" t="s">
        <v>54</v>
      </c>
      <c r="E53" s="28">
        <v>-4.71131903286143E-5</v>
      </c>
      <c r="F53" s="22" t="s">
        <v>8</v>
      </c>
      <c r="G53" s="22">
        <v>0</v>
      </c>
      <c r="H53" s="24">
        <f t="shared" si="0"/>
        <v>-4.71131903286143E-5</v>
      </c>
    </row>
    <row r="54" spans="1:8" x14ac:dyDescent="0.25">
      <c r="A54" s="22" t="s">
        <v>493</v>
      </c>
      <c r="B54" s="22" t="s">
        <v>494</v>
      </c>
      <c r="C54" s="22" t="s">
        <v>139</v>
      </c>
      <c r="D54" s="22" t="s">
        <v>486</v>
      </c>
      <c r="E54" s="28">
        <v>-1.7928970627326201E-8</v>
      </c>
      <c r="F54" s="22" t="s">
        <v>7</v>
      </c>
      <c r="G54" s="22">
        <v>0</v>
      </c>
      <c r="H54" s="24">
        <f t="shared" si="0"/>
        <v>0</v>
      </c>
    </row>
    <row r="55" spans="1:8" x14ac:dyDescent="0.25">
      <c r="A55" s="22" t="s">
        <v>118</v>
      </c>
      <c r="B55" s="22" t="s">
        <v>119</v>
      </c>
      <c r="C55" s="22" t="s">
        <v>24</v>
      </c>
      <c r="D55" s="22" t="s">
        <v>120</v>
      </c>
      <c r="E55" s="28">
        <v>-4.6918589458905101E-9</v>
      </c>
      <c r="F55" s="22" t="s">
        <v>8</v>
      </c>
      <c r="G55" s="22">
        <v>0</v>
      </c>
      <c r="H55" s="24">
        <f t="shared" si="0"/>
        <v>-4.6918589458905101E-9</v>
      </c>
    </row>
    <row r="56" spans="1:8" x14ac:dyDescent="0.25">
      <c r="A56" s="22" t="s">
        <v>495</v>
      </c>
      <c r="B56" s="22" t="s">
        <v>496</v>
      </c>
      <c r="C56" s="22" t="s">
        <v>14</v>
      </c>
      <c r="D56" s="22" t="s">
        <v>54</v>
      </c>
      <c r="E56" s="22">
        <v>-2.66774319012044E-4</v>
      </c>
      <c r="F56" s="22" t="s">
        <v>8</v>
      </c>
      <c r="G56" s="22">
        <v>0</v>
      </c>
      <c r="H56" s="24">
        <f t="shared" si="0"/>
        <v>-2.66774319012044E-4</v>
      </c>
    </row>
    <row r="57" spans="1:8" x14ac:dyDescent="0.25">
      <c r="A57" s="22" t="s">
        <v>497</v>
      </c>
      <c r="B57" s="22" t="s">
        <v>498</v>
      </c>
      <c r="C57" s="22" t="s">
        <v>14</v>
      </c>
      <c r="D57" s="22" t="s">
        <v>54</v>
      </c>
      <c r="E57" s="28">
        <v>-1.0094661897654099E-9</v>
      </c>
      <c r="F57" s="22" t="s">
        <v>8</v>
      </c>
      <c r="G57" s="22">
        <v>0</v>
      </c>
      <c r="H57" s="24">
        <f t="shared" si="0"/>
        <v>-1.0094661897654099E-9</v>
      </c>
    </row>
    <row r="58" spans="1:8" x14ac:dyDescent="0.25">
      <c r="A58" s="22" t="s">
        <v>499</v>
      </c>
      <c r="B58" s="22" t="s">
        <v>464</v>
      </c>
      <c r="C58" s="22" t="s">
        <v>14</v>
      </c>
      <c r="D58" s="22" t="s">
        <v>193</v>
      </c>
      <c r="E58" s="28">
        <v>-9.4976196173787901E-5</v>
      </c>
      <c r="F58" s="22" t="s">
        <v>8</v>
      </c>
      <c r="G58" s="22">
        <v>0</v>
      </c>
      <c r="H58" s="24">
        <f t="shared" si="0"/>
        <v>-9.4976196173787901E-5</v>
      </c>
    </row>
    <row r="59" spans="1:8" x14ac:dyDescent="0.25">
      <c r="A59" s="22" t="s">
        <v>500</v>
      </c>
      <c r="B59" s="22" t="s">
        <v>501</v>
      </c>
      <c r="C59" s="22" t="s">
        <v>139</v>
      </c>
      <c r="D59" s="22" t="s">
        <v>165</v>
      </c>
      <c r="E59" s="22">
        <v>-5.4889412609544696E-3</v>
      </c>
      <c r="F59" s="22" t="s">
        <v>174</v>
      </c>
      <c r="G59" s="22">
        <v>0</v>
      </c>
      <c r="H59" s="24">
        <f t="shared" si="0"/>
        <v>0</v>
      </c>
    </row>
    <row r="60" spans="1:8" x14ac:dyDescent="0.25">
      <c r="A60" s="22" t="s">
        <v>502</v>
      </c>
      <c r="B60" s="22" t="s">
        <v>503</v>
      </c>
      <c r="C60" s="22" t="s">
        <v>17</v>
      </c>
      <c r="D60" s="22" t="s">
        <v>4</v>
      </c>
      <c r="E60" s="28">
        <v>-4.42786022105278E-12</v>
      </c>
      <c r="F60" s="22" t="s">
        <v>8</v>
      </c>
      <c r="G60" s="22">
        <v>0</v>
      </c>
      <c r="H60" s="24">
        <f t="shared" si="0"/>
        <v>-4.42786022105278E-12</v>
      </c>
    </row>
    <row r="61" spans="1:8" x14ac:dyDescent="0.25">
      <c r="A61" s="22" t="s">
        <v>162</v>
      </c>
      <c r="B61" s="22" t="s">
        <v>160</v>
      </c>
      <c r="C61" s="22" t="s">
        <v>125</v>
      </c>
      <c r="D61" s="22" t="s">
        <v>161</v>
      </c>
      <c r="E61" s="22">
        <v>-1.7532465303547501E-3</v>
      </c>
      <c r="F61" s="22" t="s">
        <v>8</v>
      </c>
      <c r="G61" s="22">
        <v>0</v>
      </c>
      <c r="H61" s="24">
        <f t="shared" si="0"/>
        <v>-1.7532465303547501E-3</v>
      </c>
    </row>
    <row r="62" spans="1:8" x14ac:dyDescent="0.25">
      <c r="A62" s="22" t="s">
        <v>504</v>
      </c>
      <c r="B62" s="22" t="s">
        <v>505</v>
      </c>
      <c r="C62" s="22" t="s">
        <v>17</v>
      </c>
      <c r="D62" s="22" t="s">
        <v>2</v>
      </c>
      <c r="E62" s="22">
        <v>-3.36411762110611E-4</v>
      </c>
      <c r="F62" s="22" t="s">
        <v>8</v>
      </c>
      <c r="G62" s="22">
        <v>0</v>
      </c>
      <c r="H62" s="24">
        <f t="shared" si="0"/>
        <v>-3.36411762110611E-4</v>
      </c>
    </row>
    <row r="63" spans="1:8" x14ac:dyDescent="0.25">
      <c r="A63" s="22" t="s">
        <v>506</v>
      </c>
      <c r="B63" s="22" t="s">
        <v>421</v>
      </c>
      <c r="C63" s="22" t="s">
        <v>24</v>
      </c>
      <c r="D63" s="22" t="s">
        <v>120</v>
      </c>
      <c r="E63" s="22">
        <v>-1.6302955030923799E-2</v>
      </c>
      <c r="F63" s="22" t="s">
        <v>86</v>
      </c>
      <c r="G63" s="22">
        <v>2190</v>
      </c>
      <c r="H63" s="24">
        <f t="shared" si="0"/>
        <v>-35.703471517723123</v>
      </c>
    </row>
    <row r="64" spans="1:8" x14ac:dyDescent="0.25">
      <c r="A64" s="22" t="s">
        <v>507</v>
      </c>
      <c r="B64" s="22" t="s">
        <v>508</v>
      </c>
      <c r="C64" s="22" t="s">
        <v>17</v>
      </c>
      <c r="D64" s="22" t="s">
        <v>2</v>
      </c>
      <c r="E64" s="22">
        <v>-8.4891896923674406E-3</v>
      </c>
      <c r="F64" s="22" t="s">
        <v>8</v>
      </c>
      <c r="G64" s="22">
        <v>0</v>
      </c>
      <c r="H64" s="24">
        <f t="shared" si="0"/>
        <v>-8.4891896923674406E-3</v>
      </c>
    </row>
    <row r="65" spans="1:8" x14ac:dyDescent="0.25">
      <c r="A65" s="22" t="s">
        <v>57</v>
      </c>
      <c r="B65" s="22" t="s">
        <v>58</v>
      </c>
      <c r="C65" s="22" t="s">
        <v>14</v>
      </c>
      <c r="D65" s="22" t="s">
        <v>54</v>
      </c>
      <c r="E65" s="22">
        <v>-4.1873559353740701E-2</v>
      </c>
      <c r="F65" s="22" t="s">
        <v>8</v>
      </c>
      <c r="G65" s="22">
        <v>0</v>
      </c>
      <c r="H65" s="24">
        <f t="shared" si="0"/>
        <v>-4.1873559353740701E-2</v>
      </c>
    </row>
    <row r="66" spans="1:8" x14ac:dyDescent="0.25">
      <c r="A66" s="22" t="s">
        <v>1093</v>
      </c>
      <c r="B66" s="22" t="s">
        <v>1094</v>
      </c>
      <c r="C66" s="22" t="s">
        <v>139</v>
      </c>
      <c r="D66" s="22" t="s">
        <v>140</v>
      </c>
      <c r="E66" s="28">
        <v>-2.3201031971609001E-20</v>
      </c>
      <c r="F66" s="22" t="s">
        <v>8</v>
      </c>
      <c r="G66" s="22">
        <v>0</v>
      </c>
      <c r="H66" s="24">
        <f t="shared" si="0"/>
        <v>-2.3201031971609001E-20</v>
      </c>
    </row>
    <row r="67" spans="1:8" x14ac:dyDescent="0.25">
      <c r="A67" s="22" t="s">
        <v>509</v>
      </c>
      <c r="B67" s="22" t="s">
        <v>510</v>
      </c>
      <c r="C67" s="22" t="s">
        <v>14</v>
      </c>
      <c r="D67" s="22" t="s">
        <v>54</v>
      </c>
      <c r="E67" s="28">
        <v>-5.0969578944670198E-5</v>
      </c>
      <c r="F67" s="22" t="s">
        <v>8</v>
      </c>
      <c r="G67" s="22">
        <v>0</v>
      </c>
      <c r="H67" s="24">
        <f t="shared" ref="H67:H130" si="2">1*(IF(F67=$I$8,E67,(E67*G67)))</f>
        <v>-5.0969578944670198E-5</v>
      </c>
    </row>
    <row r="68" spans="1:8" x14ac:dyDescent="0.25">
      <c r="A68" s="22" t="s">
        <v>511</v>
      </c>
      <c r="B68" s="22" t="s">
        <v>512</v>
      </c>
      <c r="C68" s="22" t="s">
        <v>14</v>
      </c>
      <c r="D68" s="22" t="s">
        <v>54</v>
      </c>
      <c r="E68" s="28">
        <v>-1.1801469005931001E-8</v>
      </c>
      <c r="F68" s="22" t="s">
        <v>8</v>
      </c>
      <c r="G68" s="22">
        <v>0</v>
      </c>
      <c r="H68" s="24">
        <f t="shared" si="2"/>
        <v>-1.1801469005931001E-8</v>
      </c>
    </row>
    <row r="69" spans="1:8" x14ac:dyDescent="0.25">
      <c r="A69" s="22" t="s">
        <v>513</v>
      </c>
      <c r="B69" s="22" t="s">
        <v>514</v>
      </c>
      <c r="C69" s="22" t="s">
        <v>14</v>
      </c>
      <c r="D69" s="22" t="s">
        <v>1</v>
      </c>
      <c r="E69" s="28">
        <v>-1.6078007050509002E-14</v>
      </c>
      <c r="F69" s="22" t="s">
        <v>8</v>
      </c>
      <c r="G69" s="22">
        <v>0</v>
      </c>
      <c r="H69" s="24">
        <f t="shared" si="2"/>
        <v>-1.6078007050509002E-14</v>
      </c>
    </row>
    <row r="70" spans="1:8" x14ac:dyDescent="0.25">
      <c r="A70" s="22" t="s">
        <v>515</v>
      </c>
      <c r="B70" s="22" t="s">
        <v>516</v>
      </c>
      <c r="C70" s="22" t="s">
        <v>17</v>
      </c>
      <c r="D70" s="22" t="s">
        <v>2</v>
      </c>
      <c r="E70" s="28">
        <v>-5.14922318677104E-19</v>
      </c>
      <c r="F70" s="22" t="s">
        <v>8</v>
      </c>
      <c r="G70" s="22">
        <v>0</v>
      </c>
      <c r="H70" s="24">
        <f t="shared" si="2"/>
        <v>-5.14922318677104E-19</v>
      </c>
    </row>
    <row r="71" spans="1:8" x14ac:dyDescent="0.25">
      <c r="A71" s="22" t="s">
        <v>517</v>
      </c>
      <c r="B71" s="22" t="s">
        <v>518</v>
      </c>
      <c r="C71" s="22" t="s">
        <v>24</v>
      </c>
      <c r="D71" s="22" t="s">
        <v>3</v>
      </c>
      <c r="E71" s="22">
        <v>-4.0385815430289802E-2</v>
      </c>
      <c r="F71" s="22" t="s">
        <v>8</v>
      </c>
      <c r="G71" s="22">
        <v>0</v>
      </c>
      <c r="H71" s="24">
        <f t="shared" si="2"/>
        <v>-4.0385815430289802E-2</v>
      </c>
    </row>
    <row r="72" spans="1:8" x14ac:dyDescent="0.25">
      <c r="A72" s="22" t="s">
        <v>519</v>
      </c>
      <c r="B72" s="22" t="s">
        <v>520</v>
      </c>
      <c r="C72" s="22" t="s">
        <v>139</v>
      </c>
      <c r="D72" s="22" t="s">
        <v>486</v>
      </c>
      <c r="E72" s="28">
        <v>-2.1865592837033401E-10</v>
      </c>
      <c r="F72" s="22" t="s">
        <v>7</v>
      </c>
      <c r="G72" s="22">
        <v>0</v>
      </c>
      <c r="H72" s="24">
        <f t="shared" si="2"/>
        <v>0</v>
      </c>
    </row>
    <row r="73" spans="1:8" x14ac:dyDescent="0.25">
      <c r="A73" s="22" t="s">
        <v>521</v>
      </c>
      <c r="B73" s="22" t="s">
        <v>522</v>
      </c>
      <c r="C73" s="22" t="s">
        <v>139</v>
      </c>
      <c r="D73" s="22" t="s">
        <v>486</v>
      </c>
      <c r="E73" s="28">
        <v>-4.1308910032174103E-11</v>
      </c>
      <c r="F73" s="22" t="s">
        <v>7</v>
      </c>
      <c r="G73" s="22">
        <v>0</v>
      </c>
      <c r="H73" s="24">
        <f t="shared" si="2"/>
        <v>0</v>
      </c>
    </row>
    <row r="74" spans="1:8" x14ac:dyDescent="0.25">
      <c r="A74" s="22" t="s">
        <v>523</v>
      </c>
      <c r="B74" s="22" t="s">
        <v>524</v>
      </c>
      <c r="C74" s="22" t="s">
        <v>24</v>
      </c>
      <c r="D74" s="22" t="s">
        <v>6</v>
      </c>
      <c r="E74" s="22">
        <v>-1.06392494749294E-3</v>
      </c>
      <c r="F74" s="22" t="s">
        <v>8</v>
      </c>
      <c r="G74" s="22">
        <v>0</v>
      </c>
      <c r="H74" s="24">
        <f t="shared" si="2"/>
        <v>-1.06392494749294E-3</v>
      </c>
    </row>
    <row r="75" spans="1:8" x14ac:dyDescent="0.25">
      <c r="A75" s="22" t="s">
        <v>525</v>
      </c>
      <c r="B75" s="22" t="s">
        <v>435</v>
      </c>
      <c r="C75" s="22" t="s">
        <v>14</v>
      </c>
      <c r="D75" s="22" t="s">
        <v>1</v>
      </c>
      <c r="E75" s="22">
        <v>-1.05949243629726E-2</v>
      </c>
      <c r="F75" s="22" t="s">
        <v>8</v>
      </c>
      <c r="G75" s="22">
        <v>0</v>
      </c>
      <c r="H75" s="24">
        <f t="shared" si="2"/>
        <v>-1.05949243629726E-2</v>
      </c>
    </row>
    <row r="76" spans="1:8" x14ac:dyDescent="0.25">
      <c r="A76" s="22" t="s">
        <v>526</v>
      </c>
      <c r="B76" s="22" t="s">
        <v>527</v>
      </c>
      <c r="C76" s="22" t="s">
        <v>263</v>
      </c>
      <c r="D76" s="22" t="s">
        <v>264</v>
      </c>
      <c r="E76" s="28">
        <v>-1.7259796845851801E-8</v>
      </c>
      <c r="F76" s="22" t="s">
        <v>86</v>
      </c>
      <c r="G76" s="22">
        <v>1176.8</v>
      </c>
      <c r="H76" s="24">
        <f t="shared" si="2"/>
        <v>-2.0311328928198399E-5</v>
      </c>
    </row>
    <row r="77" spans="1:8" x14ac:dyDescent="0.25">
      <c r="A77" s="22" t="s">
        <v>530</v>
      </c>
      <c r="B77" s="22" t="s">
        <v>531</v>
      </c>
      <c r="C77" s="22" t="s">
        <v>24</v>
      </c>
      <c r="D77" s="22" t="s">
        <v>208</v>
      </c>
      <c r="E77" s="22">
        <v>-2.4881541096268601E-2</v>
      </c>
      <c r="F77" s="22" t="s">
        <v>8</v>
      </c>
      <c r="G77" s="22">
        <v>0</v>
      </c>
      <c r="H77" s="24">
        <f t="shared" si="2"/>
        <v>-2.4881541096268601E-2</v>
      </c>
    </row>
    <row r="78" spans="1:8" x14ac:dyDescent="0.25">
      <c r="A78" s="22" t="s">
        <v>532</v>
      </c>
      <c r="B78" s="22" t="s">
        <v>533</v>
      </c>
      <c r="C78" s="22" t="s">
        <v>14</v>
      </c>
      <c r="D78" s="22" t="s">
        <v>54</v>
      </c>
      <c r="E78" s="22">
        <v>-4.60733526074491E-4</v>
      </c>
      <c r="F78" s="22" t="s">
        <v>8</v>
      </c>
      <c r="G78" s="22">
        <v>0</v>
      </c>
      <c r="H78" s="24">
        <f t="shared" si="2"/>
        <v>-4.60733526074491E-4</v>
      </c>
    </row>
    <row r="79" spans="1:8" x14ac:dyDescent="0.25">
      <c r="A79" s="22" t="s">
        <v>534</v>
      </c>
      <c r="B79" s="22" t="s">
        <v>535</v>
      </c>
      <c r="C79" s="22" t="s">
        <v>14</v>
      </c>
      <c r="D79" s="22" t="s">
        <v>536</v>
      </c>
      <c r="E79" s="28">
        <v>-2.3026003475615299E-5</v>
      </c>
      <c r="F79" s="22" t="s">
        <v>8</v>
      </c>
      <c r="G79" s="22">
        <v>0</v>
      </c>
      <c r="H79" s="24">
        <f t="shared" si="2"/>
        <v>-2.3026003475615299E-5</v>
      </c>
    </row>
    <row r="80" spans="1:8" x14ac:dyDescent="0.25">
      <c r="A80" s="22" t="s">
        <v>282</v>
      </c>
      <c r="B80" s="22" t="s">
        <v>283</v>
      </c>
      <c r="C80" s="22" t="s">
        <v>24</v>
      </c>
      <c r="D80" s="22" t="s">
        <v>98</v>
      </c>
      <c r="E80" s="22">
        <v>-145.23020539904101</v>
      </c>
      <c r="F80" s="22" t="s">
        <v>8</v>
      </c>
      <c r="G80" s="22">
        <v>0</v>
      </c>
      <c r="H80" s="24">
        <f t="shared" si="2"/>
        <v>-145.23020539904101</v>
      </c>
    </row>
    <row r="81" spans="1:8" x14ac:dyDescent="0.25">
      <c r="A81" s="22" t="s">
        <v>537</v>
      </c>
      <c r="B81" s="22" t="s">
        <v>538</v>
      </c>
      <c r="C81" s="22" t="s">
        <v>14</v>
      </c>
      <c r="D81" s="22" t="s">
        <v>54</v>
      </c>
      <c r="E81" s="28">
        <v>-6.8468282805460403E-8</v>
      </c>
      <c r="F81" s="22" t="s">
        <v>8</v>
      </c>
      <c r="G81" s="22">
        <v>0</v>
      </c>
      <c r="H81" s="24">
        <f t="shared" si="2"/>
        <v>-6.8468282805460403E-8</v>
      </c>
    </row>
    <row r="82" spans="1:8" x14ac:dyDescent="0.25">
      <c r="A82" s="22" t="s">
        <v>539</v>
      </c>
      <c r="B82" s="22" t="s">
        <v>540</v>
      </c>
      <c r="C82" s="22" t="s">
        <v>263</v>
      </c>
      <c r="D82" s="22" t="s">
        <v>279</v>
      </c>
      <c r="E82" s="22">
        <v>-2.0404670183365E-2</v>
      </c>
      <c r="F82" s="22" t="s">
        <v>86</v>
      </c>
      <c r="G82" s="22">
        <v>450</v>
      </c>
      <c r="H82" s="24">
        <f t="shared" si="2"/>
        <v>-9.1821015825142496</v>
      </c>
    </row>
    <row r="83" spans="1:8" x14ac:dyDescent="0.25">
      <c r="A83" s="22" t="s">
        <v>541</v>
      </c>
      <c r="B83" s="22" t="s">
        <v>542</v>
      </c>
      <c r="C83" s="22" t="s">
        <v>14</v>
      </c>
      <c r="D83" s="22" t="s">
        <v>54</v>
      </c>
      <c r="E83" s="22">
        <v>-1.40307635103844E-2</v>
      </c>
      <c r="F83" s="22" t="s">
        <v>8</v>
      </c>
      <c r="G83" s="22">
        <v>0</v>
      </c>
      <c r="H83" s="24">
        <f t="shared" si="2"/>
        <v>-1.40307635103844E-2</v>
      </c>
    </row>
    <row r="84" spans="1:8" x14ac:dyDescent="0.25">
      <c r="A84" s="22" t="s">
        <v>543</v>
      </c>
      <c r="B84" s="22" t="s">
        <v>544</v>
      </c>
      <c r="C84" s="22" t="s">
        <v>139</v>
      </c>
      <c r="D84" s="22" t="s">
        <v>140</v>
      </c>
      <c r="E84" s="22">
        <v>-0.17309233777103999</v>
      </c>
      <c r="F84" s="22" t="s">
        <v>8</v>
      </c>
      <c r="G84" s="22">
        <v>0</v>
      </c>
      <c r="H84" s="24">
        <f t="shared" si="2"/>
        <v>-0.17309233777103999</v>
      </c>
    </row>
    <row r="85" spans="1:8" x14ac:dyDescent="0.25">
      <c r="A85" s="22" t="s">
        <v>545</v>
      </c>
      <c r="B85" s="22" t="s">
        <v>546</v>
      </c>
      <c r="C85" s="22" t="s">
        <v>125</v>
      </c>
      <c r="D85" s="22" t="s">
        <v>126</v>
      </c>
      <c r="E85" s="22">
        <v>-5.8644162795952999E-3</v>
      </c>
      <c r="F85" s="22" t="s">
        <v>8</v>
      </c>
      <c r="G85" s="22">
        <v>0</v>
      </c>
      <c r="H85" s="24">
        <f t="shared" si="2"/>
        <v>-5.8644162795952999E-3</v>
      </c>
    </row>
    <row r="86" spans="1:8" x14ac:dyDescent="0.25">
      <c r="A86" s="22" t="s">
        <v>189</v>
      </c>
      <c r="B86" s="22" t="s">
        <v>190</v>
      </c>
      <c r="C86" s="22" t="s">
        <v>17</v>
      </c>
      <c r="D86" s="22" t="s">
        <v>4</v>
      </c>
      <c r="E86" s="22">
        <v>-169.65016070693301</v>
      </c>
      <c r="F86" s="22" t="s">
        <v>8</v>
      </c>
      <c r="G86" s="22">
        <v>0</v>
      </c>
      <c r="H86" s="24">
        <f t="shared" si="2"/>
        <v>-169.65016070693301</v>
      </c>
    </row>
    <row r="87" spans="1:8" x14ac:dyDescent="0.25">
      <c r="A87" s="22" t="s">
        <v>549</v>
      </c>
      <c r="B87" s="22" t="s">
        <v>550</v>
      </c>
      <c r="C87" s="22" t="s">
        <v>14</v>
      </c>
      <c r="D87" s="22" t="s">
        <v>54</v>
      </c>
      <c r="E87" s="28">
        <v>-1.1669069103244801E-7</v>
      </c>
      <c r="F87" s="22" t="s">
        <v>8</v>
      </c>
      <c r="G87" s="22">
        <v>0</v>
      </c>
      <c r="H87" s="24">
        <f t="shared" si="2"/>
        <v>-1.1669069103244801E-7</v>
      </c>
    </row>
    <row r="88" spans="1:8" x14ac:dyDescent="0.25">
      <c r="A88" s="22" t="s">
        <v>551</v>
      </c>
      <c r="B88" s="22" t="s">
        <v>552</v>
      </c>
      <c r="C88" s="22" t="s">
        <v>14</v>
      </c>
      <c r="D88" s="22" t="s">
        <v>54</v>
      </c>
      <c r="E88" s="22">
        <v>-6.0011073494977796E-4</v>
      </c>
      <c r="F88" s="22" t="s">
        <v>8</v>
      </c>
      <c r="G88" s="22">
        <v>0</v>
      </c>
      <c r="H88" s="24">
        <f t="shared" si="2"/>
        <v>-6.0011073494977796E-4</v>
      </c>
    </row>
    <row r="89" spans="1:8" x14ac:dyDescent="0.25">
      <c r="A89" s="22" t="s">
        <v>553</v>
      </c>
      <c r="B89" s="22" t="s">
        <v>554</v>
      </c>
      <c r="C89" s="22" t="s">
        <v>14</v>
      </c>
      <c r="D89" s="22" t="s">
        <v>54</v>
      </c>
      <c r="E89" s="22">
        <v>-4.0025096182631104E-3</v>
      </c>
      <c r="F89" s="22" t="s">
        <v>8</v>
      </c>
      <c r="G89" s="22">
        <v>0</v>
      </c>
      <c r="H89" s="24">
        <f t="shared" si="2"/>
        <v>-4.0025096182631104E-3</v>
      </c>
    </row>
    <row r="90" spans="1:8" x14ac:dyDescent="0.25">
      <c r="A90" s="22" t="s">
        <v>555</v>
      </c>
      <c r="B90" s="22" t="s">
        <v>556</v>
      </c>
      <c r="C90" s="22" t="s">
        <v>143</v>
      </c>
      <c r="D90" s="22" t="s">
        <v>144</v>
      </c>
      <c r="E90" s="28">
        <v>-2.4116540069311199E-10</v>
      </c>
      <c r="F90" s="22" t="s">
        <v>8</v>
      </c>
      <c r="G90" s="22">
        <v>0</v>
      </c>
      <c r="H90" s="24">
        <f t="shared" si="2"/>
        <v>-2.4116540069311199E-10</v>
      </c>
    </row>
    <row r="91" spans="1:8" x14ac:dyDescent="0.25">
      <c r="A91" s="22" t="s">
        <v>557</v>
      </c>
      <c r="B91" s="22" t="s">
        <v>558</v>
      </c>
      <c r="C91" s="22" t="s">
        <v>14</v>
      </c>
      <c r="D91" s="22" t="s">
        <v>54</v>
      </c>
      <c r="E91" s="22">
        <v>-2.43544626069798E-2</v>
      </c>
      <c r="F91" s="22" t="s">
        <v>8</v>
      </c>
      <c r="G91" s="22">
        <v>0</v>
      </c>
      <c r="H91" s="24">
        <f t="shared" si="2"/>
        <v>-2.43544626069798E-2</v>
      </c>
    </row>
    <row r="92" spans="1:8" x14ac:dyDescent="0.25">
      <c r="A92" s="22" t="s">
        <v>559</v>
      </c>
      <c r="B92" s="22" t="s">
        <v>560</v>
      </c>
      <c r="C92" s="22" t="s">
        <v>139</v>
      </c>
      <c r="D92" s="22" t="s">
        <v>140</v>
      </c>
      <c r="E92" s="28">
        <v>-6.9093825952512602E-7</v>
      </c>
      <c r="F92" s="22" t="s">
        <v>8</v>
      </c>
      <c r="G92" s="22">
        <v>0</v>
      </c>
      <c r="H92" s="24">
        <f t="shared" si="2"/>
        <v>-6.9093825952512602E-7</v>
      </c>
    </row>
    <row r="93" spans="1:8" x14ac:dyDescent="0.25">
      <c r="A93" s="22" t="s">
        <v>561</v>
      </c>
      <c r="B93" s="22" t="s">
        <v>562</v>
      </c>
      <c r="C93" s="22" t="s">
        <v>139</v>
      </c>
      <c r="D93" s="22" t="s">
        <v>165</v>
      </c>
      <c r="E93" s="28">
        <v>-2.4311931502921099E-12</v>
      </c>
      <c r="F93" s="22" t="s">
        <v>174</v>
      </c>
      <c r="G93" s="22">
        <v>0</v>
      </c>
      <c r="H93" s="24">
        <f t="shared" si="2"/>
        <v>0</v>
      </c>
    </row>
    <row r="94" spans="1:8" x14ac:dyDescent="0.25">
      <c r="A94" s="22" t="s">
        <v>563</v>
      </c>
      <c r="B94" s="22" t="s">
        <v>421</v>
      </c>
      <c r="C94" s="22" t="s">
        <v>24</v>
      </c>
      <c r="D94" s="22" t="s">
        <v>120</v>
      </c>
      <c r="E94" s="22">
        <v>-1.5638669270159999E-2</v>
      </c>
      <c r="F94" s="22" t="s">
        <v>86</v>
      </c>
      <c r="G94" s="22">
        <v>2190</v>
      </c>
      <c r="H94" s="24">
        <f t="shared" si="2"/>
        <v>-34.248685701650402</v>
      </c>
    </row>
    <row r="95" spans="1:8" x14ac:dyDescent="0.25">
      <c r="A95" s="22" t="s">
        <v>564</v>
      </c>
      <c r="B95" s="22" t="s">
        <v>565</v>
      </c>
      <c r="C95" s="22" t="s">
        <v>14</v>
      </c>
      <c r="D95" s="22" t="s">
        <v>54</v>
      </c>
      <c r="E95" s="28">
        <v>-1.50893682241277E-6</v>
      </c>
      <c r="F95" s="22" t="s">
        <v>8</v>
      </c>
      <c r="G95" s="22">
        <v>0</v>
      </c>
      <c r="H95" s="24">
        <f t="shared" si="2"/>
        <v>-1.50893682241277E-6</v>
      </c>
    </row>
    <row r="96" spans="1:8" x14ac:dyDescent="0.25">
      <c r="A96" s="22" t="s">
        <v>566</v>
      </c>
      <c r="B96" s="22" t="s">
        <v>567</v>
      </c>
      <c r="C96" s="22" t="s">
        <v>14</v>
      </c>
      <c r="D96" s="22" t="s">
        <v>54</v>
      </c>
      <c r="E96" s="22">
        <v>-1.3613018688921599E-3</v>
      </c>
      <c r="F96" s="22" t="s">
        <v>8</v>
      </c>
      <c r="G96" s="22">
        <v>0</v>
      </c>
      <c r="H96" s="24">
        <f t="shared" si="2"/>
        <v>-1.3613018688921599E-3</v>
      </c>
    </row>
    <row r="97" spans="1:8" x14ac:dyDescent="0.25">
      <c r="A97" s="22" t="s">
        <v>568</v>
      </c>
      <c r="B97" s="22" t="s">
        <v>569</v>
      </c>
      <c r="C97" s="22" t="s">
        <v>143</v>
      </c>
      <c r="D97" s="22" t="s">
        <v>144</v>
      </c>
      <c r="E97" s="28">
        <v>-1.04454328250558E-6</v>
      </c>
      <c r="F97" s="22" t="s">
        <v>8</v>
      </c>
      <c r="G97" s="22">
        <v>0</v>
      </c>
      <c r="H97" s="24">
        <f t="shared" si="2"/>
        <v>-1.04454328250558E-6</v>
      </c>
    </row>
    <row r="98" spans="1:8" x14ac:dyDescent="0.25">
      <c r="A98" s="22" t="s">
        <v>570</v>
      </c>
      <c r="B98" s="22" t="s">
        <v>571</v>
      </c>
      <c r="C98" s="22" t="s">
        <v>14</v>
      </c>
      <c r="D98" s="22" t="s">
        <v>54</v>
      </c>
      <c r="E98" s="22">
        <v>-1.17605417413186E-2</v>
      </c>
      <c r="F98" s="22" t="s">
        <v>8</v>
      </c>
      <c r="G98" s="22">
        <v>0</v>
      </c>
      <c r="H98" s="24">
        <f t="shared" si="2"/>
        <v>-1.17605417413186E-2</v>
      </c>
    </row>
    <row r="99" spans="1:8" x14ac:dyDescent="0.25">
      <c r="A99" s="22" t="s">
        <v>572</v>
      </c>
      <c r="B99" s="22" t="s">
        <v>573</v>
      </c>
      <c r="C99" s="22" t="s">
        <v>17</v>
      </c>
      <c r="D99" s="22" t="s">
        <v>2</v>
      </c>
      <c r="E99" s="22">
        <v>-3.6336110515278901E-2</v>
      </c>
      <c r="F99" s="22" t="s">
        <v>8</v>
      </c>
      <c r="G99" s="22">
        <v>0</v>
      </c>
      <c r="H99" s="24">
        <f t="shared" si="2"/>
        <v>-3.6336110515278901E-2</v>
      </c>
    </row>
    <row r="100" spans="1:8" x14ac:dyDescent="0.25">
      <c r="A100" s="22" t="s">
        <v>574</v>
      </c>
      <c r="B100" s="22" t="s">
        <v>421</v>
      </c>
      <c r="C100" s="22" t="s">
        <v>24</v>
      </c>
      <c r="D100" s="22" t="s">
        <v>120</v>
      </c>
      <c r="E100" s="22">
        <v>-5.7227388559283401E-3</v>
      </c>
      <c r="F100" s="22" t="s">
        <v>86</v>
      </c>
      <c r="G100" s="22">
        <v>2190</v>
      </c>
      <c r="H100" s="24">
        <f t="shared" si="2"/>
        <v>-12.532798094483065</v>
      </c>
    </row>
    <row r="101" spans="1:8" x14ac:dyDescent="0.25">
      <c r="A101" s="22" t="s">
        <v>575</v>
      </c>
      <c r="B101" s="22" t="s">
        <v>510</v>
      </c>
      <c r="C101" s="22" t="s">
        <v>14</v>
      </c>
      <c r="D101" s="22" t="s">
        <v>54</v>
      </c>
      <c r="E101" s="22">
        <v>-1.1553308439229001E-3</v>
      </c>
      <c r="F101" s="22" t="s">
        <v>8</v>
      </c>
      <c r="G101" s="22">
        <v>0</v>
      </c>
      <c r="H101" s="24">
        <f t="shared" si="2"/>
        <v>-1.1553308439229001E-3</v>
      </c>
    </row>
    <row r="102" spans="1:8" x14ac:dyDescent="0.25">
      <c r="A102" s="22" t="s">
        <v>576</v>
      </c>
      <c r="B102" s="22" t="s">
        <v>577</v>
      </c>
      <c r="C102" s="22" t="s">
        <v>24</v>
      </c>
      <c r="D102" s="22" t="s">
        <v>120</v>
      </c>
      <c r="E102" s="22">
        <v>-1.4665068437413799E-2</v>
      </c>
      <c r="F102" s="22" t="s">
        <v>86</v>
      </c>
      <c r="G102" s="22">
        <v>2190</v>
      </c>
      <c r="H102" s="24">
        <f t="shared" si="2"/>
        <v>-32.116499877936221</v>
      </c>
    </row>
    <row r="103" spans="1:8" x14ac:dyDescent="0.25">
      <c r="A103" s="22" t="s">
        <v>578</v>
      </c>
      <c r="B103" s="22" t="s">
        <v>425</v>
      </c>
      <c r="C103" s="22" t="s">
        <v>14</v>
      </c>
      <c r="D103" s="22" t="s">
        <v>54</v>
      </c>
      <c r="E103" s="28">
        <v>-8.9676653656306405E-11</v>
      </c>
      <c r="F103" s="22" t="s">
        <v>8</v>
      </c>
      <c r="G103" s="22">
        <v>0</v>
      </c>
      <c r="H103" s="24">
        <f t="shared" si="2"/>
        <v>-8.9676653656306405E-11</v>
      </c>
    </row>
    <row r="104" spans="1:8" x14ac:dyDescent="0.25">
      <c r="A104" s="22" t="s">
        <v>579</v>
      </c>
      <c r="B104" s="22" t="s">
        <v>488</v>
      </c>
      <c r="C104" s="22" t="s">
        <v>17</v>
      </c>
      <c r="D104" s="22" t="s">
        <v>2</v>
      </c>
      <c r="E104" s="22">
        <v>-4.2270379368812899E-3</v>
      </c>
      <c r="F104" s="22" t="s">
        <v>8</v>
      </c>
      <c r="G104" s="22">
        <v>0</v>
      </c>
      <c r="H104" s="24">
        <f t="shared" si="2"/>
        <v>-4.2270379368812899E-3</v>
      </c>
    </row>
    <row r="105" spans="1:8" x14ac:dyDescent="0.25">
      <c r="A105" s="22" t="s">
        <v>580</v>
      </c>
      <c r="B105" s="22" t="s">
        <v>581</v>
      </c>
      <c r="C105" s="22" t="s">
        <v>14</v>
      </c>
      <c r="D105" s="22" t="s">
        <v>54</v>
      </c>
      <c r="E105" s="28">
        <v>-3.18516206482342E-12</v>
      </c>
      <c r="F105" s="22" t="s">
        <v>8</v>
      </c>
      <c r="G105" s="22">
        <v>0</v>
      </c>
      <c r="H105" s="24">
        <f t="shared" si="2"/>
        <v>-3.18516206482342E-12</v>
      </c>
    </row>
    <row r="106" spans="1:8" x14ac:dyDescent="0.25">
      <c r="A106" s="22" t="s">
        <v>584</v>
      </c>
      <c r="B106" s="22" t="s">
        <v>464</v>
      </c>
      <c r="C106" s="22" t="s">
        <v>14</v>
      </c>
      <c r="D106" s="22" t="s">
        <v>193</v>
      </c>
      <c r="E106" s="28">
        <v>-9.7528071887993292E-6</v>
      </c>
      <c r="F106" s="22" t="s">
        <v>8</v>
      </c>
      <c r="G106" s="22">
        <v>0</v>
      </c>
      <c r="H106" s="24">
        <f t="shared" si="2"/>
        <v>-9.7528071887993292E-6</v>
      </c>
    </row>
    <row r="107" spans="1:8" x14ac:dyDescent="0.25">
      <c r="A107" s="22" t="s">
        <v>585</v>
      </c>
      <c r="B107" s="22" t="s">
        <v>586</v>
      </c>
      <c r="C107" s="22" t="s">
        <v>14</v>
      </c>
      <c r="D107" s="22" t="s">
        <v>54</v>
      </c>
      <c r="E107" s="22">
        <v>-1.8158414323745701E-4</v>
      </c>
      <c r="F107" s="22" t="s">
        <v>8</v>
      </c>
      <c r="G107" s="22">
        <v>0</v>
      </c>
      <c r="H107" s="24">
        <f t="shared" si="2"/>
        <v>-1.8158414323745701E-4</v>
      </c>
    </row>
    <row r="108" spans="1:8" x14ac:dyDescent="0.25">
      <c r="A108" s="22" t="s">
        <v>587</v>
      </c>
      <c r="B108" s="22" t="s">
        <v>588</v>
      </c>
      <c r="C108" s="22" t="s">
        <v>14</v>
      </c>
      <c r="D108" s="22" t="s">
        <v>54</v>
      </c>
      <c r="E108" s="28">
        <v>-8.1576218671985594E-9</v>
      </c>
      <c r="F108" s="22" t="s">
        <v>8</v>
      </c>
      <c r="G108" s="22">
        <v>0</v>
      </c>
      <c r="H108" s="24">
        <f t="shared" si="2"/>
        <v>-8.1576218671985594E-9</v>
      </c>
    </row>
    <row r="109" spans="1:8" x14ac:dyDescent="0.25">
      <c r="A109" s="22" t="s">
        <v>271</v>
      </c>
      <c r="B109" s="22" t="s">
        <v>272</v>
      </c>
      <c r="C109" s="22" t="s">
        <v>24</v>
      </c>
      <c r="D109" s="22" t="s">
        <v>208</v>
      </c>
      <c r="E109" s="22">
        <v>-8.7851347898044594</v>
      </c>
      <c r="F109" s="22" t="s">
        <v>8</v>
      </c>
      <c r="G109" s="22">
        <v>0</v>
      </c>
      <c r="H109" s="24">
        <f t="shared" si="2"/>
        <v>-8.7851347898044594</v>
      </c>
    </row>
    <row r="110" spans="1:8" x14ac:dyDescent="0.25">
      <c r="A110" s="22" t="s">
        <v>591</v>
      </c>
      <c r="B110" s="22" t="s">
        <v>592</v>
      </c>
      <c r="C110" s="22" t="s">
        <v>14</v>
      </c>
      <c r="D110" s="22" t="s">
        <v>115</v>
      </c>
      <c r="E110" s="28">
        <v>-4.6595352197812803E-6</v>
      </c>
      <c r="F110" s="22" t="s">
        <v>8</v>
      </c>
      <c r="G110" s="22">
        <v>0</v>
      </c>
      <c r="H110" s="24">
        <f t="shared" si="2"/>
        <v>-4.6595352197812803E-6</v>
      </c>
    </row>
    <row r="111" spans="1:8" x14ac:dyDescent="0.25">
      <c r="A111" s="22" t="s">
        <v>593</v>
      </c>
      <c r="B111" s="22" t="s">
        <v>594</v>
      </c>
      <c r="C111" s="22" t="s">
        <v>143</v>
      </c>
      <c r="D111" s="22" t="s">
        <v>144</v>
      </c>
      <c r="E111" s="28">
        <v>-4.9791046914894102E-6</v>
      </c>
      <c r="F111" s="22" t="s">
        <v>8</v>
      </c>
      <c r="G111" s="22">
        <v>0</v>
      </c>
      <c r="H111" s="24">
        <f t="shared" si="2"/>
        <v>-4.9791046914894102E-6</v>
      </c>
    </row>
    <row r="112" spans="1:8" x14ac:dyDescent="0.25">
      <c r="A112" s="22" t="s">
        <v>595</v>
      </c>
      <c r="B112" s="22" t="s">
        <v>596</v>
      </c>
      <c r="C112" s="22" t="s">
        <v>14</v>
      </c>
      <c r="D112" s="22" t="s">
        <v>1</v>
      </c>
      <c r="E112" s="22">
        <v>-4.0569712245965396E-3</v>
      </c>
      <c r="F112" s="22" t="s">
        <v>8</v>
      </c>
      <c r="G112" s="22">
        <v>0</v>
      </c>
      <c r="H112" s="24">
        <f t="shared" si="2"/>
        <v>-4.0569712245965396E-3</v>
      </c>
    </row>
    <row r="113" spans="1:8" x14ac:dyDescent="0.25">
      <c r="A113" s="22" t="s">
        <v>597</v>
      </c>
      <c r="B113" s="22" t="s">
        <v>598</v>
      </c>
      <c r="C113" s="22" t="s">
        <v>14</v>
      </c>
      <c r="D113" s="22" t="s">
        <v>51</v>
      </c>
      <c r="E113" s="22">
        <v>-1.1457843540995001E-3</v>
      </c>
      <c r="F113" s="22" t="s">
        <v>8</v>
      </c>
      <c r="G113" s="22">
        <v>0</v>
      </c>
      <c r="H113" s="24">
        <f t="shared" si="2"/>
        <v>-1.1457843540995001E-3</v>
      </c>
    </row>
    <row r="114" spans="1:8" x14ac:dyDescent="0.25">
      <c r="A114" s="22" t="s">
        <v>599</v>
      </c>
      <c r="B114" s="22" t="s">
        <v>600</v>
      </c>
      <c r="C114" s="22" t="s">
        <v>14</v>
      </c>
      <c r="D114" s="22" t="s">
        <v>1</v>
      </c>
      <c r="E114" s="22">
        <v>-3.4158909061720498E-4</v>
      </c>
      <c r="F114" s="22" t="s">
        <v>8</v>
      </c>
      <c r="G114" s="22">
        <v>0</v>
      </c>
      <c r="H114" s="24">
        <f t="shared" si="2"/>
        <v>-3.4158909061720498E-4</v>
      </c>
    </row>
    <row r="115" spans="1:8" x14ac:dyDescent="0.25">
      <c r="A115" s="22" t="s">
        <v>601</v>
      </c>
      <c r="B115" s="22" t="s">
        <v>602</v>
      </c>
      <c r="C115" s="22" t="s">
        <v>139</v>
      </c>
      <c r="D115" s="22" t="s">
        <v>165</v>
      </c>
      <c r="E115" s="28">
        <v>-8.2825647043105595E-6</v>
      </c>
      <c r="F115" s="22" t="s">
        <v>8</v>
      </c>
      <c r="G115" s="22">
        <v>0</v>
      </c>
      <c r="H115" s="24">
        <f t="shared" si="2"/>
        <v>-8.2825647043105595E-6</v>
      </c>
    </row>
    <row r="116" spans="1:8" x14ac:dyDescent="0.25">
      <c r="A116" s="22" t="s">
        <v>60</v>
      </c>
      <c r="B116" s="22" t="s">
        <v>61</v>
      </c>
      <c r="C116" s="22" t="s">
        <v>17</v>
      </c>
      <c r="D116" s="22" t="s">
        <v>2</v>
      </c>
      <c r="E116" s="28">
        <v>-1.2538122561999601E-6</v>
      </c>
      <c r="F116" s="22" t="s">
        <v>8</v>
      </c>
      <c r="G116" s="22">
        <v>0</v>
      </c>
      <c r="H116" s="24">
        <f t="shared" si="2"/>
        <v>-1.2538122561999601E-6</v>
      </c>
    </row>
    <row r="117" spans="1:8" x14ac:dyDescent="0.25">
      <c r="A117" s="22" t="s">
        <v>603</v>
      </c>
      <c r="B117" s="22" t="s">
        <v>604</v>
      </c>
      <c r="C117" s="22" t="s">
        <v>17</v>
      </c>
      <c r="D117" s="22" t="s">
        <v>4</v>
      </c>
      <c r="E117" s="22">
        <v>-4.3318117374160297</v>
      </c>
      <c r="F117" s="22" t="s">
        <v>8</v>
      </c>
      <c r="G117" s="22">
        <v>0</v>
      </c>
      <c r="H117" s="24">
        <f t="shared" si="2"/>
        <v>-4.3318117374160297</v>
      </c>
    </row>
    <row r="118" spans="1:8" x14ac:dyDescent="0.25">
      <c r="A118" s="22" t="s">
        <v>605</v>
      </c>
      <c r="B118" s="22" t="s">
        <v>606</v>
      </c>
      <c r="C118" s="22" t="s">
        <v>17</v>
      </c>
      <c r="D118" s="22" t="s">
        <v>2</v>
      </c>
      <c r="E118" s="22">
        <v>-8.7415345354972293E-2</v>
      </c>
      <c r="F118" s="22" t="s">
        <v>8</v>
      </c>
      <c r="G118" s="22">
        <v>0</v>
      </c>
      <c r="H118" s="24">
        <f t="shared" si="2"/>
        <v>-8.7415345354972293E-2</v>
      </c>
    </row>
    <row r="119" spans="1:8" x14ac:dyDescent="0.25">
      <c r="A119" s="22" t="s">
        <v>607</v>
      </c>
      <c r="B119" s="22" t="s">
        <v>608</v>
      </c>
      <c r="C119" s="22" t="s">
        <v>263</v>
      </c>
      <c r="D119" s="22" t="s">
        <v>264</v>
      </c>
      <c r="E119" s="28">
        <v>-2.79981751650666E-5</v>
      </c>
      <c r="F119" s="22" t="s">
        <v>86</v>
      </c>
      <c r="G119" s="22">
        <v>599.29999999999995</v>
      </c>
      <c r="H119" s="24">
        <f t="shared" si="2"/>
        <v>-1.6779306376424413E-2</v>
      </c>
    </row>
    <row r="120" spans="1:8" x14ac:dyDescent="0.25">
      <c r="A120" s="22" t="s">
        <v>609</v>
      </c>
      <c r="B120" s="22" t="s">
        <v>610</v>
      </c>
      <c r="C120" s="22" t="s">
        <v>14</v>
      </c>
      <c r="D120" s="22" t="s">
        <v>54</v>
      </c>
      <c r="E120" s="28">
        <v>-1.35245899332795E-6</v>
      </c>
      <c r="F120" s="22" t="s">
        <v>8</v>
      </c>
      <c r="G120" s="22">
        <v>0</v>
      </c>
      <c r="H120" s="24">
        <f t="shared" si="2"/>
        <v>-1.35245899332795E-6</v>
      </c>
    </row>
    <row r="121" spans="1:8" x14ac:dyDescent="0.25">
      <c r="A121" s="22" t="s">
        <v>611</v>
      </c>
      <c r="B121" s="22" t="s">
        <v>612</v>
      </c>
      <c r="C121" s="22" t="s">
        <v>14</v>
      </c>
      <c r="D121" s="22" t="s">
        <v>54</v>
      </c>
      <c r="E121" s="22">
        <v>-1.19974718471414E-2</v>
      </c>
      <c r="F121" s="22" t="s">
        <v>8</v>
      </c>
      <c r="G121" s="22">
        <v>0</v>
      </c>
      <c r="H121" s="24">
        <f t="shared" si="2"/>
        <v>-1.19974718471414E-2</v>
      </c>
    </row>
    <row r="122" spans="1:8" x14ac:dyDescent="0.25">
      <c r="A122" s="22" t="s">
        <v>613</v>
      </c>
      <c r="B122" s="22" t="s">
        <v>614</v>
      </c>
      <c r="C122" s="22" t="s">
        <v>17</v>
      </c>
      <c r="D122" s="22" t="s">
        <v>4</v>
      </c>
      <c r="E122" s="22">
        <v>-1.8391411579040901E-3</v>
      </c>
      <c r="F122" s="22" t="s">
        <v>8</v>
      </c>
      <c r="G122" s="22">
        <v>0</v>
      </c>
      <c r="H122" s="24">
        <f t="shared" si="2"/>
        <v>-1.8391411579040901E-3</v>
      </c>
    </row>
    <row r="123" spans="1:8" x14ac:dyDescent="0.25">
      <c r="A123" s="22" t="s">
        <v>615</v>
      </c>
      <c r="B123" s="22" t="s">
        <v>596</v>
      </c>
      <c r="C123" s="22" t="s">
        <v>14</v>
      </c>
      <c r="D123" s="22" t="s">
        <v>1</v>
      </c>
      <c r="E123" s="22">
        <v>-1.8650843522711299E-3</v>
      </c>
      <c r="F123" s="22" t="s">
        <v>8</v>
      </c>
      <c r="G123" s="22">
        <v>0</v>
      </c>
      <c r="H123" s="24">
        <f t="shared" si="2"/>
        <v>-1.8650843522711299E-3</v>
      </c>
    </row>
    <row r="124" spans="1:8" x14ac:dyDescent="0.25">
      <c r="A124" s="22" t="s">
        <v>616</v>
      </c>
      <c r="B124" s="22" t="s">
        <v>617</v>
      </c>
      <c r="C124" s="22" t="s">
        <v>24</v>
      </c>
      <c r="D124" s="22" t="s">
        <v>98</v>
      </c>
      <c r="E124" s="22">
        <v>-1.9893584894772401E-2</v>
      </c>
      <c r="F124" s="22" t="s">
        <v>8</v>
      </c>
      <c r="G124" s="22">
        <v>0</v>
      </c>
      <c r="H124" s="24">
        <f t="shared" si="2"/>
        <v>-1.9893584894772401E-2</v>
      </c>
    </row>
    <row r="125" spans="1:8" x14ac:dyDescent="0.25">
      <c r="A125" s="22" t="s">
        <v>209</v>
      </c>
      <c r="B125" s="22" t="s">
        <v>210</v>
      </c>
      <c r="C125" s="22" t="s">
        <v>14</v>
      </c>
      <c r="D125" s="22" t="s">
        <v>193</v>
      </c>
      <c r="E125" s="22">
        <v>-1.14640968681483E-3</v>
      </c>
      <c r="F125" s="22" t="s">
        <v>8</v>
      </c>
      <c r="G125" s="22">
        <v>0</v>
      </c>
      <c r="H125" s="24">
        <f t="shared" si="2"/>
        <v>-1.14640968681483E-3</v>
      </c>
    </row>
    <row r="126" spans="1:8" x14ac:dyDescent="0.25">
      <c r="A126" s="22" t="s">
        <v>618</v>
      </c>
      <c r="B126" s="22" t="s">
        <v>619</v>
      </c>
      <c r="C126" s="22" t="s">
        <v>14</v>
      </c>
      <c r="D126" s="22" t="s">
        <v>54</v>
      </c>
      <c r="E126" s="22">
        <v>-2.9882704922446E-3</v>
      </c>
      <c r="F126" s="22" t="s">
        <v>8</v>
      </c>
      <c r="G126" s="22">
        <v>0</v>
      </c>
      <c r="H126" s="24">
        <f t="shared" si="2"/>
        <v>-2.9882704922446E-3</v>
      </c>
    </row>
    <row r="127" spans="1:8" x14ac:dyDescent="0.25">
      <c r="A127" s="22" t="s">
        <v>179</v>
      </c>
      <c r="B127" s="22" t="s">
        <v>180</v>
      </c>
      <c r="C127" s="22" t="s">
        <v>139</v>
      </c>
      <c r="D127" s="22" t="s">
        <v>165</v>
      </c>
      <c r="E127" s="28">
        <v>-9.2795046461461001E-12</v>
      </c>
      <c r="F127" s="22" t="s">
        <v>174</v>
      </c>
      <c r="G127" s="22">
        <v>0</v>
      </c>
      <c r="H127" s="24">
        <f t="shared" si="2"/>
        <v>0</v>
      </c>
    </row>
    <row r="128" spans="1:8" x14ac:dyDescent="0.25">
      <c r="A128" s="22" t="s">
        <v>620</v>
      </c>
      <c r="B128" s="22" t="s">
        <v>621</v>
      </c>
      <c r="C128" s="22" t="s">
        <v>14</v>
      </c>
      <c r="D128" s="22" t="s">
        <v>115</v>
      </c>
      <c r="E128" s="28">
        <v>-1.6860940785856199E-5</v>
      </c>
      <c r="F128" s="22" t="s">
        <v>8</v>
      </c>
      <c r="G128" s="22">
        <v>0</v>
      </c>
      <c r="H128" s="24">
        <f t="shared" si="2"/>
        <v>-1.6860940785856199E-5</v>
      </c>
    </row>
    <row r="129" spans="1:8" x14ac:dyDescent="0.25">
      <c r="A129" s="22" t="s">
        <v>622</v>
      </c>
      <c r="B129" s="22" t="s">
        <v>623</v>
      </c>
      <c r="C129" s="22" t="s">
        <v>14</v>
      </c>
      <c r="D129" s="22" t="s">
        <v>54</v>
      </c>
      <c r="E129" s="22">
        <v>-4.0473757127251401E-4</v>
      </c>
      <c r="F129" s="22" t="s">
        <v>8</v>
      </c>
      <c r="G129" s="22">
        <v>0</v>
      </c>
      <c r="H129" s="24">
        <f t="shared" si="2"/>
        <v>-4.0473757127251401E-4</v>
      </c>
    </row>
    <row r="130" spans="1:8" x14ac:dyDescent="0.25">
      <c r="A130" s="22" t="s">
        <v>624</v>
      </c>
      <c r="B130" s="22" t="s">
        <v>625</v>
      </c>
      <c r="C130" s="22" t="s">
        <v>143</v>
      </c>
      <c r="D130" s="22" t="s">
        <v>626</v>
      </c>
      <c r="E130" s="28">
        <v>-7.4134403035650203E-7</v>
      </c>
      <c r="F130" s="22" t="s">
        <v>8</v>
      </c>
      <c r="G130" s="22">
        <v>0</v>
      </c>
      <c r="H130" s="24">
        <f t="shared" si="2"/>
        <v>-7.4134403035650203E-7</v>
      </c>
    </row>
    <row r="131" spans="1:8" x14ac:dyDescent="0.25">
      <c r="A131" s="22" t="s">
        <v>62</v>
      </c>
      <c r="B131" s="22" t="s">
        <v>63</v>
      </c>
      <c r="C131" s="22" t="s">
        <v>14</v>
      </c>
      <c r="D131" s="22" t="s">
        <v>54</v>
      </c>
      <c r="E131" s="28">
        <v>-2.8228990365003201E-23</v>
      </c>
      <c r="F131" s="22" t="s">
        <v>86</v>
      </c>
      <c r="G131" s="22">
        <v>0</v>
      </c>
      <c r="H131" s="24">
        <f t="shared" ref="H131:H194" si="3">1*(IF(F131=$I$8,E131,(E131*G131)))</f>
        <v>0</v>
      </c>
    </row>
    <row r="132" spans="1:8" x14ac:dyDescent="0.25">
      <c r="A132" s="22" t="s">
        <v>627</v>
      </c>
      <c r="B132" s="22" t="s">
        <v>610</v>
      </c>
      <c r="C132" s="22" t="s">
        <v>14</v>
      </c>
      <c r="D132" s="22" t="s">
        <v>54</v>
      </c>
      <c r="E132" s="28">
        <v>-4.0977020500398099E-6</v>
      </c>
      <c r="F132" s="22" t="s">
        <v>8</v>
      </c>
      <c r="G132" s="22">
        <v>0</v>
      </c>
      <c r="H132" s="24">
        <f t="shared" si="3"/>
        <v>-4.0977020500398099E-6</v>
      </c>
    </row>
    <row r="133" spans="1:8" x14ac:dyDescent="0.25">
      <c r="A133" s="22" t="s">
        <v>628</v>
      </c>
      <c r="B133" s="22" t="s">
        <v>629</v>
      </c>
      <c r="C133" s="22" t="s">
        <v>263</v>
      </c>
      <c r="D133" s="22" t="s">
        <v>279</v>
      </c>
      <c r="E133" s="22">
        <v>-2.1185901485964201E-4</v>
      </c>
      <c r="F133" s="22" t="s">
        <v>8</v>
      </c>
      <c r="G133" s="22">
        <v>0</v>
      </c>
      <c r="H133" s="24">
        <f t="shared" si="3"/>
        <v>-2.1185901485964201E-4</v>
      </c>
    </row>
    <row r="134" spans="1:8" x14ac:dyDescent="0.25">
      <c r="A134" s="22" t="s">
        <v>630</v>
      </c>
      <c r="B134" s="22" t="s">
        <v>631</v>
      </c>
      <c r="C134" s="22" t="s">
        <v>263</v>
      </c>
      <c r="D134" s="22" t="s">
        <v>279</v>
      </c>
      <c r="E134" s="22">
        <v>-1.0141070005139899E-2</v>
      </c>
      <c r="F134" s="22" t="s">
        <v>86</v>
      </c>
      <c r="G134" s="22">
        <v>588.79999999999995</v>
      </c>
      <c r="H134" s="24">
        <f t="shared" si="3"/>
        <v>-5.9710620190263723</v>
      </c>
    </row>
    <row r="135" spans="1:8" x14ac:dyDescent="0.25">
      <c r="A135" s="22" t="s">
        <v>632</v>
      </c>
      <c r="B135" s="22" t="s">
        <v>633</v>
      </c>
      <c r="C135" s="22" t="s">
        <v>139</v>
      </c>
      <c r="D135" s="22" t="s">
        <v>486</v>
      </c>
      <c r="E135" s="28">
        <v>-1.1962656906519001E-9</v>
      </c>
      <c r="F135" s="22" t="s">
        <v>7</v>
      </c>
      <c r="G135" s="22">
        <v>0</v>
      </c>
      <c r="H135" s="24">
        <f t="shared" si="3"/>
        <v>0</v>
      </c>
    </row>
    <row r="136" spans="1:8" x14ac:dyDescent="0.25">
      <c r="A136" s="22" t="s">
        <v>634</v>
      </c>
      <c r="B136" s="22" t="s">
        <v>635</v>
      </c>
      <c r="C136" s="22" t="s">
        <v>139</v>
      </c>
      <c r="D136" s="22" t="s">
        <v>165</v>
      </c>
      <c r="E136" s="22">
        <v>-1.4826624569792399</v>
      </c>
      <c r="F136" s="22" t="s">
        <v>636</v>
      </c>
      <c r="G136" s="22">
        <v>0</v>
      </c>
      <c r="H136" s="24">
        <f t="shared" si="3"/>
        <v>0</v>
      </c>
    </row>
    <row r="137" spans="1:8" x14ac:dyDescent="0.25">
      <c r="A137" s="22" t="s">
        <v>100</v>
      </c>
      <c r="B137" s="22" t="s">
        <v>88</v>
      </c>
      <c r="C137" s="22" t="s">
        <v>17</v>
      </c>
      <c r="D137" s="22" t="s">
        <v>2</v>
      </c>
      <c r="E137" s="22">
        <v>-4.6327329947076397E-2</v>
      </c>
      <c r="F137" s="22" t="s">
        <v>8</v>
      </c>
      <c r="G137" s="22">
        <v>0</v>
      </c>
      <c r="H137" s="24">
        <f t="shared" si="3"/>
        <v>-4.6327329947076397E-2</v>
      </c>
    </row>
    <row r="138" spans="1:8" x14ac:dyDescent="0.25">
      <c r="A138" s="22" t="s">
        <v>637</v>
      </c>
      <c r="B138" s="22" t="s">
        <v>638</v>
      </c>
      <c r="C138" s="22" t="s">
        <v>14</v>
      </c>
      <c r="D138" s="22" t="s">
        <v>1</v>
      </c>
      <c r="E138" s="22">
        <v>-9.5223756628928802E-4</v>
      </c>
      <c r="F138" s="22" t="s">
        <v>8</v>
      </c>
      <c r="G138" s="22">
        <v>0</v>
      </c>
      <c r="H138" s="24">
        <f t="shared" si="3"/>
        <v>-9.5223756628928802E-4</v>
      </c>
    </row>
    <row r="139" spans="1:8" x14ac:dyDescent="0.25">
      <c r="A139" s="22" t="s">
        <v>639</v>
      </c>
      <c r="B139" s="22" t="s">
        <v>640</v>
      </c>
      <c r="C139" s="22" t="s">
        <v>139</v>
      </c>
      <c r="D139" s="22" t="s">
        <v>140</v>
      </c>
      <c r="E139" s="28">
        <v>-8.6048926632457506E-5</v>
      </c>
      <c r="F139" s="22" t="s">
        <v>8</v>
      </c>
      <c r="G139" s="22">
        <v>0</v>
      </c>
      <c r="H139" s="24">
        <f t="shared" si="3"/>
        <v>-8.6048926632457506E-5</v>
      </c>
    </row>
    <row r="140" spans="1:8" x14ac:dyDescent="0.25">
      <c r="A140" s="22" t="s">
        <v>641</v>
      </c>
      <c r="B140" s="22" t="s">
        <v>421</v>
      </c>
      <c r="C140" s="22" t="s">
        <v>24</v>
      </c>
      <c r="D140" s="22" t="s">
        <v>120</v>
      </c>
      <c r="E140" s="22">
        <v>-2.2182362497040101E-2</v>
      </c>
      <c r="F140" s="22" t="s">
        <v>86</v>
      </c>
      <c r="G140" s="22">
        <v>2190</v>
      </c>
      <c r="H140" s="24">
        <f t="shared" si="3"/>
        <v>-48.57937386851782</v>
      </c>
    </row>
    <row r="141" spans="1:8" x14ac:dyDescent="0.25">
      <c r="A141" s="22" t="s">
        <v>642</v>
      </c>
      <c r="B141" s="22" t="s">
        <v>643</v>
      </c>
      <c r="C141" s="22" t="s">
        <v>14</v>
      </c>
      <c r="D141" s="22" t="s">
        <v>1</v>
      </c>
      <c r="E141" s="22">
        <v>-5.5287575870241103E-3</v>
      </c>
      <c r="F141" s="22" t="s">
        <v>8</v>
      </c>
      <c r="G141" s="22">
        <v>0</v>
      </c>
      <c r="H141" s="24">
        <f t="shared" si="3"/>
        <v>-5.5287575870241103E-3</v>
      </c>
    </row>
    <row r="142" spans="1:8" x14ac:dyDescent="0.25">
      <c r="A142" s="22" t="s">
        <v>644</v>
      </c>
      <c r="B142" s="22" t="s">
        <v>645</v>
      </c>
      <c r="C142" s="22" t="s">
        <v>24</v>
      </c>
      <c r="D142" s="22" t="s">
        <v>120</v>
      </c>
      <c r="E142" s="28">
        <v>-6.2739411231352902E-6</v>
      </c>
      <c r="F142" s="22" t="s">
        <v>8</v>
      </c>
      <c r="G142" s="22">
        <v>0</v>
      </c>
      <c r="H142" s="24">
        <f t="shared" si="3"/>
        <v>-6.2739411231352902E-6</v>
      </c>
    </row>
    <row r="143" spans="1:8" x14ac:dyDescent="0.25">
      <c r="A143" s="22" t="s">
        <v>646</v>
      </c>
      <c r="B143" s="22" t="s">
        <v>531</v>
      </c>
      <c r="C143" s="22" t="s">
        <v>24</v>
      </c>
      <c r="D143" s="22" t="s">
        <v>208</v>
      </c>
      <c r="E143" s="22">
        <v>-8.7293613498745908E-3</v>
      </c>
      <c r="F143" s="22" t="s">
        <v>8</v>
      </c>
      <c r="G143" s="22">
        <v>0</v>
      </c>
      <c r="H143" s="24">
        <f t="shared" si="3"/>
        <v>-8.7293613498745908E-3</v>
      </c>
    </row>
    <row r="144" spans="1:8" x14ac:dyDescent="0.25">
      <c r="A144" s="22" t="s">
        <v>101</v>
      </c>
      <c r="B144" s="22" t="s">
        <v>89</v>
      </c>
      <c r="C144" s="22" t="s">
        <v>17</v>
      </c>
      <c r="D144" s="22" t="s">
        <v>2</v>
      </c>
      <c r="E144" s="28">
        <v>-8.3210550146717195E-6</v>
      </c>
      <c r="F144" s="22" t="s">
        <v>8</v>
      </c>
      <c r="G144" s="22">
        <v>0</v>
      </c>
      <c r="H144" s="24">
        <f t="shared" si="3"/>
        <v>-8.3210550146717195E-6</v>
      </c>
    </row>
    <row r="145" spans="1:8" x14ac:dyDescent="0.25">
      <c r="A145" s="22" t="s">
        <v>649</v>
      </c>
      <c r="B145" s="22" t="s">
        <v>650</v>
      </c>
      <c r="C145" s="22" t="s">
        <v>17</v>
      </c>
      <c r="D145" s="22" t="s">
        <v>4</v>
      </c>
      <c r="E145" s="22">
        <v>-8.0523260597383003E-2</v>
      </c>
      <c r="F145" s="22" t="s">
        <v>8</v>
      </c>
      <c r="G145" s="22">
        <v>0</v>
      </c>
      <c r="H145" s="24">
        <f t="shared" si="3"/>
        <v>-8.0523260597383003E-2</v>
      </c>
    </row>
    <row r="146" spans="1:8" x14ac:dyDescent="0.25">
      <c r="A146" s="22" t="s">
        <v>651</v>
      </c>
      <c r="B146" s="22" t="s">
        <v>272</v>
      </c>
      <c r="C146" s="22" t="s">
        <v>24</v>
      </c>
      <c r="D146" s="22" t="s">
        <v>208</v>
      </c>
      <c r="E146" s="22">
        <v>-6.1203604715135897E-2</v>
      </c>
      <c r="F146" s="22" t="s">
        <v>8</v>
      </c>
      <c r="G146" s="22">
        <v>0</v>
      </c>
      <c r="H146" s="24">
        <f t="shared" si="3"/>
        <v>-6.1203604715135897E-2</v>
      </c>
    </row>
    <row r="147" spans="1:8" x14ac:dyDescent="0.25">
      <c r="A147" s="22" t="s">
        <v>166</v>
      </c>
      <c r="B147" s="22" t="s">
        <v>167</v>
      </c>
      <c r="C147" s="22" t="s">
        <v>14</v>
      </c>
      <c r="D147" s="22" t="s">
        <v>1</v>
      </c>
      <c r="E147" s="22">
        <v>-3.76783356336962E-4</v>
      </c>
      <c r="F147" s="22" t="s">
        <v>8</v>
      </c>
      <c r="G147" s="22">
        <v>0</v>
      </c>
      <c r="H147" s="24">
        <f t="shared" si="3"/>
        <v>-3.76783356336962E-4</v>
      </c>
    </row>
    <row r="148" spans="1:8" x14ac:dyDescent="0.25">
      <c r="A148" s="22" t="s">
        <v>652</v>
      </c>
      <c r="B148" s="22" t="s">
        <v>653</v>
      </c>
      <c r="C148" s="22" t="s">
        <v>143</v>
      </c>
      <c r="D148" s="22" t="s">
        <v>144</v>
      </c>
      <c r="E148" s="22">
        <v>-1.3904981171303501</v>
      </c>
      <c r="F148" s="22" t="s">
        <v>8</v>
      </c>
      <c r="G148" s="22">
        <v>0</v>
      </c>
      <c r="H148" s="24">
        <f t="shared" si="3"/>
        <v>-1.3904981171303501</v>
      </c>
    </row>
    <row r="149" spans="1:8" x14ac:dyDescent="0.25">
      <c r="A149" s="22" t="s">
        <v>654</v>
      </c>
      <c r="B149" s="22" t="s">
        <v>655</v>
      </c>
      <c r="C149" s="22" t="s">
        <v>14</v>
      </c>
      <c r="D149" s="22" t="s">
        <v>54</v>
      </c>
      <c r="E149" s="28">
        <v>-5.2423556087262599E-9</v>
      </c>
      <c r="F149" s="22" t="s">
        <v>8</v>
      </c>
      <c r="G149" s="22">
        <v>0</v>
      </c>
      <c r="H149" s="24">
        <f t="shared" si="3"/>
        <v>-5.2423556087262599E-9</v>
      </c>
    </row>
    <row r="150" spans="1:8" x14ac:dyDescent="0.25">
      <c r="A150" s="22" t="s">
        <v>656</v>
      </c>
      <c r="B150" s="22" t="s">
        <v>657</v>
      </c>
      <c r="C150" s="22" t="s">
        <v>14</v>
      </c>
      <c r="D150" s="22" t="s">
        <v>54</v>
      </c>
      <c r="E150" s="28">
        <v>-3.5491528716477098E-8</v>
      </c>
      <c r="F150" s="22" t="s">
        <v>8</v>
      </c>
      <c r="G150" s="22">
        <v>0</v>
      </c>
      <c r="H150" s="24">
        <f t="shared" si="3"/>
        <v>-3.5491528716477098E-8</v>
      </c>
    </row>
    <row r="151" spans="1:8" x14ac:dyDescent="0.25">
      <c r="A151" s="22" t="s">
        <v>658</v>
      </c>
      <c r="B151" s="22" t="s">
        <v>659</v>
      </c>
      <c r="C151" s="22" t="s">
        <v>14</v>
      </c>
      <c r="D151" s="22" t="s">
        <v>115</v>
      </c>
      <c r="E151" s="28">
        <v>-2.0614194483853301E-8</v>
      </c>
      <c r="F151" s="22" t="s">
        <v>8</v>
      </c>
      <c r="G151" s="22">
        <v>0</v>
      </c>
      <c r="H151" s="24">
        <f t="shared" si="3"/>
        <v>-2.0614194483853301E-8</v>
      </c>
    </row>
    <row r="152" spans="1:8" x14ac:dyDescent="0.25">
      <c r="A152" s="22" t="s">
        <v>660</v>
      </c>
      <c r="B152" s="22" t="s">
        <v>661</v>
      </c>
      <c r="C152" s="22" t="s">
        <v>139</v>
      </c>
      <c r="D152" s="22" t="s">
        <v>140</v>
      </c>
      <c r="E152" s="28">
        <v>-2.9632335089238498E-6</v>
      </c>
      <c r="F152" s="22" t="s">
        <v>8</v>
      </c>
      <c r="G152" s="22">
        <v>0</v>
      </c>
      <c r="H152" s="24">
        <f t="shared" si="3"/>
        <v>-2.9632335089238498E-6</v>
      </c>
    </row>
    <row r="153" spans="1:8" x14ac:dyDescent="0.25">
      <c r="A153" s="22" t="s">
        <v>662</v>
      </c>
      <c r="B153" s="22" t="s">
        <v>663</v>
      </c>
      <c r="C153" s="22" t="s">
        <v>24</v>
      </c>
      <c r="D153" s="22" t="s">
        <v>120</v>
      </c>
      <c r="E153" s="28">
        <v>-4.3656371385709104E-6</v>
      </c>
      <c r="F153" s="22" t="s">
        <v>86</v>
      </c>
      <c r="G153" s="22">
        <v>2080</v>
      </c>
      <c r="H153" s="24">
        <f t="shared" si="3"/>
        <v>-9.0805252482274931E-3</v>
      </c>
    </row>
    <row r="154" spans="1:8" x14ac:dyDescent="0.25">
      <c r="A154" s="22" t="s">
        <v>664</v>
      </c>
      <c r="B154" s="22" t="s">
        <v>464</v>
      </c>
      <c r="C154" s="22" t="s">
        <v>14</v>
      </c>
      <c r="D154" s="22" t="s">
        <v>193</v>
      </c>
      <c r="E154" s="28">
        <v>-4.3598652267540603E-5</v>
      </c>
      <c r="F154" s="22" t="s">
        <v>8</v>
      </c>
      <c r="G154" s="22">
        <v>0</v>
      </c>
      <c r="H154" s="24">
        <f t="shared" si="3"/>
        <v>-4.3598652267540603E-5</v>
      </c>
    </row>
    <row r="155" spans="1:8" x14ac:dyDescent="0.25">
      <c r="A155" s="22" t="s">
        <v>665</v>
      </c>
      <c r="B155" s="22" t="s">
        <v>659</v>
      </c>
      <c r="C155" s="22" t="s">
        <v>14</v>
      </c>
      <c r="D155" s="22" t="s">
        <v>115</v>
      </c>
      <c r="E155" s="28">
        <v>-5.3778763240661597E-8</v>
      </c>
      <c r="F155" s="22" t="s">
        <v>8</v>
      </c>
      <c r="G155" s="22">
        <v>0</v>
      </c>
      <c r="H155" s="24">
        <f t="shared" si="3"/>
        <v>-5.3778763240661597E-8</v>
      </c>
    </row>
    <row r="156" spans="1:8" x14ac:dyDescent="0.25">
      <c r="A156" s="22" t="s">
        <v>666</v>
      </c>
      <c r="B156" s="22" t="s">
        <v>667</v>
      </c>
      <c r="C156" s="22" t="s">
        <v>143</v>
      </c>
      <c r="D156" s="22" t="s">
        <v>144</v>
      </c>
      <c r="E156" s="28">
        <v>-2.8547116116612701E-9</v>
      </c>
      <c r="F156" s="22" t="s">
        <v>8</v>
      </c>
      <c r="G156" s="22">
        <v>0</v>
      </c>
      <c r="H156" s="24">
        <f t="shared" si="3"/>
        <v>-2.8547116116612701E-9</v>
      </c>
    </row>
    <row r="157" spans="1:8" x14ac:dyDescent="0.25">
      <c r="A157" s="22" t="s">
        <v>668</v>
      </c>
      <c r="B157" s="22" t="s">
        <v>577</v>
      </c>
      <c r="C157" s="22" t="s">
        <v>24</v>
      </c>
      <c r="D157" s="22" t="s">
        <v>120</v>
      </c>
      <c r="E157" s="22">
        <v>-0.66096692962439296</v>
      </c>
      <c r="F157" s="22" t="s">
        <v>86</v>
      </c>
      <c r="G157" s="22">
        <v>2190</v>
      </c>
      <c r="H157" s="24">
        <f t="shared" si="3"/>
        <v>-1447.5175758774205</v>
      </c>
    </row>
    <row r="158" spans="1:8" x14ac:dyDescent="0.25">
      <c r="A158" s="22" t="s">
        <v>66</v>
      </c>
      <c r="B158" s="22" t="s">
        <v>67</v>
      </c>
      <c r="C158" s="22" t="s">
        <v>14</v>
      </c>
      <c r="D158" s="22" t="s">
        <v>1</v>
      </c>
      <c r="E158" s="22">
        <v>-2.9566680007770199E-3</v>
      </c>
      <c r="F158" s="22" t="s">
        <v>8</v>
      </c>
      <c r="G158" s="22">
        <v>0</v>
      </c>
      <c r="H158" s="24">
        <f t="shared" si="3"/>
        <v>-2.9566680007770199E-3</v>
      </c>
    </row>
    <row r="159" spans="1:8" x14ac:dyDescent="0.25">
      <c r="A159" s="22" t="s">
        <v>25</v>
      </c>
      <c r="B159" s="22" t="s">
        <v>26</v>
      </c>
      <c r="C159" s="22" t="s">
        <v>17</v>
      </c>
      <c r="D159" s="22" t="s">
        <v>4</v>
      </c>
      <c r="E159" s="22">
        <v>-2.89541042099497</v>
      </c>
      <c r="F159" s="22" t="s">
        <v>8</v>
      </c>
      <c r="G159" s="22">
        <v>0</v>
      </c>
      <c r="H159" s="24">
        <f t="shared" si="3"/>
        <v>-2.89541042099497</v>
      </c>
    </row>
    <row r="160" spans="1:8" x14ac:dyDescent="0.25">
      <c r="A160" s="22" t="s">
        <v>102</v>
      </c>
      <c r="B160" s="22" t="s">
        <v>90</v>
      </c>
      <c r="C160" s="22" t="s">
        <v>24</v>
      </c>
      <c r="D160" s="22" t="s">
        <v>91</v>
      </c>
      <c r="E160" s="22">
        <v>-5.2577846449274198E-4</v>
      </c>
      <c r="F160" s="22" t="s">
        <v>8</v>
      </c>
      <c r="G160" s="22">
        <v>0</v>
      </c>
      <c r="H160" s="24">
        <f t="shared" si="3"/>
        <v>-5.2577846449274198E-4</v>
      </c>
    </row>
    <row r="161" spans="1:8" x14ac:dyDescent="0.25">
      <c r="A161" s="22" t="s">
        <v>669</v>
      </c>
      <c r="B161" s="22" t="s">
        <v>670</v>
      </c>
      <c r="C161" s="22" t="s">
        <v>24</v>
      </c>
      <c r="D161" s="22" t="s">
        <v>483</v>
      </c>
      <c r="E161" s="22">
        <v>-1.2555886880340299E-2</v>
      </c>
      <c r="F161" s="22" t="s">
        <v>8</v>
      </c>
      <c r="G161" s="22">
        <v>0</v>
      </c>
      <c r="H161" s="24">
        <f t="shared" si="3"/>
        <v>-1.2555886880340299E-2</v>
      </c>
    </row>
    <row r="162" spans="1:8" x14ac:dyDescent="0.25">
      <c r="A162" s="22" t="s">
        <v>671</v>
      </c>
      <c r="B162" s="22" t="s">
        <v>672</v>
      </c>
      <c r="C162" s="22" t="s">
        <v>17</v>
      </c>
      <c r="D162" s="22" t="s">
        <v>2</v>
      </c>
      <c r="E162" s="28">
        <v>-1.0510880441738201E-7</v>
      </c>
      <c r="F162" s="22" t="s">
        <v>8</v>
      </c>
      <c r="G162" s="22">
        <v>0</v>
      </c>
      <c r="H162" s="24">
        <f t="shared" si="3"/>
        <v>-1.0510880441738201E-7</v>
      </c>
    </row>
    <row r="163" spans="1:8" x14ac:dyDescent="0.25">
      <c r="A163" s="22" t="s">
        <v>673</v>
      </c>
      <c r="B163" s="22" t="s">
        <v>577</v>
      </c>
      <c r="C163" s="22" t="s">
        <v>24</v>
      </c>
      <c r="D163" s="22" t="s">
        <v>120</v>
      </c>
      <c r="E163" s="22">
        <v>-1.1858443919012E-3</v>
      </c>
      <c r="F163" s="22" t="s">
        <v>86</v>
      </c>
      <c r="G163" s="22">
        <v>2190</v>
      </c>
      <c r="H163" s="24">
        <f t="shared" si="3"/>
        <v>-2.5969992182636279</v>
      </c>
    </row>
    <row r="164" spans="1:8" x14ac:dyDescent="0.25">
      <c r="A164" s="22" t="s">
        <v>674</v>
      </c>
      <c r="B164" s="22" t="s">
        <v>675</v>
      </c>
      <c r="C164" s="22" t="s">
        <v>14</v>
      </c>
      <c r="D164" s="22" t="s">
        <v>54</v>
      </c>
      <c r="E164" s="28">
        <v>-5.3788939272809303E-6</v>
      </c>
      <c r="F164" s="22" t="s">
        <v>8</v>
      </c>
      <c r="G164" s="22">
        <v>0</v>
      </c>
      <c r="H164" s="24">
        <f t="shared" si="3"/>
        <v>-5.3788939272809303E-6</v>
      </c>
    </row>
    <row r="165" spans="1:8" x14ac:dyDescent="0.25">
      <c r="A165" s="22" t="s">
        <v>676</v>
      </c>
      <c r="B165" s="22" t="s">
        <v>677</v>
      </c>
      <c r="C165" s="22" t="s">
        <v>17</v>
      </c>
      <c r="D165" s="22" t="s">
        <v>2</v>
      </c>
      <c r="E165" s="22">
        <v>-5.9483306301493595E-4</v>
      </c>
      <c r="F165" s="22" t="s">
        <v>8</v>
      </c>
      <c r="G165" s="22">
        <v>0</v>
      </c>
      <c r="H165" s="24">
        <f t="shared" si="3"/>
        <v>-5.9483306301493595E-4</v>
      </c>
    </row>
    <row r="166" spans="1:8" x14ac:dyDescent="0.25">
      <c r="A166" s="22" t="s">
        <v>1095</v>
      </c>
      <c r="B166" s="22" t="s">
        <v>1096</v>
      </c>
      <c r="C166" s="22" t="s">
        <v>139</v>
      </c>
      <c r="D166" s="22" t="s">
        <v>1097</v>
      </c>
      <c r="E166" s="28">
        <v>-9.2416665199133206E-14</v>
      </c>
      <c r="F166" s="22" t="s">
        <v>174</v>
      </c>
      <c r="G166" s="22">
        <v>36.86</v>
      </c>
      <c r="H166" s="24">
        <f t="shared" si="3"/>
        <v>-3.4064782792400499E-12</v>
      </c>
    </row>
    <row r="167" spans="1:8" x14ac:dyDescent="0.25">
      <c r="A167" s="22" t="s">
        <v>211</v>
      </c>
      <c r="B167" s="22" t="s">
        <v>212</v>
      </c>
      <c r="C167" s="22" t="s">
        <v>24</v>
      </c>
      <c r="D167" s="22" t="s">
        <v>6</v>
      </c>
      <c r="E167" s="22">
        <v>-4.4003851575116597</v>
      </c>
      <c r="F167" s="22" t="s">
        <v>8</v>
      </c>
      <c r="G167" s="22">
        <v>0</v>
      </c>
      <c r="H167" s="24">
        <f t="shared" si="3"/>
        <v>-4.4003851575116597</v>
      </c>
    </row>
    <row r="168" spans="1:8" x14ac:dyDescent="0.25">
      <c r="A168" s="22" t="s">
        <v>678</v>
      </c>
      <c r="B168" s="22" t="s">
        <v>679</v>
      </c>
      <c r="C168" s="22" t="s">
        <v>139</v>
      </c>
      <c r="D168" s="22" t="s">
        <v>486</v>
      </c>
      <c r="E168" s="28">
        <v>-6.8972440451284795E-10</v>
      </c>
      <c r="F168" s="22" t="s">
        <v>7</v>
      </c>
      <c r="G168" s="22">
        <v>0</v>
      </c>
      <c r="H168" s="24">
        <f t="shared" si="3"/>
        <v>0</v>
      </c>
    </row>
    <row r="169" spans="1:8" x14ac:dyDescent="0.25">
      <c r="A169" s="22" t="s">
        <v>680</v>
      </c>
      <c r="B169" s="22" t="s">
        <v>681</v>
      </c>
      <c r="C169" s="22" t="s">
        <v>14</v>
      </c>
      <c r="D169" s="22" t="s">
        <v>54</v>
      </c>
      <c r="E169" s="22">
        <v>-7.2590953593459099E-3</v>
      </c>
      <c r="F169" s="22" t="s">
        <v>8</v>
      </c>
      <c r="G169" s="22">
        <v>0</v>
      </c>
      <c r="H169" s="24">
        <f t="shared" si="3"/>
        <v>-7.2590953593459099E-3</v>
      </c>
    </row>
    <row r="170" spans="1:8" x14ac:dyDescent="0.25">
      <c r="A170" s="22" t="s">
        <v>682</v>
      </c>
      <c r="B170" s="22" t="s">
        <v>683</v>
      </c>
      <c r="C170" s="22" t="s">
        <v>14</v>
      </c>
      <c r="D170" s="22" t="s">
        <v>54</v>
      </c>
      <c r="E170" s="28">
        <v>-1.56116881395103E-7</v>
      </c>
      <c r="F170" s="22" t="s">
        <v>8</v>
      </c>
      <c r="G170" s="22">
        <v>0</v>
      </c>
      <c r="H170" s="24">
        <f t="shared" si="3"/>
        <v>-1.56116881395103E-7</v>
      </c>
    </row>
    <row r="171" spans="1:8" x14ac:dyDescent="0.25">
      <c r="A171" s="22" t="s">
        <v>684</v>
      </c>
      <c r="B171" s="22" t="s">
        <v>685</v>
      </c>
      <c r="C171" s="22" t="s">
        <v>17</v>
      </c>
      <c r="D171" s="22" t="s">
        <v>2</v>
      </c>
      <c r="E171" s="28">
        <v>-1.16508138771176E-5</v>
      </c>
      <c r="F171" s="22" t="s">
        <v>8</v>
      </c>
      <c r="G171" s="22">
        <v>0</v>
      </c>
      <c r="H171" s="24">
        <f t="shared" si="3"/>
        <v>-1.16508138771176E-5</v>
      </c>
    </row>
    <row r="172" spans="1:8" x14ac:dyDescent="0.25">
      <c r="A172" s="22" t="s">
        <v>686</v>
      </c>
      <c r="B172" s="22" t="s">
        <v>687</v>
      </c>
      <c r="C172" s="22" t="s">
        <v>14</v>
      </c>
      <c r="D172" s="22" t="s">
        <v>188</v>
      </c>
      <c r="E172" s="28">
        <v>-5.9371713903388304E-6</v>
      </c>
      <c r="F172" s="22" t="s">
        <v>8</v>
      </c>
      <c r="G172" s="22">
        <v>0</v>
      </c>
      <c r="H172" s="24">
        <f t="shared" si="3"/>
        <v>-5.9371713903388304E-6</v>
      </c>
    </row>
    <row r="173" spans="1:8" x14ac:dyDescent="0.25">
      <c r="A173" s="22" t="s">
        <v>688</v>
      </c>
      <c r="B173" s="22" t="s">
        <v>514</v>
      </c>
      <c r="C173" s="22" t="s">
        <v>14</v>
      </c>
      <c r="D173" s="22" t="s">
        <v>1</v>
      </c>
      <c r="E173" s="28">
        <v>-7.9402531081285906E-15</v>
      </c>
      <c r="F173" s="22" t="s">
        <v>8</v>
      </c>
      <c r="G173" s="22">
        <v>0</v>
      </c>
      <c r="H173" s="24">
        <f t="shared" si="3"/>
        <v>-7.9402531081285906E-15</v>
      </c>
    </row>
    <row r="174" spans="1:8" x14ac:dyDescent="0.25">
      <c r="A174" s="22" t="s">
        <v>27</v>
      </c>
      <c r="B174" s="22" t="s">
        <v>28</v>
      </c>
      <c r="C174" s="22" t="s">
        <v>17</v>
      </c>
      <c r="D174" s="22" t="s">
        <v>5</v>
      </c>
      <c r="E174" s="22">
        <v>-1.2454049244098301E-2</v>
      </c>
      <c r="F174" s="22" t="s">
        <v>8</v>
      </c>
      <c r="G174" s="22">
        <v>0</v>
      </c>
      <c r="H174" s="24">
        <f t="shared" si="3"/>
        <v>-1.2454049244098301E-2</v>
      </c>
    </row>
    <row r="175" spans="1:8" x14ac:dyDescent="0.25">
      <c r="A175" s="22" t="s">
        <v>689</v>
      </c>
      <c r="B175" s="22" t="s">
        <v>690</v>
      </c>
      <c r="C175" s="22" t="s">
        <v>143</v>
      </c>
      <c r="D175" s="22" t="s">
        <v>144</v>
      </c>
      <c r="E175" s="22">
        <v>-4.4207118820963E-4</v>
      </c>
      <c r="F175" s="22" t="s">
        <v>8</v>
      </c>
      <c r="G175" s="22">
        <v>0</v>
      </c>
      <c r="H175" s="24">
        <f t="shared" si="3"/>
        <v>-4.4207118820963E-4</v>
      </c>
    </row>
    <row r="176" spans="1:8" x14ac:dyDescent="0.25">
      <c r="A176" s="22" t="s">
        <v>213</v>
      </c>
      <c r="B176" s="22" t="s">
        <v>214</v>
      </c>
      <c r="C176" s="22" t="s">
        <v>14</v>
      </c>
      <c r="D176" s="22" t="s">
        <v>54</v>
      </c>
      <c r="E176" s="22">
        <v>-1.7176160521166699E-2</v>
      </c>
      <c r="F176" s="22" t="s">
        <v>8</v>
      </c>
      <c r="G176" s="22">
        <v>0</v>
      </c>
      <c r="H176" s="24">
        <f t="shared" si="3"/>
        <v>-1.7176160521166699E-2</v>
      </c>
    </row>
    <row r="177" spans="1:8" x14ac:dyDescent="0.25">
      <c r="A177" s="22" t="s">
        <v>215</v>
      </c>
      <c r="B177" s="22" t="s">
        <v>216</v>
      </c>
      <c r="C177" s="22" t="s">
        <v>14</v>
      </c>
      <c r="D177" s="22" t="s">
        <v>54</v>
      </c>
      <c r="E177" s="22">
        <v>-1.8705268148079199</v>
      </c>
      <c r="F177" s="22" t="s">
        <v>8</v>
      </c>
      <c r="G177" s="22">
        <v>0</v>
      </c>
      <c r="H177" s="24">
        <f t="shared" si="3"/>
        <v>-1.8705268148079199</v>
      </c>
    </row>
    <row r="178" spans="1:8" x14ac:dyDescent="0.25">
      <c r="A178" s="22" t="s">
        <v>691</v>
      </c>
      <c r="B178" s="22" t="s">
        <v>527</v>
      </c>
      <c r="C178" s="22" t="s">
        <v>263</v>
      </c>
      <c r="D178" s="22" t="s">
        <v>264</v>
      </c>
      <c r="E178" s="28">
        <v>-1.5842660903802299E-8</v>
      </c>
      <c r="F178" s="22" t="s">
        <v>86</v>
      </c>
      <c r="G178" s="22">
        <v>1176.8</v>
      </c>
      <c r="H178" s="24">
        <f t="shared" si="3"/>
        <v>-1.8643643351594543E-5</v>
      </c>
    </row>
    <row r="179" spans="1:8" x14ac:dyDescent="0.25">
      <c r="A179" s="22" t="s">
        <v>692</v>
      </c>
      <c r="B179" s="22" t="s">
        <v>693</v>
      </c>
      <c r="C179" s="22" t="s">
        <v>14</v>
      </c>
      <c r="D179" s="22" t="s">
        <v>1</v>
      </c>
      <c r="E179" s="28">
        <v>-7.9766964407482505E-9</v>
      </c>
      <c r="F179" s="22" t="s">
        <v>8</v>
      </c>
      <c r="G179" s="22">
        <v>0</v>
      </c>
      <c r="H179" s="24">
        <f t="shared" si="3"/>
        <v>-7.9766964407482505E-9</v>
      </c>
    </row>
    <row r="180" spans="1:8" x14ac:dyDescent="0.25">
      <c r="A180" s="22" t="s">
        <v>694</v>
      </c>
      <c r="B180" s="22" t="s">
        <v>695</v>
      </c>
      <c r="C180" s="22" t="s">
        <v>263</v>
      </c>
      <c r="D180" s="22" t="s">
        <v>264</v>
      </c>
      <c r="E180" s="28">
        <v>-2.8026900709157898E-7</v>
      </c>
      <c r="F180" s="22" t="s">
        <v>86</v>
      </c>
      <c r="G180" s="22">
        <v>709.09</v>
      </c>
      <c r="H180" s="24">
        <f t="shared" si="3"/>
        <v>-1.9873595023856775E-4</v>
      </c>
    </row>
    <row r="181" spans="1:8" x14ac:dyDescent="0.25">
      <c r="A181" s="22" t="s">
        <v>68</v>
      </c>
      <c r="B181" s="22" t="s">
        <v>69</v>
      </c>
      <c r="C181" s="22" t="s">
        <v>17</v>
      </c>
      <c r="D181" s="22" t="s">
        <v>4</v>
      </c>
      <c r="E181" s="22">
        <v>-0.85644263272098797</v>
      </c>
      <c r="F181" s="22" t="s">
        <v>8</v>
      </c>
      <c r="G181" s="22">
        <v>0</v>
      </c>
      <c r="H181" s="24">
        <f t="shared" si="3"/>
        <v>-0.85644263272098797</v>
      </c>
    </row>
    <row r="182" spans="1:8" x14ac:dyDescent="0.25">
      <c r="A182" s="22" t="s">
        <v>123</v>
      </c>
      <c r="B182" s="22" t="s">
        <v>124</v>
      </c>
      <c r="C182" s="22" t="s">
        <v>125</v>
      </c>
      <c r="D182" s="22" t="s">
        <v>126</v>
      </c>
      <c r="E182" s="22">
        <v>-4.30226823244032E-4</v>
      </c>
      <c r="F182" s="22" t="s">
        <v>8</v>
      </c>
      <c r="G182" s="22">
        <v>0</v>
      </c>
      <c r="H182" s="24">
        <f t="shared" si="3"/>
        <v>-4.30226823244032E-4</v>
      </c>
    </row>
    <row r="183" spans="1:8" x14ac:dyDescent="0.25">
      <c r="A183" s="22" t="s">
        <v>696</v>
      </c>
      <c r="B183" s="22" t="s">
        <v>697</v>
      </c>
      <c r="C183" s="22" t="s">
        <v>14</v>
      </c>
      <c r="D183" s="22" t="s">
        <v>54</v>
      </c>
      <c r="E183" s="28">
        <v>-6.3321632847557605E-13</v>
      </c>
      <c r="F183" s="22" t="s">
        <v>8</v>
      </c>
      <c r="G183" s="22">
        <v>0</v>
      </c>
      <c r="H183" s="24">
        <f t="shared" si="3"/>
        <v>-6.3321632847557605E-13</v>
      </c>
    </row>
    <row r="184" spans="1:8" x14ac:dyDescent="0.25">
      <c r="A184" s="22" t="s">
        <v>698</v>
      </c>
      <c r="B184" s="22" t="s">
        <v>699</v>
      </c>
      <c r="C184" s="22" t="s">
        <v>14</v>
      </c>
      <c r="D184" s="22" t="s">
        <v>54</v>
      </c>
      <c r="E184" s="22">
        <v>-3.3053369066251498E-3</v>
      </c>
      <c r="F184" s="22" t="s">
        <v>8</v>
      </c>
      <c r="G184" s="22">
        <v>0</v>
      </c>
      <c r="H184" s="24">
        <f t="shared" si="3"/>
        <v>-3.3053369066251498E-3</v>
      </c>
    </row>
    <row r="185" spans="1:8" x14ac:dyDescent="0.25">
      <c r="A185" s="22" t="s">
        <v>700</v>
      </c>
      <c r="B185" s="22" t="s">
        <v>701</v>
      </c>
      <c r="C185" s="22" t="s">
        <v>24</v>
      </c>
      <c r="D185" s="22" t="s">
        <v>3</v>
      </c>
      <c r="E185" s="28">
        <v>-3.2952614692704702E-7</v>
      </c>
      <c r="F185" s="22" t="s">
        <v>174</v>
      </c>
      <c r="G185" s="22">
        <v>0</v>
      </c>
      <c r="H185" s="24">
        <f t="shared" si="3"/>
        <v>0</v>
      </c>
    </row>
    <row r="186" spans="1:8" x14ac:dyDescent="0.25">
      <c r="A186" s="22" t="s">
        <v>702</v>
      </c>
      <c r="B186" s="22" t="s">
        <v>417</v>
      </c>
      <c r="C186" s="22" t="s">
        <v>263</v>
      </c>
      <c r="D186" s="22" t="s">
        <v>279</v>
      </c>
      <c r="E186" s="28">
        <v>-9.9957723737912996E-6</v>
      </c>
      <c r="F186" s="22" t="s">
        <v>86</v>
      </c>
      <c r="G186" s="22">
        <v>450</v>
      </c>
      <c r="H186" s="24">
        <f t="shared" si="3"/>
        <v>-4.498097568206085E-3</v>
      </c>
    </row>
    <row r="187" spans="1:8" x14ac:dyDescent="0.25">
      <c r="A187" s="22" t="s">
        <v>703</v>
      </c>
      <c r="B187" s="22" t="s">
        <v>704</v>
      </c>
      <c r="C187" s="22" t="s">
        <v>143</v>
      </c>
      <c r="D187" s="22" t="s">
        <v>144</v>
      </c>
      <c r="E187" s="22">
        <v>-0.73240746845763005</v>
      </c>
      <c r="F187" s="22" t="s">
        <v>8</v>
      </c>
      <c r="G187" s="22">
        <v>0</v>
      </c>
      <c r="H187" s="24">
        <f t="shared" si="3"/>
        <v>-0.73240746845763005</v>
      </c>
    </row>
    <row r="188" spans="1:8" x14ac:dyDescent="0.25">
      <c r="A188" s="22" t="s">
        <v>705</v>
      </c>
      <c r="B188" s="22" t="s">
        <v>706</v>
      </c>
      <c r="C188" s="22" t="s">
        <v>14</v>
      </c>
      <c r="D188" s="22" t="s">
        <v>54</v>
      </c>
      <c r="E188" s="28">
        <v>-7.5764604921658194E-9</v>
      </c>
      <c r="F188" s="22" t="s">
        <v>8</v>
      </c>
      <c r="G188" s="22">
        <v>0</v>
      </c>
      <c r="H188" s="24">
        <f t="shared" si="3"/>
        <v>-7.5764604921658194E-9</v>
      </c>
    </row>
    <row r="189" spans="1:8" x14ac:dyDescent="0.25">
      <c r="A189" s="22" t="s">
        <v>707</v>
      </c>
      <c r="B189" s="22" t="s">
        <v>708</v>
      </c>
      <c r="C189" s="22" t="s">
        <v>17</v>
      </c>
      <c r="D189" s="22" t="s">
        <v>4</v>
      </c>
      <c r="E189" s="28">
        <v>-5.5410054984391599E-5</v>
      </c>
      <c r="F189" s="22" t="s">
        <v>8</v>
      </c>
      <c r="G189" s="22">
        <v>0</v>
      </c>
      <c r="H189" s="24">
        <f t="shared" si="3"/>
        <v>-5.5410054984391599E-5</v>
      </c>
    </row>
    <row r="190" spans="1:8" x14ac:dyDescent="0.25">
      <c r="A190" s="22" t="s">
        <v>709</v>
      </c>
      <c r="B190" s="22" t="s">
        <v>710</v>
      </c>
      <c r="C190" s="22" t="s">
        <v>24</v>
      </c>
      <c r="D190" s="22" t="s">
        <v>120</v>
      </c>
      <c r="E190" s="22">
        <v>-6.5813636762095404</v>
      </c>
      <c r="F190" s="22" t="s">
        <v>8</v>
      </c>
      <c r="G190" s="22">
        <v>0</v>
      </c>
      <c r="H190" s="24">
        <f t="shared" si="3"/>
        <v>-6.5813636762095404</v>
      </c>
    </row>
    <row r="191" spans="1:8" x14ac:dyDescent="0.25">
      <c r="A191" s="22" t="s">
        <v>711</v>
      </c>
      <c r="B191" s="22" t="s">
        <v>712</v>
      </c>
      <c r="C191" s="22" t="s">
        <v>24</v>
      </c>
      <c r="D191" s="22" t="s">
        <v>120</v>
      </c>
      <c r="E191" s="22">
        <v>-6.4842546588388898E-3</v>
      </c>
      <c r="F191" s="22" t="s">
        <v>86</v>
      </c>
      <c r="G191" s="22">
        <v>2190</v>
      </c>
      <c r="H191" s="24">
        <f t="shared" si="3"/>
        <v>-14.200517702857169</v>
      </c>
    </row>
    <row r="192" spans="1:8" x14ac:dyDescent="0.25">
      <c r="A192" s="22" t="s">
        <v>713</v>
      </c>
      <c r="B192" s="22" t="s">
        <v>714</v>
      </c>
      <c r="C192" s="22" t="s">
        <v>17</v>
      </c>
      <c r="D192" s="22" t="s">
        <v>4</v>
      </c>
      <c r="E192" s="28">
        <v>-1.8411975324779E-7</v>
      </c>
      <c r="F192" s="22" t="s">
        <v>174</v>
      </c>
      <c r="G192" s="22">
        <v>15.637</v>
      </c>
      <c r="H192" s="24">
        <f t="shared" si="3"/>
        <v>-2.8790805815356923E-6</v>
      </c>
    </row>
    <row r="193" spans="1:8" x14ac:dyDescent="0.25">
      <c r="A193" s="22" t="s">
        <v>715</v>
      </c>
      <c r="B193" s="22" t="s">
        <v>592</v>
      </c>
      <c r="C193" s="22" t="s">
        <v>14</v>
      </c>
      <c r="D193" s="22" t="s">
        <v>115</v>
      </c>
      <c r="E193" s="28">
        <v>-2.29081837083263E-5</v>
      </c>
      <c r="F193" s="22" t="s">
        <v>8</v>
      </c>
      <c r="G193" s="22">
        <v>0</v>
      </c>
      <c r="H193" s="24">
        <f t="shared" si="3"/>
        <v>-2.29081837083263E-5</v>
      </c>
    </row>
    <row r="194" spans="1:8" x14ac:dyDescent="0.25">
      <c r="A194" s="22" t="s">
        <v>127</v>
      </c>
      <c r="B194" s="22" t="s">
        <v>124</v>
      </c>
      <c r="C194" s="22" t="s">
        <v>125</v>
      </c>
      <c r="D194" s="22" t="s">
        <v>126</v>
      </c>
      <c r="E194" s="22">
        <v>-3.2391091674304801E-3</v>
      </c>
      <c r="F194" s="22" t="s">
        <v>8</v>
      </c>
      <c r="G194" s="22">
        <v>0</v>
      </c>
      <c r="H194" s="24">
        <f t="shared" si="3"/>
        <v>-3.2391091674304801E-3</v>
      </c>
    </row>
    <row r="195" spans="1:8" x14ac:dyDescent="0.25">
      <c r="A195" s="22" t="s">
        <v>716</v>
      </c>
      <c r="B195" s="22" t="s">
        <v>717</v>
      </c>
      <c r="C195" s="22" t="s">
        <v>14</v>
      </c>
      <c r="D195" s="22" t="s">
        <v>54</v>
      </c>
      <c r="E195" s="28">
        <v>-3.2532933342445898E-5</v>
      </c>
      <c r="F195" s="22" t="s">
        <v>8</v>
      </c>
      <c r="G195" s="22">
        <v>0</v>
      </c>
      <c r="H195" s="24">
        <f t="shared" ref="H195:H258" si="4">1*(IF(F195=$I$8,E195,(E195*G195)))</f>
        <v>-3.2532933342445898E-5</v>
      </c>
    </row>
    <row r="196" spans="1:8" x14ac:dyDescent="0.25">
      <c r="A196" s="22" t="s">
        <v>718</v>
      </c>
      <c r="B196" s="22" t="s">
        <v>567</v>
      </c>
      <c r="C196" s="22" t="s">
        <v>14</v>
      </c>
      <c r="D196" s="22" t="s">
        <v>54</v>
      </c>
      <c r="E196" s="22">
        <v>-1.1576513129481301E-2</v>
      </c>
      <c r="F196" s="22" t="s">
        <v>8</v>
      </c>
      <c r="G196" s="22">
        <v>0</v>
      </c>
      <c r="H196" s="24">
        <f t="shared" si="4"/>
        <v>-1.1576513129481301E-2</v>
      </c>
    </row>
    <row r="197" spans="1:8" x14ac:dyDescent="0.25">
      <c r="A197" s="22" t="s">
        <v>719</v>
      </c>
      <c r="B197" s="22" t="s">
        <v>720</v>
      </c>
      <c r="C197" s="22" t="s">
        <v>14</v>
      </c>
      <c r="D197" s="22" t="s">
        <v>193</v>
      </c>
      <c r="E197" s="28">
        <v>-4.6191961651647498E-8</v>
      </c>
      <c r="F197" s="22" t="s">
        <v>8</v>
      </c>
      <c r="G197" s="22">
        <v>0</v>
      </c>
      <c r="H197" s="24">
        <f t="shared" si="4"/>
        <v>-4.6191961651647498E-8</v>
      </c>
    </row>
    <row r="198" spans="1:8" x14ac:dyDescent="0.25">
      <c r="A198" s="22" t="s">
        <v>721</v>
      </c>
      <c r="B198" s="22" t="s">
        <v>722</v>
      </c>
      <c r="C198" s="22" t="s">
        <v>14</v>
      </c>
      <c r="D198" s="22" t="s">
        <v>54</v>
      </c>
      <c r="E198" s="28">
        <v>-3.1278455238111699E-12</v>
      </c>
      <c r="F198" s="22" t="s">
        <v>8</v>
      </c>
      <c r="G198" s="22">
        <v>0</v>
      </c>
      <c r="H198" s="24">
        <f t="shared" si="4"/>
        <v>-3.1278455238111699E-12</v>
      </c>
    </row>
    <row r="199" spans="1:8" x14ac:dyDescent="0.25">
      <c r="A199" s="22" t="s">
        <v>723</v>
      </c>
      <c r="B199" s="22" t="s">
        <v>724</v>
      </c>
      <c r="C199" s="22" t="s">
        <v>143</v>
      </c>
      <c r="D199" s="22" t="s">
        <v>144</v>
      </c>
      <c r="E199" s="22">
        <v>-6.9291367155222799E-2</v>
      </c>
      <c r="F199" s="22" t="s">
        <v>8</v>
      </c>
      <c r="G199" s="22">
        <v>0</v>
      </c>
      <c r="H199" s="24">
        <f t="shared" si="4"/>
        <v>-6.9291367155222799E-2</v>
      </c>
    </row>
    <row r="200" spans="1:8" x14ac:dyDescent="0.25">
      <c r="A200" s="22" t="s">
        <v>725</v>
      </c>
      <c r="B200" s="22" t="s">
        <v>726</v>
      </c>
      <c r="C200" s="22" t="s">
        <v>139</v>
      </c>
      <c r="D200" s="22" t="s">
        <v>486</v>
      </c>
      <c r="E200" s="28">
        <v>-1.6337647810183E-9</v>
      </c>
      <c r="F200" s="22" t="s">
        <v>7</v>
      </c>
      <c r="G200" s="22">
        <v>0</v>
      </c>
      <c r="H200" s="24">
        <f t="shared" si="4"/>
        <v>0</v>
      </c>
    </row>
    <row r="201" spans="1:8" x14ac:dyDescent="0.25">
      <c r="A201" s="22" t="s">
        <v>727</v>
      </c>
      <c r="B201" s="22" t="s">
        <v>728</v>
      </c>
      <c r="C201" s="22" t="s">
        <v>14</v>
      </c>
      <c r="D201" s="22" t="s">
        <v>54</v>
      </c>
      <c r="E201" s="28">
        <v>-8.8404234451190093E-6</v>
      </c>
      <c r="F201" s="22" t="s">
        <v>8</v>
      </c>
      <c r="G201" s="22">
        <v>0</v>
      </c>
      <c r="H201" s="24">
        <f t="shared" si="4"/>
        <v>-8.8404234451190093E-6</v>
      </c>
    </row>
    <row r="202" spans="1:8" x14ac:dyDescent="0.25">
      <c r="A202" s="22" t="s">
        <v>729</v>
      </c>
      <c r="B202" s="22" t="s">
        <v>730</v>
      </c>
      <c r="C202" s="22" t="s">
        <v>14</v>
      </c>
      <c r="D202" s="22" t="s">
        <v>51</v>
      </c>
      <c r="E202" s="22">
        <v>-7.80394276132626E-4</v>
      </c>
      <c r="F202" s="22" t="s">
        <v>8</v>
      </c>
      <c r="G202" s="22">
        <v>0</v>
      </c>
      <c r="H202" s="24">
        <f t="shared" si="4"/>
        <v>-7.80394276132626E-4</v>
      </c>
    </row>
    <row r="203" spans="1:8" x14ac:dyDescent="0.25">
      <c r="A203" s="22" t="s">
        <v>731</v>
      </c>
      <c r="B203" s="22" t="s">
        <v>732</v>
      </c>
      <c r="C203" s="22" t="s">
        <v>17</v>
      </c>
      <c r="D203" s="22" t="s">
        <v>2</v>
      </c>
      <c r="E203" s="22">
        <v>-1.2887274255772199E-2</v>
      </c>
      <c r="F203" s="22" t="s">
        <v>8</v>
      </c>
      <c r="G203" s="22">
        <v>0</v>
      </c>
      <c r="H203" s="24">
        <f t="shared" si="4"/>
        <v>-1.2887274255772199E-2</v>
      </c>
    </row>
    <row r="204" spans="1:8" x14ac:dyDescent="0.25">
      <c r="A204" s="22" t="s">
        <v>733</v>
      </c>
      <c r="B204" s="22" t="s">
        <v>734</v>
      </c>
      <c r="C204" s="22" t="s">
        <v>14</v>
      </c>
      <c r="D204" s="22" t="s">
        <v>54</v>
      </c>
      <c r="E204" s="28">
        <v>-1.1916361167047799E-10</v>
      </c>
      <c r="F204" s="22" t="s">
        <v>8</v>
      </c>
      <c r="G204" s="22">
        <v>0</v>
      </c>
      <c r="H204" s="24">
        <f t="shared" si="4"/>
        <v>-1.1916361167047799E-10</v>
      </c>
    </row>
    <row r="205" spans="1:8" x14ac:dyDescent="0.25">
      <c r="A205" s="22" t="s">
        <v>735</v>
      </c>
      <c r="B205" s="22" t="s">
        <v>736</v>
      </c>
      <c r="C205" s="22" t="s">
        <v>17</v>
      </c>
      <c r="D205" s="22" t="s">
        <v>4</v>
      </c>
      <c r="E205" s="28">
        <v>-4.5525122708111601E-8</v>
      </c>
      <c r="F205" s="22" t="s">
        <v>8</v>
      </c>
      <c r="G205" s="22">
        <v>0</v>
      </c>
      <c r="H205" s="24">
        <f t="shared" si="4"/>
        <v>-4.5525122708111601E-8</v>
      </c>
    </row>
    <row r="206" spans="1:8" x14ac:dyDescent="0.25">
      <c r="A206" s="22" t="s">
        <v>737</v>
      </c>
      <c r="B206" s="22" t="s">
        <v>738</v>
      </c>
      <c r="C206" s="22" t="s">
        <v>14</v>
      </c>
      <c r="D206" s="22" t="s">
        <v>54</v>
      </c>
      <c r="E206" s="28">
        <v>-2.24353317676508E-13</v>
      </c>
      <c r="F206" s="22" t="s">
        <v>8</v>
      </c>
      <c r="G206" s="22">
        <v>0</v>
      </c>
      <c r="H206" s="24">
        <f t="shared" si="4"/>
        <v>-2.24353317676508E-13</v>
      </c>
    </row>
    <row r="207" spans="1:8" x14ac:dyDescent="0.25">
      <c r="A207" s="22" t="s">
        <v>261</v>
      </c>
      <c r="B207" s="22" t="s">
        <v>262</v>
      </c>
      <c r="C207" s="22" t="s">
        <v>263</v>
      </c>
      <c r="D207" s="22" t="s">
        <v>264</v>
      </c>
      <c r="E207" s="22">
        <v>-2.3015611489091898E-3</v>
      </c>
      <c r="F207" s="22" t="s">
        <v>86</v>
      </c>
      <c r="G207" s="22">
        <v>404.4</v>
      </c>
      <c r="H207" s="24">
        <f t="shared" si="4"/>
        <v>-0.93075132861887633</v>
      </c>
    </row>
    <row r="208" spans="1:8" x14ac:dyDescent="0.25">
      <c r="A208" s="22" t="s">
        <v>741</v>
      </c>
      <c r="B208" s="22" t="s">
        <v>742</v>
      </c>
      <c r="C208" s="22" t="s">
        <v>139</v>
      </c>
      <c r="D208" s="22" t="s">
        <v>165</v>
      </c>
      <c r="E208" s="22">
        <v>-11.2348375573303</v>
      </c>
      <c r="F208" s="22" t="s">
        <v>636</v>
      </c>
      <c r="G208" s="22">
        <v>0</v>
      </c>
      <c r="H208" s="24">
        <f t="shared" si="4"/>
        <v>0</v>
      </c>
    </row>
    <row r="209" spans="1:8" x14ac:dyDescent="0.25">
      <c r="A209" s="22" t="s">
        <v>245</v>
      </c>
      <c r="B209" s="22" t="s">
        <v>246</v>
      </c>
      <c r="C209" s="22" t="s">
        <v>143</v>
      </c>
      <c r="D209" s="22" t="s">
        <v>144</v>
      </c>
      <c r="E209" s="22">
        <v>-3.7056248067420201E-2</v>
      </c>
      <c r="F209" s="22" t="s">
        <v>8</v>
      </c>
      <c r="G209" s="22">
        <v>0</v>
      </c>
      <c r="H209" s="24">
        <f t="shared" si="4"/>
        <v>-3.7056248067420201E-2</v>
      </c>
    </row>
    <row r="210" spans="1:8" x14ac:dyDescent="0.25">
      <c r="A210" s="22" t="s">
        <v>743</v>
      </c>
      <c r="B210" s="22" t="s">
        <v>631</v>
      </c>
      <c r="C210" s="22" t="s">
        <v>263</v>
      </c>
      <c r="D210" s="22" t="s">
        <v>279</v>
      </c>
      <c r="E210" s="22">
        <v>-1.61756373941822E-2</v>
      </c>
      <c r="F210" s="22" t="s">
        <v>86</v>
      </c>
      <c r="G210" s="22">
        <v>588.79999999999995</v>
      </c>
      <c r="H210" s="24">
        <f t="shared" si="4"/>
        <v>-9.5242152976944787</v>
      </c>
    </row>
    <row r="211" spans="1:8" x14ac:dyDescent="0.25">
      <c r="A211" s="22" t="s">
        <v>744</v>
      </c>
      <c r="B211" s="22" t="s">
        <v>745</v>
      </c>
      <c r="C211" s="22" t="s">
        <v>14</v>
      </c>
      <c r="D211" s="22" t="s">
        <v>54</v>
      </c>
      <c r="E211" s="22">
        <v>-0.84516494676894505</v>
      </c>
      <c r="F211" s="22" t="s">
        <v>8</v>
      </c>
      <c r="G211" s="22">
        <v>0</v>
      </c>
      <c r="H211" s="24">
        <f t="shared" si="4"/>
        <v>-0.84516494676894505</v>
      </c>
    </row>
    <row r="212" spans="1:8" x14ac:dyDescent="0.25">
      <c r="A212" s="22" t="s">
        <v>746</v>
      </c>
      <c r="B212" s="22" t="s">
        <v>747</v>
      </c>
      <c r="C212" s="22" t="s">
        <v>24</v>
      </c>
      <c r="D212" s="22" t="s">
        <v>3</v>
      </c>
      <c r="E212" s="22">
        <v>-2.58142954487308E-2</v>
      </c>
      <c r="F212" s="22" t="s">
        <v>8</v>
      </c>
      <c r="G212" s="22">
        <v>0</v>
      </c>
      <c r="H212" s="24">
        <f t="shared" si="4"/>
        <v>-2.58142954487308E-2</v>
      </c>
    </row>
    <row r="213" spans="1:8" x14ac:dyDescent="0.25">
      <c r="A213" s="22" t="s">
        <v>748</v>
      </c>
      <c r="B213" s="22" t="s">
        <v>272</v>
      </c>
      <c r="C213" s="22" t="s">
        <v>24</v>
      </c>
      <c r="D213" s="22" t="s">
        <v>208</v>
      </c>
      <c r="E213" s="22">
        <v>-1.3350906295851299</v>
      </c>
      <c r="F213" s="22" t="s">
        <v>8</v>
      </c>
      <c r="G213" s="22">
        <v>0</v>
      </c>
      <c r="H213" s="24">
        <f t="shared" si="4"/>
        <v>-1.3350906295851299</v>
      </c>
    </row>
    <row r="214" spans="1:8" x14ac:dyDescent="0.25">
      <c r="A214" s="22" t="s">
        <v>749</v>
      </c>
      <c r="B214" s="22" t="s">
        <v>531</v>
      </c>
      <c r="C214" s="22" t="s">
        <v>24</v>
      </c>
      <c r="D214" s="22" t="s">
        <v>208</v>
      </c>
      <c r="E214" s="22">
        <v>-1.6562027698701499E-2</v>
      </c>
      <c r="F214" s="22" t="s">
        <v>8</v>
      </c>
      <c r="G214" s="22">
        <v>0</v>
      </c>
      <c r="H214" s="24">
        <f t="shared" si="4"/>
        <v>-1.6562027698701499E-2</v>
      </c>
    </row>
    <row r="215" spans="1:8" x14ac:dyDescent="0.25">
      <c r="A215" s="22" t="s">
        <v>750</v>
      </c>
      <c r="B215" s="22" t="s">
        <v>638</v>
      </c>
      <c r="C215" s="22" t="s">
        <v>14</v>
      </c>
      <c r="D215" s="22" t="s">
        <v>1</v>
      </c>
      <c r="E215" s="28">
        <v>-2.7334675229023602E-7</v>
      </c>
      <c r="F215" s="22" t="s">
        <v>8</v>
      </c>
      <c r="G215" s="22">
        <v>0</v>
      </c>
      <c r="H215" s="24">
        <f t="shared" si="4"/>
        <v>-2.7334675229023602E-7</v>
      </c>
    </row>
    <row r="216" spans="1:8" x14ac:dyDescent="0.25">
      <c r="A216" s="22" t="s">
        <v>103</v>
      </c>
      <c r="B216" s="22" t="s">
        <v>92</v>
      </c>
      <c r="C216" s="22" t="s">
        <v>17</v>
      </c>
      <c r="D216" s="22" t="s">
        <v>4</v>
      </c>
      <c r="E216" s="22">
        <v>-21.7417632561022</v>
      </c>
      <c r="F216" s="22" t="s">
        <v>8</v>
      </c>
      <c r="G216" s="22">
        <v>0</v>
      </c>
      <c r="H216" s="24">
        <f t="shared" si="4"/>
        <v>-21.7417632561022</v>
      </c>
    </row>
    <row r="217" spans="1:8" x14ac:dyDescent="0.25">
      <c r="A217" s="22" t="s">
        <v>751</v>
      </c>
      <c r="B217" s="22" t="s">
        <v>752</v>
      </c>
      <c r="C217" s="22" t="s">
        <v>14</v>
      </c>
      <c r="D217" s="22" t="s">
        <v>54</v>
      </c>
      <c r="E217" s="22">
        <v>-2.9327837802751999E-4</v>
      </c>
      <c r="F217" s="22" t="s">
        <v>8</v>
      </c>
      <c r="G217" s="22">
        <v>0</v>
      </c>
      <c r="H217" s="24">
        <f t="shared" si="4"/>
        <v>-2.9327837802751999E-4</v>
      </c>
    </row>
    <row r="218" spans="1:8" x14ac:dyDescent="0.25">
      <c r="A218" s="22" t="s">
        <v>104</v>
      </c>
      <c r="B218" s="22" t="s">
        <v>93</v>
      </c>
      <c r="C218" s="22" t="s">
        <v>14</v>
      </c>
      <c r="D218" s="22" t="s">
        <v>1</v>
      </c>
      <c r="E218" s="28">
        <v>-2.9528794900353101E-16</v>
      </c>
      <c r="F218" s="22" t="s">
        <v>8</v>
      </c>
      <c r="G218" s="22">
        <v>0</v>
      </c>
      <c r="H218" s="24">
        <f t="shared" si="4"/>
        <v>-2.9528794900353101E-16</v>
      </c>
    </row>
    <row r="219" spans="1:8" x14ac:dyDescent="0.25">
      <c r="A219" s="22" t="s">
        <v>168</v>
      </c>
      <c r="B219" s="22" t="s">
        <v>169</v>
      </c>
      <c r="C219" s="22" t="s">
        <v>14</v>
      </c>
      <c r="D219" s="22" t="s">
        <v>1</v>
      </c>
      <c r="E219" s="22">
        <v>-3.2637879795900102</v>
      </c>
      <c r="F219" s="22" t="s">
        <v>8</v>
      </c>
      <c r="G219" s="22">
        <v>0</v>
      </c>
      <c r="H219" s="24">
        <f t="shared" si="4"/>
        <v>-3.2637879795900102</v>
      </c>
    </row>
    <row r="220" spans="1:8" x14ac:dyDescent="0.25">
      <c r="A220" s="22" t="s">
        <v>753</v>
      </c>
      <c r="B220" s="22" t="s">
        <v>754</v>
      </c>
      <c r="C220" s="22" t="s">
        <v>14</v>
      </c>
      <c r="D220" s="22" t="s">
        <v>193</v>
      </c>
      <c r="E220" s="28">
        <v>-2.3769609106579701E-5</v>
      </c>
      <c r="F220" s="22" t="s">
        <v>8</v>
      </c>
      <c r="G220" s="22">
        <v>0</v>
      </c>
      <c r="H220" s="24">
        <f t="shared" si="4"/>
        <v>-2.3769609106579701E-5</v>
      </c>
    </row>
    <row r="221" spans="1:8" x14ac:dyDescent="0.25">
      <c r="A221" s="22" t="s">
        <v>755</v>
      </c>
      <c r="B221" s="22" t="s">
        <v>464</v>
      </c>
      <c r="C221" s="22" t="s">
        <v>14</v>
      </c>
      <c r="D221" s="22" t="s">
        <v>193</v>
      </c>
      <c r="E221" s="22">
        <v>-2.0770575003891599E-4</v>
      </c>
      <c r="F221" s="22" t="s">
        <v>8</v>
      </c>
      <c r="G221" s="22">
        <v>0</v>
      </c>
      <c r="H221" s="24">
        <f t="shared" si="4"/>
        <v>-2.0770575003891599E-4</v>
      </c>
    </row>
    <row r="222" spans="1:8" x14ac:dyDescent="0.25">
      <c r="A222" s="22" t="s">
        <v>756</v>
      </c>
      <c r="B222" s="22" t="s">
        <v>619</v>
      </c>
      <c r="C222" s="22" t="s">
        <v>14</v>
      </c>
      <c r="D222" s="22" t="s">
        <v>54</v>
      </c>
      <c r="E222" s="22">
        <v>-2.0755649666510199E-4</v>
      </c>
      <c r="F222" s="22" t="s">
        <v>8</v>
      </c>
      <c r="G222" s="22">
        <v>0</v>
      </c>
      <c r="H222" s="24">
        <f t="shared" si="4"/>
        <v>-2.0755649666510199E-4</v>
      </c>
    </row>
    <row r="223" spans="1:8" x14ac:dyDescent="0.25">
      <c r="A223" s="22" t="s">
        <v>757</v>
      </c>
      <c r="B223" s="22" t="s">
        <v>577</v>
      </c>
      <c r="C223" s="22" t="s">
        <v>24</v>
      </c>
      <c r="D223" s="22" t="s">
        <v>120</v>
      </c>
      <c r="E223" s="22">
        <v>-1.7384708621049599E-2</v>
      </c>
      <c r="F223" s="22" t="s">
        <v>86</v>
      </c>
      <c r="G223" s="22">
        <v>2190</v>
      </c>
      <c r="H223" s="24">
        <f t="shared" si="4"/>
        <v>-38.072511880098624</v>
      </c>
    </row>
    <row r="224" spans="1:8" x14ac:dyDescent="0.25">
      <c r="A224" s="22" t="s">
        <v>758</v>
      </c>
      <c r="B224" s="22" t="s">
        <v>759</v>
      </c>
      <c r="C224" s="22" t="s">
        <v>14</v>
      </c>
      <c r="D224" s="22" t="s">
        <v>54</v>
      </c>
      <c r="E224" s="22">
        <v>-7.8621040766055396E-3</v>
      </c>
      <c r="F224" s="22" t="s">
        <v>8</v>
      </c>
      <c r="G224" s="22">
        <v>0</v>
      </c>
      <c r="H224" s="24">
        <f t="shared" si="4"/>
        <v>-7.8621040766055396E-3</v>
      </c>
    </row>
    <row r="225" spans="1:8" x14ac:dyDescent="0.25">
      <c r="A225" s="22" t="s">
        <v>760</v>
      </c>
      <c r="B225" s="22" t="s">
        <v>272</v>
      </c>
      <c r="C225" s="22" t="s">
        <v>24</v>
      </c>
      <c r="D225" s="22" t="s">
        <v>208</v>
      </c>
      <c r="E225" s="22">
        <v>-7.4611919029079696E-2</v>
      </c>
      <c r="F225" s="22" t="s">
        <v>8</v>
      </c>
      <c r="G225" s="22">
        <v>0</v>
      </c>
      <c r="H225" s="24">
        <f t="shared" si="4"/>
        <v>-7.4611919029079696E-2</v>
      </c>
    </row>
    <row r="226" spans="1:8" x14ac:dyDescent="0.25">
      <c r="A226" s="22" t="s">
        <v>761</v>
      </c>
      <c r="B226" s="22" t="s">
        <v>762</v>
      </c>
      <c r="C226" s="22" t="s">
        <v>139</v>
      </c>
      <c r="D226" s="22" t="s">
        <v>486</v>
      </c>
      <c r="E226" s="28">
        <v>-5.8263098085504401E-9</v>
      </c>
      <c r="F226" s="22" t="s">
        <v>7</v>
      </c>
      <c r="G226" s="22">
        <v>0</v>
      </c>
      <c r="H226" s="24">
        <f t="shared" si="4"/>
        <v>0</v>
      </c>
    </row>
    <row r="227" spans="1:8" x14ac:dyDescent="0.25">
      <c r="A227" s="22" t="s">
        <v>217</v>
      </c>
      <c r="B227" s="22" t="s">
        <v>210</v>
      </c>
      <c r="C227" s="22" t="s">
        <v>14</v>
      </c>
      <c r="D227" s="22" t="s">
        <v>193</v>
      </c>
      <c r="E227" s="22">
        <v>-2.6916233368050198E-3</v>
      </c>
      <c r="F227" s="22" t="s">
        <v>8</v>
      </c>
      <c r="G227" s="22">
        <v>0</v>
      </c>
      <c r="H227" s="24">
        <f t="shared" si="4"/>
        <v>-2.6916233368050198E-3</v>
      </c>
    </row>
    <row r="228" spans="1:8" x14ac:dyDescent="0.25">
      <c r="A228" s="22" t="s">
        <v>763</v>
      </c>
      <c r="B228" s="22" t="s">
        <v>764</v>
      </c>
      <c r="C228" s="22" t="s">
        <v>24</v>
      </c>
      <c r="D228" s="22" t="s">
        <v>3</v>
      </c>
      <c r="E228" s="22">
        <v>-1.4523782509363699E-2</v>
      </c>
      <c r="F228" s="22" t="s">
        <v>8</v>
      </c>
      <c r="G228" s="22">
        <v>0</v>
      </c>
      <c r="H228" s="24">
        <f t="shared" si="4"/>
        <v>-1.4523782509363699E-2</v>
      </c>
    </row>
    <row r="229" spans="1:8" x14ac:dyDescent="0.25">
      <c r="A229" s="22" t="s">
        <v>181</v>
      </c>
      <c r="B229" s="22" t="s">
        <v>182</v>
      </c>
      <c r="C229" s="22" t="s">
        <v>17</v>
      </c>
      <c r="D229" s="22" t="s">
        <v>4</v>
      </c>
      <c r="E229" s="22">
        <v>-2.91662288491501E-2</v>
      </c>
      <c r="F229" s="22" t="s">
        <v>8</v>
      </c>
      <c r="G229" s="22">
        <v>0</v>
      </c>
      <c r="H229" s="24">
        <f t="shared" si="4"/>
        <v>-2.91662288491501E-2</v>
      </c>
    </row>
    <row r="230" spans="1:8" x14ac:dyDescent="0.25">
      <c r="A230" s="22" t="s">
        <v>765</v>
      </c>
      <c r="B230" s="22" t="s">
        <v>745</v>
      </c>
      <c r="C230" s="22" t="s">
        <v>14</v>
      </c>
      <c r="D230" s="22" t="s">
        <v>54</v>
      </c>
      <c r="E230" s="22">
        <v>-3.0804854157802102</v>
      </c>
      <c r="F230" s="22" t="s">
        <v>8</v>
      </c>
      <c r="G230" s="22">
        <v>0</v>
      </c>
      <c r="H230" s="24">
        <f t="shared" si="4"/>
        <v>-3.0804854157802102</v>
      </c>
    </row>
    <row r="231" spans="1:8" x14ac:dyDescent="0.25">
      <c r="A231" s="22" t="s">
        <v>766</v>
      </c>
      <c r="B231" s="22" t="s">
        <v>767</v>
      </c>
      <c r="C231" s="22" t="s">
        <v>14</v>
      </c>
      <c r="D231" s="22" t="s">
        <v>54</v>
      </c>
      <c r="E231" s="28">
        <v>-1.10862920453973E-19</v>
      </c>
      <c r="F231" s="22" t="s">
        <v>8</v>
      </c>
      <c r="G231" s="22">
        <v>0</v>
      </c>
      <c r="H231" s="24">
        <f t="shared" si="4"/>
        <v>-1.10862920453973E-19</v>
      </c>
    </row>
    <row r="232" spans="1:8" x14ac:dyDescent="0.25">
      <c r="A232" s="22" t="s">
        <v>768</v>
      </c>
      <c r="B232" s="22" t="s">
        <v>769</v>
      </c>
      <c r="C232" s="22" t="s">
        <v>24</v>
      </c>
      <c r="D232" s="22" t="s">
        <v>6</v>
      </c>
      <c r="E232" s="22">
        <v>-1.00459971835618E-3</v>
      </c>
      <c r="F232" s="22" t="s">
        <v>8</v>
      </c>
      <c r="G232" s="22">
        <v>0</v>
      </c>
      <c r="H232" s="24">
        <f t="shared" si="4"/>
        <v>-1.00459971835618E-3</v>
      </c>
    </row>
    <row r="233" spans="1:8" x14ac:dyDescent="0.25">
      <c r="A233" s="22" t="s">
        <v>770</v>
      </c>
      <c r="B233" s="22" t="s">
        <v>771</v>
      </c>
      <c r="C233" s="22" t="s">
        <v>139</v>
      </c>
      <c r="D233" s="22" t="s">
        <v>165</v>
      </c>
      <c r="E233" s="28">
        <v>-4.2574176422005199E-8</v>
      </c>
      <c r="F233" s="22" t="s">
        <v>174</v>
      </c>
      <c r="G233" s="22">
        <v>0</v>
      </c>
      <c r="H233" s="24">
        <f t="shared" si="4"/>
        <v>0</v>
      </c>
    </row>
    <row r="234" spans="1:8" x14ac:dyDescent="0.25">
      <c r="A234" s="22" t="s">
        <v>105</v>
      </c>
      <c r="B234" s="22" t="s">
        <v>94</v>
      </c>
      <c r="C234" s="22" t="s">
        <v>17</v>
      </c>
      <c r="D234" s="22" t="s">
        <v>2</v>
      </c>
      <c r="E234" s="22">
        <v>-1.48159230878568E-2</v>
      </c>
      <c r="F234" s="22" t="s">
        <v>8</v>
      </c>
      <c r="G234" s="22">
        <v>0</v>
      </c>
      <c r="H234" s="24">
        <f t="shared" si="4"/>
        <v>-1.48159230878568E-2</v>
      </c>
    </row>
    <row r="235" spans="1:8" x14ac:dyDescent="0.25">
      <c r="A235" s="22" t="s">
        <v>772</v>
      </c>
      <c r="B235" s="22" t="s">
        <v>773</v>
      </c>
      <c r="C235" s="22" t="s">
        <v>14</v>
      </c>
      <c r="D235" s="22" t="s">
        <v>54</v>
      </c>
      <c r="E235" s="22">
        <v>-2.5587021623590001E-4</v>
      </c>
      <c r="F235" s="22" t="s">
        <v>8</v>
      </c>
      <c r="G235" s="22">
        <v>0</v>
      </c>
      <c r="H235" s="24">
        <f t="shared" si="4"/>
        <v>-2.5587021623590001E-4</v>
      </c>
    </row>
    <row r="236" spans="1:8" x14ac:dyDescent="0.25">
      <c r="A236" s="22" t="s">
        <v>774</v>
      </c>
      <c r="B236" s="22" t="s">
        <v>413</v>
      </c>
      <c r="C236" s="22" t="s">
        <v>14</v>
      </c>
      <c r="D236" s="22" t="s">
        <v>1</v>
      </c>
      <c r="E236" s="22">
        <v>-2.3364738885164198E-2</v>
      </c>
      <c r="F236" s="22" t="s">
        <v>8</v>
      </c>
      <c r="G236" s="22">
        <v>0</v>
      </c>
      <c r="H236" s="24">
        <f t="shared" si="4"/>
        <v>-2.3364738885164198E-2</v>
      </c>
    </row>
    <row r="237" spans="1:8" x14ac:dyDescent="0.25">
      <c r="A237" s="22" t="s">
        <v>775</v>
      </c>
      <c r="B237" s="22" t="s">
        <v>776</v>
      </c>
      <c r="C237" s="22" t="s">
        <v>14</v>
      </c>
      <c r="D237" s="22" t="s">
        <v>115</v>
      </c>
      <c r="E237" s="22">
        <v>-0.48791556416600801</v>
      </c>
      <c r="F237" s="22" t="s">
        <v>8</v>
      </c>
      <c r="G237" s="22">
        <v>0</v>
      </c>
      <c r="H237" s="24">
        <f t="shared" si="4"/>
        <v>-0.48791556416600801</v>
      </c>
    </row>
    <row r="238" spans="1:8" x14ac:dyDescent="0.25">
      <c r="A238" s="22" t="s">
        <v>777</v>
      </c>
      <c r="B238" s="22" t="s">
        <v>778</v>
      </c>
      <c r="C238" s="22" t="s">
        <v>14</v>
      </c>
      <c r="D238" s="22" t="s">
        <v>115</v>
      </c>
      <c r="E238" s="28">
        <v>-1.52723289527009E-5</v>
      </c>
      <c r="F238" s="22" t="s">
        <v>8</v>
      </c>
      <c r="G238" s="22">
        <v>0</v>
      </c>
      <c r="H238" s="24">
        <f t="shared" si="4"/>
        <v>-1.52723289527009E-5</v>
      </c>
    </row>
    <row r="239" spans="1:8" x14ac:dyDescent="0.25">
      <c r="A239" s="22" t="s">
        <v>779</v>
      </c>
      <c r="B239" s="22" t="s">
        <v>780</v>
      </c>
      <c r="C239" s="22" t="s">
        <v>17</v>
      </c>
      <c r="D239" s="22" t="s">
        <v>4</v>
      </c>
      <c r="E239" s="22">
        <v>-20.086428483785799</v>
      </c>
      <c r="F239" s="22" t="s">
        <v>8</v>
      </c>
      <c r="G239" s="22">
        <v>0</v>
      </c>
      <c r="H239" s="24">
        <f t="shared" si="4"/>
        <v>-20.086428483785799</v>
      </c>
    </row>
    <row r="240" spans="1:8" x14ac:dyDescent="0.25">
      <c r="A240" s="22" t="s">
        <v>781</v>
      </c>
      <c r="B240" s="22" t="s">
        <v>782</v>
      </c>
      <c r="C240" s="22" t="s">
        <v>14</v>
      </c>
      <c r="D240" s="22" t="s">
        <v>1</v>
      </c>
      <c r="E240" s="28">
        <v>-1.5907026313057301E-9</v>
      </c>
      <c r="F240" s="22" t="s">
        <v>8</v>
      </c>
      <c r="G240" s="22">
        <v>0</v>
      </c>
      <c r="H240" s="24">
        <f t="shared" si="4"/>
        <v>-1.5907026313057301E-9</v>
      </c>
    </row>
    <row r="241" spans="1:8" x14ac:dyDescent="0.25">
      <c r="A241" s="22" t="s">
        <v>783</v>
      </c>
      <c r="B241" s="22" t="s">
        <v>784</v>
      </c>
      <c r="C241" s="22" t="s">
        <v>143</v>
      </c>
      <c r="D241" s="22" t="s">
        <v>144</v>
      </c>
      <c r="E241" s="28">
        <v>-4.9192820872995398E-9</v>
      </c>
      <c r="F241" s="22" t="s">
        <v>8</v>
      </c>
      <c r="G241" s="22">
        <v>0</v>
      </c>
      <c r="H241" s="24">
        <f t="shared" si="4"/>
        <v>-4.9192820872995398E-9</v>
      </c>
    </row>
    <row r="242" spans="1:8" x14ac:dyDescent="0.25">
      <c r="A242" s="22" t="s">
        <v>785</v>
      </c>
      <c r="B242" s="22" t="s">
        <v>786</v>
      </c>
      <c r="C242" s="22" t="s">
        <v>139</v>
      </c>
      <c r="D242" s="22" t="s">
        <v>165</v>
      </c>
      <c r="E242" s="28">
        <v>-2.4059634776853502E-7</v>
      </c>
      <c r="F242" s="22" t="s">
        <v>174</v>
      </c>
      <c r="G242" s="22">
        <v>0</v>
      </c>
      <c r="H242" s="24">
        <f t="shared" si="4"/>
        <v>0</v>
      </c>
    </row>
    <row r="243" spans="1:8" x14ac:dyDescent="0.25">
      <c r="A243" s="22" t="s">
        <v>787</v>
      </c>
      <c r="B243" s="22" t="s">
        <v>788</v>
      </c>
      <c r="C243" s="22" t="s">
        <v>14</v>
      </c>
      <c r="D243" s="22" t="s">
        <v>54</v>
      </c>
      <c r="E243" s="22">
        <v>-6.67237613077143E-3</v>
      </c>
      <c r="F243" s="22" t="s">
        <v>8</v>
      </c>
      <c r="G243" s="22">
        <v>0</v>
      </c>
      <c r="H243" s="24">
        <f t="shared" si="4"/>
        <v>-6.67237613077143E-3</v>
      </c>
    </row>
    <row r="244" spans="1:8" x14ac:dyDescent="0.25">
      <c r="A244" s="22" t="s">
        <v>133</v>
      </c>
      <c r="B244" s="22" t="s">
        <v>134</v>
      </c>
      <c r="C244" s="22" t="s">
        <v>14</v>
      </c>
      <c r="D244" s="22" t="s">
        <v>1</v>
      </c>
      <c r="E244" s="22">
        <v>-3.9743111497753201E-3</v>
      </c>
      <c r="F244" s="22" t="s">
        <v>8</v>
      </c>
      <c r="G244" s="22">
        <v>0</v>
      </c>
      <c r="H244" s="24">
        <f t="shared" si="4"/>
        <v>-3.9743111497753201E-3</v>
      </c>
    </row>
    <row r="245" spans="1:8" x14ac:dyDescent="0.25">
      <c r="A245" s="22" t="s">
        <v>106</v>
      </c>
      <c r="B245" s="22" t="s">
        <v>95</v>
      </c>
      <c r="C245" s="22" t="s">
        <v>14</v>
      </c>
      <c r="D245" s="22" t="s">
        <v>1</v>
      </c>
      <c r="E245" s="28">
        <v>-1.4073422448350301E-5</v>
      </c>
      <c r="F245" s="22" t="s">
        <v>8</v>
      </c>
      <c r="G245" s="22">
        <v>0</v>
      </c>
      <c r="H245" s="24">
        <f t="shared" si="4"/>
        <v>-1.4073422448350301E-5</v>
      </c>
    </row>
    <row r="246" spans="1:8" x14ac:dyDescent="0.25">
      <c r="A246" s="22" t="s">
        <v>789</v>
      </c>
      <c r="B246" s="22" t="s">
        <v>441</v>
      </c>
      <c r="C246" s="22" t="s">
        <v>14</v>
      </c>
      <c r="D246" s="22" t="s">
        <v>115</v>
      </c>
      <c r="E246" s="28">
        <v>-4.5301386844204197E-5</v>
      </c>
      <c r="F246" s="22" t="s">
        <v>8</v>
      </c>
      <c r="G246" s="22">
        <v>0</v>
      </c>
      <c r="H246" s="24">
        <f t="shared" si="4"/>
        <v>-4.5301386844204197E-5</v>
      </c>
    </row>
    <row r="247" spans="1:8" x14ac:dyDescent="0.25">
      <c r="A247" s="22" t="s">
        <v>305</v>
      </c>
      <c r="B247" s="22" t="s">
        <v>306</v>
      </c>
      <c r="C247" s="22" t="s">
        <v>263</v>
      </c>
      <c r="D247" s="22" t="s">
        <v>264</v>
      </c>
      <c r="E247" s="28">
        <v>-2.4595605525037298E-5</v>
      </c>
      <c r="F247" s="22" t="s">
        <v>86</v>
      </c>
      <c r="G247" s="22">
        <v>403.64</v>
      </c>
      <c r="H247" s="24">
        <f t="shared" si="4"/>
        <v>-9.9277702141260544E-3</v>
      </c>
    </row>
    <row r="248" spans="1:8" x14ac:dyDescent="0.25">
      <c r="A248" s="22" t="s">
        <v>790</v>
      </c>
      <c r="B248" s="22" t="s">
        <v>791</v>
      </c>
      <c r="C248" s="22" t="s">
        <v>14</v>
      </c>
      <c r="D248" s="22" t="s">
        <v>188</v>
      </c>
      <c r="E248" s="22">
        <v>-5.2533234101575302E-2</v>
      </c>
      <c r="F248" s="22" t="s">
        <v>8</v>
      </c>
      <c r="G248" s="22">
        <v>0</v>
      </c>
      <c r="H248" s="24">
        <f t="shared" si="4"/>
        <v>-5.2533234101575302E-2</v>
      </c>
    </row>
    <row r="249" spans="1:8" x14ac:dyDescent="0.25">
      <c r="A249" s="22" t="s">
        <v>792</v>
      </c>
      <c r="B249" s="22" t="s">
        <v>793</v>
      </c>
      <c r="C249" s="22" t="s">
        <v>14</v>
      </c>
      <c r="D249" s="22" t="s">
        <v>54</v>
      </c>
      <c r="E249" s="22">
        <v>-2.64369339553039E-3</v>
      </c>
      <c r="F249" s="22" t="s">
        <v>8</v>
      </c>
      <c r="G249" s="22">
        <v>0</v>
      </c>
      <c r="H249" s="24">
        <f t="shared" si="4"/>
        <v>-2.64369339553039E-3</v>
      </c>
    </row>
    <row r="250" spans="1:8" x14ac:dyDescent="0.25">
      <c r="A250" s="22" t="s">
        <v>794</v>
      </c>
      <c r="B250" s="22" t="s">
        <v>795</v>
      </c>
      <c r="C250" s="22" t="s">
        <v>14</v>
      </c>
      <c r="D250" s="22" t="s">
        <v>54</v>
      </c>
      <c r="E250" s="28">
        <v>-2.6490838218437801E-12</v>
      </c>
      <c r="F250" s="22" t="s">
        <v>8</v>
      </c>
      <c r="G250" s="22">
        <v>0</v>
      </c>
      <c r="H250" s="24">
        <f t="shared" si="4"/>
        <v>-2.6490838218437801E-12</v>
      </c>
    </row>
    <row r="251" spans="1:8" x14ac:dyDescent="0.25">
      <c r="A251" s="22" t="s">
        <v>796</v>
      </c>
      <c r="B251" s="22" t="s">
        <v>797</v>
      </c>
      <c r="C251" s="22" t="s">
        <v>263</v>
      </c>
      <c r="D251" s="22" t="s">
        <v>279</v>
      </c>
      <c r="E251" s="22">
        <v>-4.8761075676082297E-3</v>
      </c>
      <c r="F251" s="22" t="s">
        <v>8</v>
      </c>
      <c r="G251" s="22">
        <v>0</v>
      </c>
      <c r="H251" s="24">
        <f t="shared" si="4"/>
        <v>-4.8761075676082297E-3</v>
      </c>
    </row>
    <row r="252" spans="1:8" x14ac:dyDescent="0.25">
      <c r="A252" s="22" t="s">
        <v>798</v>
      </c>
      <c r="B252" s="22" t="s">
        <v>421</v>
      </c>
      <c r="C252" s="22" t="s">
        <v>24</v>
      </c>
      <c r="D252" s="22" t="s">
        <v>120</v>
      </c>
      <c r="E252" s="22">
        <v>-0.181486187464904</v>
      </c>
      <c r="F252" s="22" t="s">
        <v>86</v>
      </c>
      <c r="G252" s="22">
        <v>2190</v>
      </c>
      <c r="H252" s="24">
        <f t="shared" si="4"/>
        <v>-397.45475054813977</v>
      </c>
    </row>
    <row r="253" spans="1:8" x14ac:dyDescent="0.25">
      <c r="A253" s="22" t="s">
        <v>799</v>
      </c>
      <c r="B253" s="22" t="s">
        <v>800</v>
      </c>
      <c r="C253" s="22" t="s">
        <v>263</v>
      </c>
      <c r="D253" s="22" t="s">
        <v>279</v>
      </c>
      <c r="E253" s="28">
        <v>-3.7505582627824901E-8</v>
      </c>
      <c r="F253" s="22" t="s">
        <v>86</v>
      </c>
      <c r="G253" s="22">
        <v>404.8</v>
      </c>
      <c r="H253" s="24">
        <f t="shared" si="4"/>
        <v>-1.518225984774352E-5</v>
      </c>
    </row>
    <row r="254" spans="1:8" x14ac:dyDescent="0.25">
      <c r="A254" s="22" t="s">
        <v>801</v>
      </c>
      <c r="B254" s="22" t="s">
        <v>531</v>
      </c>
      <c r="C254" s="22" t="s">
        <v>24</v>
      </c>
      <c r="D254" s="22" t="s">
        <v>208</v>
      </c>
      <c r="E254" s="22">
        <v>-0.61707684155683296</v>
      </c>
      <c r="F254" s="22" t="s">
        <v>8</v>
      </c>
      <c r="G254" s="22">
        <v>0</v>
      </c>
      <c r="H254" s="24">
        <f t="shared" si="4"/>
        <v>-0.61707684155683296</v>
      </c>
    </row>
    <row r="255" spans="1:8" x14ac:dyDescent="0.25">
      <c r="A255" s="22" t="s">
        <v>802</v>
      </c>
      <c r="B255" s="22" t="s">
        <v>540</v>
      </c>
      <c r="C255" s="22" t="s">
        <v>263</v>
      </c>
      <c r="D255" s="22" t="s">
        <v>279</v>
      </c>
      <c r="E255" s="22">
        <v>-2.2886022910392601E-2</v>
      </c>
      <c r="F255" s="22" t="s">
        <v>86</v>
      </c>
      <c r="G255" s="22">
        <v>450</v>
      </c>
      <c r="H255" s="24">
        <f t="shared" si="4"/>
        <v>-10.29871030967667</v>
      </c>
    </row>
    <row r="256" spans="1:8" x14ac:dyDescent="0.25">
      <c r="A256" s="22" t="s">
        <v>107</v>
      </c>
      <c r="B256" s="22" t="s">
        <v>96</v>
      </c>
      <c r="C256" s="22" t="s">
        <v>24</v>
      </c>
      <c r="D256" s="22" t="s">
        <v>3</v>
      </c>
      <c r="E256" s="22">
        <v>-1.1452742779012599</v>
      </c>
      <c r="F256" s="22" t="s">
        <v>8</v>
      </c>
      <c r="G256" s="22">
        <v>0</v>
      </c>
      <c r="H256" s="24">
        <f t="shared" si="4"/>
        <v>-1.1452742779012599</v>
      </c>
    </row>
    <row r="257" spans="1:8" x14ac:dyDescent="0.25">
      <c r="A257" s="22" t="s">
        <v>803</v>
      </c>
      <c r="B257" s="22" t="s">
        <v>480</v>
      </c>
      <c r="C257" s="22" t="s">
        <v>14</v>
      </c>
      <c r="D257" s="22" t="s">
        <v>54</v>
      </c>
      <c r="E257" s="28">
        <v>-1.2535861914173599E-11</v>
      </c>
      <c r="F257" s="22" t="s">
        <v>8</v>
      </c>
      <c r="G257" s="22">
        <v>0</v>
      </c>
      <c r="H257" s="24">
        <f t="shared" si="4"/>
        <v>-1.2535861914173599E-11</v>
      </c>
    </row>
    <row r="258" spans="1:8" x14ac:dyDescent="0.25">
      <c r="A258" s="22" t="s">
        <v>804</v>
      </c>
      <c r="B258" s="22" t="s">
        <v>492</v>
      </c>
      <c r="C258" s="22" t="s">
        <v>14</v>
      </c>
      <c r="D258" s="22" t="s">
        <v>54</v>
      </c>
      <c r="E258" s="22">
        <v>-2.31627741443255E-4</v>
      </c>
      <c r="F258" s="22" t="s">
        <v>8</v>
      </c>
      <c r="G258" s="22">
        <v>0</v>
      </c>
      <c r="H258" s="24">
        <f t="shared" si="4"/>
        <v>-2.31627741443255E-4</v>
      </c>
    </row>
    <row r="259" spans="1:8" x14ac:dyDescent="0.25">
      <c r="A259" s="22" t="s">
        <v>805</v>
      </c>
      <c r="B259" s="22" t="s">
        <v>806</v>
      </c>
      <c r="C259" s="22" t="s">
        <v>14</v>
      </c>
      <c r="D259" s="22" t="s">
        <v>1</v>
      </c>
      <c r="E259" s="28">
        <v>-2.29191599442602E-5</v>
      </c>
      <c r="F259" s="22" t="s">
        <v>8</v>
      </c>
      <c r="G259" s="22">
        <v>0</v>
      </c>
      <c r="H259" s="24">
        <f t="shared" ref="H259:H322" si="5">1*(IF(F259=$I$8,E259,(E259*G259)))</f>
        <v>-2.29191599442602E-5</v>
      </c>
    </row>
    <row r="260" spans="1:8" x14ac:dyDescent="0.25">
      <c r="A260" s="22" t="s">
        <v>807</v>
      </c>
      <c r="B260" s="22" t="s">
        <v>808</v>
      </c>
      <c r="C260" s="22" t="s">
        <v>14</v>
      </c>
      <c r="D260" s="22" t="s">
        <v>54</v>
      </c>
      <c r="E260" s="28">
        <v>-8.1374024047151995E-12</v>
      </c>
      <c r="F260" s="22" t="s">
        <v>8</v>
      </c>
      <c r="G260" s="22">
        <v>0</v>
      </c>
      <c r="H260" s="24">
        <f t="shared" si="5"/>
        <v>-8.1374024047151995E-12</v>
      </c>
    </row>
    <row r="261" spans="1:8" x14ac:dyDescent="0.25">
      <c r="A261" s="22" t="s">
        <v>1098</v>
      </c>
      <c r="B261" s="22" t="s">
        <v>1099</v>
      </c>
      <c r="C261" s="22" t="s">
        <v>14</v>
      </c>
      <c r="D261" s="22" t="s">
        <v>54</v>
      </c>
      <c r="E261" s="28">
        <v>-1.64414949087276E-15</v>
      </c>
      <c r="F261" s="22" t="s">
        <v>8</v>
      </c>
      <c r="G261" s="22">
        <v>0</v>
      </c>
      <c r="H261" s="24">
        <f t="shared" si="5"/>
        <v>-1.64414949087276E-15</v>
      </c>
    </row>
    <row r="262" spans="1:8" x14ac:dyDescent="0.25">
      <c r="A262" s="22" t="s">
        <v>809</v>
      </c>
      <c r="B262" s="22" t="s">
        <v>720</v>
      </c>
      <c r="C262" s="22" t="s">
        <v>14</v>
      </c>
      <c r="D262" s="22" t="s">
        <v>193</v>
      </c>
      <c r="E262" s="28">
        <v>-5.2444170205461401E-9</v>
      </c>
      <c r="F262" s="22" t="s">
        <v>8</v>
      </c>
      <c r="G262" s="22">
        <v>0</v>
      </c>
      <c r="H262" s="24">
        <f t="shared" si="5"/>
        <v>-5.2444170205461401E-9</v>
      </c>
    </row>
    <row r="263" spans="1:8" x14ac:dyDescent="0.25">
      <c r="A263" s="22" t="s">
        <v>810</v>
      </c>
      <c r="B263" s="22" t="s">
        <v>533</v>
      </c>
      <c r="C263" s="22" t="s">
        <v>14</v>
      </c>
      <c r="D263" s="22" t="s">
        <v>54</v>
      </c>
      <c r="E263" s="22">
        <v>-1.2764797803837601E-3</v>
      </c>
      <c r="F263" s="22" t="s">
        <v>8</v>
      </c>
      <c r="G263" s="22">
        <v>0</v>
      </c>
      <c r="H263" s="24">
        <f t="shared" si="5"/>
        <v>-1.2764797803837601E-3</v>
      </c>
    </row>
    <row r="264" spans="1:8" x14ac:dyDescent="0.25">
      <c r="A264" s="22" t="s">
        <v>108</v>
      </c>
      <c r="B264" s="22" t="s">
        <v>94</v>
      </c>
      <c r="C264" s="22" t="s">
        <v>17</v>
      </c>
      <c r="D264" s="22" t="s">
        <v>2</v>
      </c>
      <c r="E264" s="22">
        <v>-6.1499894935633601E-4</v>
      </c>
      <c r="F264" s="22" t="s">
        <v>8</v>
      </c>
      <c r="G264" s="22">
        <v>0</v>
      </c>
      <c r="H264" s="24">
        <f t="shared" si="5"/>
        <v>-6.1499894935633601E-4</v>
      </c>
    </row>
    <row r="265" spans="1:8" x14ac:dyDescent="0.25">
      <c r="A265" s="22" t="s">
        <v>811</v>
      </c>
      <c r="B265" s="22" t="s">
        <v>795</v>
      </c>
      <c r="C265" s="22" t="s">
        <v>14</v>
      </c>
      <c r="D265" s="22" t="s">
        <v>54</v>
      </c>
      <c r="E265" s="28">
        <v>-1.98681286638284E-11</v>
      </c>
      <c r="F265" s="22" t="s">
        <v>8</v>
      </c>
      <c r="G265" s="22">
        <v>0</v>
      </c>
      <c r="H265" s="24">
        <f t="shared" si="5"/>
        <v>-1.98681286638284E-11</v>
      </c>
    </row>
    <row r="266" spans="1:8" x14ac:dyDescent="0.25">
      <c r="A266" s="22" t="s">
        <v>29</v>
      </c>
      <c r="B266" s="22" t="s">
        <v>30</v>
      </c>
      <c r="C266" s="22" t="s">
        <v>24</v>
      </c>
      <c r="D266" s="22" t="s">
        <v>6</v>
      </c>
      <c r="E266" s="22">
        <v>-1.7660008037032699E-4</v>
      </c>
      <c r="F266" s="22" t="s">
        <v>8</v>
      </c>
      <c r="G266" s="22">
        <v>0</v>
      </c>
      <c r="H266" s="24">
        <f t="shared" si="5"/>
        <v>-1.7660008037032699E-4</v>
      </c>
    </row>
    <row r="267" spans="1:8" x14ac:dyDescent="0.25">
      <c r="A267" s="22" t="s">
        <v>236</v>
      </c>
      <c r="B267" s="22" t="s">
        <v>237</v>
      </c>
      <c r="C267" s="22" t="s">
        <v>14</v>
      </c>
      <c r="D267" s="22" t="s">
        <v>54</v>
      </c>
      <c r="E267" s="22">
        <v>-1.7583272774277801</v>
      </c>
      <c r="F267" s="22" t="s">
        <v>8</v>
      </c>
      <c r="G267" s="22">
        <v>0</v>
      </c>
      <c r="H267" s="24">
        <f t="shared" si="5"/>
        <v>-1.7583272774277801</v>
      </c>
    </row>
    <row r="268" spans="1:8" x14ac:dyDescent="0.25">
      <c r="A268" s="22" t="s">
        <v>812</v>
      </c>
      <c r="B268" s="22" t="s">
        <v>472</v>
      </c>
      <c r="C268" s="22" t="s">
        <v>14</v>
      </c>
      <c r="D268" s="22" t="s">
        <v>54</v>
      </c>
      <c r="E268" s="28">
        <v>-2.5452437043826801E-5</v>
      </c>
      <c r="F268" s="22" t="s">
        <v>8</v>
      </c>
      <c r="G268" s="22">
        <v>0</v>
      </c>
      <c r="H268" s="24">
        <f t="shared" si="5"/>
        <v>-2.5452437043826801E-5</v>
      </c>
    </row>
    <row r="269" spans="1:8" x14ac:dyDescent="0.25">
      <c r="A269" s="22" t="s">
        <v>1100</v>
      </c>
      <c r="B269" s="22" t="s">
        <v>1094</v>
      </c>
      <c r="C269" s="22" t="s">
        <v>139</v>
      </c>
      <c r="D269" s="22" t="s">
        <v>140</v>
      </c>
      <c r="E269" s="28">
        <v>-1.04041510330545E-19</v>
      </c>
      <c r="F269" s="22" t="s">
        <v>8</v>
      </c>
      <c r="G269" s="22">
        <v>0</v>
      </c>
      <c r="H269" s="24">
        <f t="shared" si="5"/>
        <v>-1.04041510330545E-19</v>
      </c>
    </row>
    <row r="270" spans="1:8" x14ac:dyDescent="0.25">
      <c r="A270" s="22" t="s">
        <v>813</v>
      </c>
      <c r="B270" s="22" t="s">
        <v>814</v>
      </c>
      <c r="C270" s="22" t="s">
        <v>17</v>
      </c>
      <c r="D270" s="22" t="s">
        <v>2</v>
      </c>
      <c r="E270" s="28">
        <v>-5.2423556087262599E-9</v>
      </c>
      <c r="F270" s="22" t="s">
        <v>8</v>
      </c>
      <c r="G270" s="22">
        <v>0</v>
      </c>
      <c r="H270" s="24">
        <f t="shared" si="5"/>
        <v>-5.2423556087262599E-9</v>
      </c>
    </row>
    <row r="271" spans="1:8" x14ac:dyDescent="0.25">
      <c r="A271" s="22" t="s">
        <v>815</v>
      </c>
      <c r="B271" s="22" t="s">
        <v>816</v>
      </c>
      <c r="C271" s="22" t="s">
        <v>24</v>
      </c>
      <c r="D271" s="22" t="s">
        <v>208</v>
      </c>
      <c r="E271" s="28">
        <v>-2.5171061681329699E-21</v>
      </c>
      <c r="F271" s="22" t="s">
        <v>8</v>
      </c>
      <c r="G271" s="22">
        <v>0</v>
      </c>
      <c r="H271" s="24">
        <f t="shared" si="5"/>
        <v>-2.5171061681329699E-21</v>
      </c>
    </row>
    <row r="272" spans="1:8" x14ac:dyDescent="0.25">
      <c r="A272" s="22" t="s">
        <v>817</v>
      </c>
      <c r="B272" s="22" t="s">
        <v>699</v>
      </c>
      <c r="C272" s="22" t="s">
        <v>14</v>
      </c>
      <c r="D272" s="22" t="s">
        <v>54</v>
      </c>
      <c r="E272" s="22">
        <v>-5.9673887487009399E-4</v>
      </c>
      <c r="F272" s="22" t="s">
        <v>8</v>
      </c>
      <c r="G272" s="22">
        <v>0</v>
      </c>
      <c r="H272" s="24">
        <f t="shared" si="5"/>
        <v>-5.9673887487009399E-4</v>
      </c>
    </row>
    <row r="273" spans="1:8" x14ac:dyDescent="0.25">
      <c r="A273" s="22" t="s">
        <v>152</v>
      </c>
      <c r="B273" s="22" t="s">
        <v>153</v>
      </c>
      <c r="C273" s="22" t="s">
        <v>143</v>
      </c>
      <c r="D273" s="22" t="s">
        <v>144</v>
      </c>
      <c r="E273" s="22">
        <v>-6.5695058207529298E-3</v>
      </c>
      <c r="F273" s="22" t="s">
        <v>8</v>
      </c>
      <c r="G273" s="22">
        <v>0</v>
      </c>
      <c r="H273" s="24">
        <f t="shared" si="5"/>
        <v>-6.5695058207529298E-3</v>
      </c>
    </row>
    <row r="274" spans="1:8" x14ac:dyDescent="0.25">
      <c r="A274" s="22" t="s">
        <v>818</v>
      </c>
      <c r="B274" s="22" t="s">
        <v>819</v>
      </c>
      <c r="C274" s="22" t="s">
        <v>14</v>
      </c>
      <c r="D274" s="22" t="s">
        <v>188</v>
      </c>
      <c r="E274" s="28">
        <v>-8.5435521250784493E-6</v>
      </c>
      <c r="F274" s="22" t="s">
        <v>8</v>
      </c>
      <c r="G274" s="22">
        <v>0</v>
      </c>
      <c r="H274" s="24">
        <f t="shared" si="5"/>
        <v>-8.5435521250784493E-6</v>
      </c>
    </row>
    <row r="275" spans="1:8" x14ac:dyDescent="0.25">
      <c r="A275" s="22" t="s">
        <v>820</v>
      </c>
      <c r="B275" s="22" t="s">
        <v>759</v>
      </c>
      <c r="C275" s="22" t="s">
        <v>14</v>
      </c>
      <c r="D275" s="22" t="s">
        <v>54</v>
      </c>
      <c r="E275" s="22">
        <v>-2.8511027255707999E-3</v>
      </c>
      <c r="F275" s="22" t="s">
        <v>8</v>
      </c>
      <c r="G275" s="22">
        <v>0</v>
      </c>
      <c r="H275" s="24">
        <f t="shared" si="5"/>
        <v>-2.8511027255707999E-3</v>
      </c>
    </row>
    <row r="276" spans="1:8" x14ac:dyDescent="0.25">
      <c r="A276" s="22" t="s">
        <v>821</v>
      </c>
      <c r="B276" s="22" t="s">
        <v>822</v>
      </c>
      <c r="C276" s="22" t="s">
        <v>14</v>
      </c>
      <c r="D276" s="22" t="s">
        <v>51</v>
      </c>
      <c r="E276" s="28">
        <v>-1.20678304020176E-5</v>
      </c>
      <c r="F276" s="22" t="s">
        <v>8</v>
      </c>
      <c r="G276" s="22">
        <v>0</v>
      </c>
      <c r="H276" s="24">
        <f t="shared" si="5"/>
        <v>-1.20678304020176E-5</v>
      </c>
    </row>
    <row r="277" spans="1:8" x14ac:dyDescent="0.25">
      <c r="A277" s="22" t="s">
        <v>823</v>
      </c>
      <c r="B277" s="22" t="s">
        <v>824</v>
      </c>
      <c r="C277" s="22" t="s">
        <v>14</v>
      </c>
      <c r="D277" s="22" t="s">
        <v>54</v>
      </c>
      <c r="E277" s="22">
        <v>-1.2215619275941799E-2</v>
      </c>
      <c r="F277" s="22" t="s">
        <v>8</v>
      </c>
      <c r="G277" s="22">
        <v>0</v>
      </c>
      <c r="H277" s="24">
        <f t="shared" si="5"/>
        <v>-1.2215619275941799E-2</v>
      </c>
    </row>
    <row r="278" spans="1:8" x14ac:dyDescent="0.25">
      <c r="A278" s="22" t="s">
        <v>191</v>
      </c>
      <c r="B278" s="22" t="s">
        <v>192</v>
      </c>
      <c r="C278" s="22" t="s">
        <v>14</v>
      </c>
      <c r="D278" s="22" t="s">
        <v>193</v>
      </c>
      <c r="E278" s="22">
        <v>-1.0683453842274E-2</v>
      </c>
      <c r="F278" s="22" t="s">
        <v>8</v>
      </c>
      <c r="G278" s="22">
        <v>0</v>
      </c>
      <c r="H278" s="24">
        <f t="shared" si="5"/>
        <v>-1.0683453842274E-2</v>
      </c>
    </row>
    <row r="279" spans="1:8" x14ac:dyDescent="0.25">
      <c r="A279" s="22" t="s">
        <v>194</v>
      </c>
      <c r="B279" s="22" t="s">
        <v>195</v>
      </c>
      <c r="C279" s="22" t="s">
        <v>17</v>
      </c>
      <c r="D279" s="22" t="s">
        <v>2</v>
      </c>
      <c r="E279" s="28">
        <v>-7.6125654601626001E-7</v>
      </c>
      <c r="F279" s="22" t="s">
        <v>8</v>
      </c>
      <c r="G279" s="22">
        <v>0</v>
      </c>
      <c r="H279" s="24">
        <f t="shared" si="5"/>
        <v>-7.6125654601626001E-7</v>
      </c>
    </row>
    <row r="280" spans="1:8" x14ac:dyDescent="0.25">
      <c r="A280" s="22" t="s">
        <v>825</v>
      </c>
      <c r="B280" s="22" t="s">
        <v>826</v>
      </c>
      <c r="C280" s="22" t="s">
        <v>143</v>
      </c>
      <c r="D280" s="22" t="s">
        <v>144</v>
      </c>
      <c r="E280" s="22">
        <v>-3.0623812017995401E-4</v>
      </c>
      <c r="F280" s="22" t="s">
        <v>8</v>
      </c>
      <c r="G280" s="22">
        <v>0</v>
      </c>
      <c r="H280" s="24">
        <f t="shared" si="5"/>
        <v>-3.0623812017995401E-4</v>
      </c>
    </row>
    <row r="281" spans="1:8" x14ac:dyDescent="0.25">
      <c r="A281" s="22" t="s">
        <v>827</v>
      </c>
      <c r="B281" s="22" t="s">
        <v>828</v>
      </c>
      <c r="C281" s="22" t="s">
        <v>14</v>
      </c>
      <c r="D281" s="22" t="s">
        <v>54</v>
      </c>
      <c r="E281" s="28">
        <v>-3.5491528716477098E-8</v>
      </c>
      <c r="F281" s="22" t="s">
        <v>8</v>
      </c>
      <c r="G281" s="22">
        <v>0</v>
      </c>
      <c r="H281" s="24">
        <f t="shared" si="5"/>
        <v>-3.5491528716477098E-8</v>
      </c>
    </row>
    <row r="282" spans="1:8" x14ac:dyDescent="0.25">
      <c r="A282" s="22" t="s">
        <v>829</v>
      </c>
      <c r="B282" s="22" t="s">
        <v>830</v>
      </c>
      <c r="C282" s="22" t="s">
        <v>17</v>
      </c>
      <c r="D282" s="22" t="s">
        <v>2</v>
      </c>
      <c r="E282" s="22">
        <v>-1.05127110255587E-2</v>
      </c>
      <c r="F282" s="22" t="s">
        <v>8</v>
      </c>
      <c r="G282" s="22">
        <v>0</v>
      </c>
      <c r="H282" s="24">
        <f t="shared" si="5"/>
        <v>-1.05127110255587E-2</v>
      </c>
    </row>
    <row r="283" spans="1:8" x14ac:dyDescent="0.25">
      <c r="A283" s="22" t="s">
        <v>831</v>
      </c>
      <c r="B283" s="22" t="s">
        <v>531</v>
      </c>
      <c r="C283" s="22" t="s">
        <v>24</v>
      </c>
      <c r="D283" s="22" t="s">
        <v>208</v>
      </c>
      <c r="E283" s="22">
        <v>-0.198093051571164</v>
      </c>
      <c r="F283" s="22" t="s">
        <v>8</v>
      </c>
      <c r="G283" s="22">
        <v>0</v>
      </c>
      <c r="H283" s="24">
        <f t="shared" si="5"/>
        <v>-0.198093051571164</v>
      </c>
    </row>
    <row r="284" spans="1:8" x14ac:dyDescent="0.25">
      <c r="A284" s="22" t="s">
        <v>832</v>
      </c>
      <c r="B284" s="22" t="s">
        <v>833</v>
      </c>
      <c r="C284" s="22" t="s">
        <v>24</v>
      </c>
      <c r="D284" s="22" t="s">
        <v>98</v>
      </c>
      <c r="E284" s="28">
        <v>-1.77925828423138E-11</v>
      </c>
      <c r="F284" s="22" t="s">
        <v>8</v>
      </c>
      <c r="G284" s="22">
        <v>0</v>
      </c>
      <c r="H284" s="24">
        <f t="shared" si="5"/>
        <v>-1.77925828423138E-11</v>
      </c>
    </row>
    <row r="285" spans="1:8" x14ac:dyDescent="0.25">
      <c r="A285" s="22" t="s">
        <v>834</v>
      </c>
      <c r="B285" s="22" t="s">
        <v>546</v>
      </c>
      <c r="C285" s="22" t="s">
        <v>125</v>
      </c>
      <c r="D285" s="22" t="s">
        <v>126</v>
      </c>
      <c r="E285" s="22">
        <v>-1.5235691869758699E-3</v>
      </c>
      <c r="F285" s="22" t="s">
        <v>8</v>
      </c>
      <c r="G285" s="22">
        <v>0</v>
      </c>
      <c r="H285" s="24">
        <f t="shared" si="5"/>
        <v>-1.5235691869758699E-3</v>
      </c>
    </row>
    <row r="286" spans="1:8" x14ac:dyDescent="0.25">
      <c r="A286" s="22" t="s">
        <v>835</v>
      </c>
      <c r="B286" s="22" t="s">
        <v>429</v>
      </c>
      <c r="C286" s="22" t="s">
        <v>14</v>
      </c>
      <c r="D286" s="22" t="s">
        <v>54</v>
      </c>
      <c r="E286" s="28">
        <v>-4.4475119338572501E-18</v>
      </c>
      <c r="F286" s="22" t="s">
        <v>8</v>
      </c>
      <c r="G286" s="22">
        <v>0</v>
      </c>
      <c r="H286" s="24">
        <f t="shared" si="5"/>
        <v>-4.4475119338572501E-18</v>
      </c>
    </row>
    <row r="287" spans="1:8" x14ac:dyDescent="0.25">
      <c r="A287" s="22" t="s">
        <v>836</v>
      </c>
      <c r="B287" s="22" t="s">
        <v>837</v>
      </c>
      <c r="C287" s="22" t="s">
        <v>14</v>
      </c>
      <c r="D287" s="22" t="s">
        <v>54</v>
      </c>
      <c r="E287" s="22">
        <v>-0.56291483837452905</v>
      </c>
      <c r="F287" s="22" t="s">
        <v>8</v>
      </c>
      <c r="G287" s="22">
        <v>0</v>
      </c>
      <c r="H287" s="24">
        <f t="shared" si="5"/>
        <v>-0.56291483837452905</v>
      </c>
    </row>
    <row r="288" spans="1:8" x14ac:dyDescent="0.25">
      <c r="A288" s="22" t="s">
        <v>838</v>
      </c>
      <c r="B288" s="22" t="s">
        <v>542</v>
      </c>
      <c r="C288" s="22" t="s">
        <v>14</v>
      </c>
      <c r="D288" s="22" t="s">
        <v>54</v>
      </c>
      <c r="E288" s="22">
        <v>-2.9538633148415601E-3</v>
      </c>
      <c r="F288" s="22" t="s">
        <v>8</v>
      </c>
      <c r="G288" s="22">
        <v>0</v>
      </c>
      <c r="H288" s="24">
        <f t="shared" si="5"/>
        <v>-2.9538633148415601E-3</v>
      </c>
    </row>
    <row r="289" spans="1:8" x14ac:dyDescent="0.25">
      <c r="A289" s="22" t="s">
        <v>839</v>
      </c>
      <c r="B289" s="22" t="s">
        <v>840</v>
      </c>
      <c r="C289" s="22" t="s">
        <v>143</v>
      </c>
      <c r="D289" s="22" t="s">
        <v>144</v>
      </c>
      <c r="E289" s="28">
        <v>-2.8322614522978002E-9</v>
      </c>
      <c r="F289" s="22" t="s">
        <v>8</v>
      </c>
      <c r="G289" s="22">
        <v>0</v>
      </c>
      <c r="H289" s="24">
        <f t="shared" si="5"/>
        <v>-2.8322614522978002E-9</v>
      </c>
    </row>
    <row r="290" spans="1:8" x14ac:dyDescent="0.25">
      <c r="A290" s="22" t="s">
        <v>74</v>
      </c>
      <c r="B290" s="22" t="s">
        <v>61</v>
      </c>
      <c r="C290" s="22" t="s">
        <v>17</v>
      </c>
      <c r="D290" s="22" t="s">
        <v>2</v>
      </c>
      <c r="E290" s="28">
        <v>-1.3219308857237899E-7</v>
      </c>
      <c r="F290" s="22" t="s">
        <v>8</v>
      </c>
      <c r="G290" s="22">
        <v>0</v>
      </c>
      <c r="H290" s="24">
        <f t="shared" si="5"/>
        <v>-1.3219308857237899E-7</v>
      </c>
    </row>
    <row r="291" spans="1:8" x14ac:dyDescent="0.25">
      <c r="A291" s="22" t="s">
        <v>841</v>
      </c>
      <c r="B291" s="22" t="s">
        <v>800</v>
      </c>
      <c r="C291" s="22" t="s">
        <v>263</v>
      </c>
      <c r="D291" s="22" t="s">
        <v>279</v>
      </c>
      <c r="E291" s="28">
        <v>-5.2061082412201004E-6</v>
      </c>
      <c r="F291" s="22" t="s">
        <v>86</v>
      </c>
      <c r="G291" s="22">
        <v>404.8</v>
      </c>
      <c r="H291" s="24">
        <f t="shared" si="5"/>
        <v>-2.1074326160458968E-3</v>
      </c>
    </row>
    <row r="292" spans="1:8" x14ac:dyDescent="0.25">
      <c r="A292" s="22" t="s">
        <v>109</v>
      </c>
      <c r="B292" s="22" t="s">
        <v>97</v>
      </c>
      <c r="C292" s="22" t="s">
        <v>17</v>
      </c>
      <c r="D292" s="22" t="s">
        <v>2</v>
      </c>
      <c r="E292" s="22">
        <v>-2.48405015736574E-2</v>
      </c>
      <c r="F292" s="22" t="s">
        <v>8</v>
      </c>
      <c r="G292" s="22">
        <v>0</v>
      </c>
      <c r="H292" s="24">
        <f t="shared" si="5"/>
        <v>-2.48405015736574E-2</v>
      </c>
    </row>
    <row r="293" spans="1:8" x14ac:dyDescent="0.25">
      <c r="A293" s="22" t="s">
        <v>842</v>
      </c>
      <c r="B293" s="22" t="s">
        <v>272</v>
      </c>
      <c r="C293" s="22" t="s">
        <v>24</v>
      </c>
      <c r="D293" s="22" t="s">
        <v>208</v>
      </c>
      <c r="E293" s="22">
        <v>-4.3050871939839801E-2</v>
      </c>
      <c r="F293" s="22" t="s">
        <v>8</v>
      </c>
      <c r="G293" s="22">
        <v>0</v>
      </c>
      <c r="H293" s="24">
        <f t="shared" si="5"/>
        <v>-4.3050871939839801E-2</v>
      </c>
    </row>
    <row r="294" spans="1:8" x14ac:dyDescent="0.25">
      <c r="A294" s="22" t="s">
        <v>135</v>
      </c>
      <c r="B294" s="22" t="s">
        <v>136</v>
      </c>
      <c r="C294" s="22" t="s">
        <v>17</v>
      </c>
      <c r="D294" s="22" t="s">
        <v>4</v>
      </c>
      <c r="E294" s="22">
        <v>-0.117437992720389</v>
      </c>
      <c r="F294" s="22" t="s">
        <v>8</v>
      </c>
      <c r="G294" s="22">
        <v>0</v>
      </c>
      <c r="H294" s="24">
        <f t="shared" si="5"/>
        <v>-0.117437992720389</v>
      </c>
    </row>
    <row r="295" spans="1:8" x14ac:dyDescent="0.25">
      <c r="A295" s="22" t="s">
        <v>843</v>
      </c>
      <c r="B295" s="22" t="s">
        <v>844</v>
      </c>
      <c r="C295" s="22" t="s">
        <v>24</v>
      </c>
      <c r="D295" s="22" t="s">
        <v>3</v>
      </c>
      <c r="E295" s="28">
        <v>-8.7242816742867798E-5</v>
      </c>
      <c r="F295" s="22" t="s">
        <v>8</v>
      </c>
      <c r="G295" s="22">
        <v>0</v>
      </c>
      <c r="H295" s="24">
        <f t="shared" si="5"/>
        <v>-8.7242816742867798E-5</v>
      </c>
    </row>
    <row r="296" spans="1:8" x14ac:dyDescent="0.25">
      <c r="A296" s="22" t="s">
        <v>845</v>
      </c>
      <c r="B296" s="22" t="s">
        <v>846</v>
      </c>
      <c r="C296" s="22" t="s">
        <v>14</v>
      </c>
      <c r="D296" s="22" t="s">
        <v>54</v>
      </c>
      <c r="E296" s="22">
        <v>-4.4528337907837499E-3</v>
      </c>
      <c r="F296" s="22" t="s">
        <v>8</v>
      </c>
      <c r="G296" s="22">
        <v>0</v>
      </c>
      <c r="H296" s="24">
        <f t="shared" si="5"/>
        <v>-4.4528337907837499E-3</v>
      </c>
    </row>
    <row r="297" spans="1:8" x14ac:dyDescent="0.25">
      <c r="A297" s="22" t="s">
        <v>218</v>
      </c>
      <c r="B297" s="22" t="s">
        <v>210</v>
      </c>
      <c r="C297" s="22" t="s">
        <v>14</v>
      </c>
      <c r="D297" s="22" t="s">
        <v>193</v>
      </c>
      <c r="E297" s="22">
        <v>-3.0938494720218102E-3</v>
      </c>
      <c r="F297" s="22" t="s">
        <v>8</v>
      </c>
      <c r="G297" s="22">
        <v>0</v>
      </c>
      <c r="H297" s="24">
        <f t="shared" si="5"/>
        <v>-3.0938494720218102E-3</v>
      </c>
    </row>
    <row r="298" spans="1:8" x14ac:dyDescent="0.25">
      <c r="A298" s="22" t="s">
        <v>219</v>
      </c>
      <c r="B298" s="22" t="s">
        <v>210</v>
      </c>
      <c r="C298" s="22" t="s">
        <v>14</v>
      </c>
      <c r="D298" s="22" t="s">
        <v>193</v>
      </c>
      <c r="E298" s="22">
        <v>-3.5448354796916299E-4</v>
      </c>
      <c r="F298" s="22" t="s">
        <v>8</v>
      </c>
      <c r="G298" s="22">
        <v>0</v>
      </c>
      <c r="H298" s="24">
        <f t="shared" si="5"/>
        <v>-3.5448354796916299E-4</v>
      </c>
    </row>
    <row r="299" spans="1:8" x14ac:dyDescent="0.25">
      <c r="A299" s="22" t="s">
        <v>847</v>
      </c>
      <c r="B299" s="22" t="s">
        <v>848</v>
      </c>
      <c r="C299" s="22" t="s">
        <v>139</v>
      </c>
      <c r="D299" s="22" t="s">
        <v>140</v>
      </c>
      <c r="E299" s="22">
        <v>-1.14357077191853E-4</v>
      </c>
      <c r="F299" s="22" t="s">
        <v>8</v>
      </c>
      <c r="G299" s="22">
        <v>0</v>
      </c>
      <c r="H299" s="24">
        <f t="shared" si="5"/>
        <v>-1.14357077191853E-4</v>
      </c>
    </row>
    <row r="300" spans="1:8" x14ac:dyDescent="0.25">
      <c r="A300" s="22" t="s">
        <v>849</v>
      </c>
      <c r="B300" s="22" t="s">
        <v>850</v>
      </c>
      <c r="C300" s="22" t="s">
        <v>14</v>
      </c>
      <c r="D300" s="22" t="s">
        <v>54</v>
      </c>
      <c r="E300" s="28">
        <v>-4.0109573171510501E-19</v>
      </c>
      <c r="F300" s="22" t="s">
        <v>8</v>
      </c>
      <c r="G300" s="22">
        <v>0</v>
      </c>
      <c r="H300" s="24">
        <f t="shared" si="5"/>
        <v>-4.0109573171510501E-19</v>
      </c>
    </row>
    <row r="301" spans="1:8" x14ac:dyDescent="0.25">
      <c r="A301" s="22" t="s">
        <v>170</v>
      </c>
      <c r="B301" s="22" t="s">
        <v>171</v>
      </c>
      <c r="C301" s="22" t="s">
        <v>139</v>
      </c>
      <c r="D301" s="22" t="s">
        <v>165</v>
      </c>
      <c r="E301" s="22">
        <v>-1.06367818876738E-4</v>
      </c>
      <c r="F301" s="22" t="s">
        <v>174</v>
      </c>
      <c r="G301" s="22">
        <v>0</v>
      </c>
      <c r="H301" s="24">
        <f t="shared" si="5"/>
        <v>0</v>
      </c>
    </row>
    <row r="302" spans="1:8" x14ac:dyDescent="0.25">
      <c r="A302" s="22" t="s">
        <v>851</v>
      </c>
      <c r="B302" s="22" t="s">
        <v>852</v>
      </c>
      <c r="C302" s="22" t="s">
        <v>14</v>
      </c>
      <c r="D302" s="22" t="s">
        <v>54</v>
      </c>
      <c r="E302" s="28">
        <v>-1.4050562566013101E-14</v>
      </c>
      <c r="F302" s="22" t="s">
        <v>8</v>
      </c>
      <c r="G302" s="22">
        <v>0</v>
      </c>
      <c r="H302" s="24">
        <f t="shared" si="5"/>
        <v>-1.4050562566013101E-14</v>
      </c>
    </row>
    <row r="303" spans="1:8" x14ac:dyDescent="0.25">
      <c r="A303" s="22" t="s">
        <v>853</v>
      </c>
      <c r="B303" s="22" t="s">
        <v>854</v>
      </c>
      <c r="C303" s="22" t="s">
        <v>14</v>
      </c>
      <c r="D303" s="22" t="s">
        <v>115</v>
      </c>
      <c r="E303" s="22">
        <v>-7.9145290921216194E-2</v>
      </c>
      <c r="F303" s="22" t="s">
        <v>8</v>
      </c>
      <c r="G303" s="22">
        <v>0</v>
      </c>
      <c r="H303" s="24">
        <f t="shared" si="5"/>
        <v>-7.9145290921216194E-2</v>
      </c>
    </row>
    <row r="304" spans="1:8" x14ac:dyDescent="0.25">
      <c r="A304" s="22" t="s">
        <v>855</v>
      </c>
      <c r="B304" s="22" t="s">
        <v>856</v>
      </c>
      <c r="C304" s="22" t="s">
        <v>17</v>
      </c>
      <c r="D304" s="22" t="s">
        <v>4</v>
      </c>
      <c r="E304" s="22">
        <v>-0.77947306438484398</v>
      </c>
      <c r="F304" s="22" t="s">
        <v>8</v>
      </c>
      <c r="G304" s="22">
        <v>0</v>
      </c>
      <c r="H304" s="24">
        <f t="shared" si="5"/>
        <v>-0.77947306438484398</v>
      </c>
    </row>
    <row r="305" spans="1:8" x14ac:dyDescent="0.25">
      <c r="A305" s="22" t="s">
        <v>240</v>
      </c>
      <c r="B305" s="22" t="s">
        <v>241</v>
      </c>
      <c r="C305" s="22" t="s">
        <v>14</v>
      </c>
      <c r="D305" s="22" t="s">
        <v>1</v>
      </c>
      <c r="E305" s="22">
        <v>-1.10552638570534E-3</v>
      </c>
      <c r="F305" s="22" t="s">
        <v>8</v>
      </c>
      <c r="G305" s="22">
        <v>0</v>
      </c>
      <c r="H305" s="24">
        <f t="shared" si="5"/>
        <v>-1.10552638570534E-3</v>
      </c>
    </row>
    <row r="306" spans="1:8" x14ac:dyDescent="0.25">
      <c r="A306" s="22" t="s">
        <v>857</v>
      </c>
      <c r="B306" s="22" t="s">
        <v>730</v>
      </c>
      <c r="C306" s="22" t="s">
        <v>14</v>
      </c>
      <c r="D306" s="22" t="s">
        <v>51</v>
      </c>
      <c r="E306" s="22">
        <v>-1.58019958595431E-3</v>
      </c>
      <c r="F306" s="22" t="s">
        <v>8</v>
      </c>
      <c r="G306" s="22">
        <v>0</v>
      </c>
      <c r="H306" s="24">
        <f t="shared" si="5"/>
        <v>-1.58019958595431E-3</v>
      </c>
    </row>
    <row r="307" spans="1:8" x14ac:dyDescent="0.25">
      <c r="A307" s="22" t="s">
        <v>858</v>
      </c>
      <c r="B307" s="22" t="s">
        <v>859</v>
      </c>
      <c r="C307" s="22" t="s">
        <v>14</v>
      </c>
      <c r="D307" s="22" t="s">
        <v>115</v>
      </c>
      <c r="E307" s="22">
        <v>-1.7092190544868401E-3</v>
      </c>
      <c r="F307" s="22" t="s">
        <v>8</v>
      </c>
      <c r="G307" s="22">
        <v>0</v>
      </c>
      <c r="H307" s="24">
        <f t="shared" si="5"/>
        <v>-1.7092190544868401E-3</v>
      </c>
    </row>
    <row r="308" spans="1:8" x14ac:dyDescent="0.25">
      <c r="A308" s="22" t="s">
        <v>860</v>
      </c>
      <c r="B308" s="22" t="s">
        <v>734</v>
      </c>
      <c r="C308" s="22" t="s">
        <v>14</v>
      </c>
      <c r="D308" s="22" t="s">
        <v>54</v>
      </c>
      <c r="E308" s="28">
        <v>-2.51022620157733E-11</v>
      </c>
      <c r="F308" s="22" t="s">
        <v>8</v>
      </c>
      <c r="G308" s="22">
        <v>0</v>
      </c>
      <c r="H308" s="24">
        <f t="shared" si="5"/>
        <v>-2.51022620157733E-11</v>
      </c>
    </row>
    <row r="309" spans="1:8" x14ac:dyDescent="0.25">
      <c r="A309" s="22" t="s">
        <v>861</v>
      </c>
      <c r="B309" s="22" t="s">
        <v>767</v>
      </c>
      <c r="C309" s="22" t="s">
        <v>14</v>
      </c>
      <c r="D309" s="22" t="s">
        <v>54</v>
      </c>
      <c r="E309" s="28">
        <v>-2.65153416736762E-20</v>
      </c>
      <c r="F309" s="22" t="s">
        <v>8</v>
      </c>
      <c r="G309" s="22">
        <v>0</v>
      </c>
      <c r="H309" s="24">
        <f t="shared" si="5"/>
        <v>-2.65153416736762E-20</v>
      </c>
    </row>
    <row r="310" spans="1:8" x14ac:dyDescent="0.25">
      <c r="A310" s="22" t="s">
        <v>196</v>
      </c>
      <c r="B310" s="22" t="s">
        <v>197</v>
      </c>
      <c r="C310" s="22" t="s">
        <v>14</v>
      </c>
      <c r="D310" s="22" t="s">
        <v>1</v>
      </c>
      <c r="E310" s="22">
        <v>-0.106126361221223</v>
      </c>
      <c r="F310" s="22" t="s">
        <v>8</v>
      </c>
      <c r="G310" s="22">
        <v>0</v>
      </c>
      <c r="H310" s="24">
        <f t="shared" si="5"/>
        <v>-0.106126361221223</v>
      </c>
    </row>
    <row r="311" spans="1:8" x14ac:dyDescent="0.25">
      <c r="A311" s="22" t="s">
        <v>862</v>
      </c>
      <c r="B311" s="22" t="s">
        <v>863</v>
      </c>
      <c r="C311" s="22" t="s">
        <v>139</v>
      </c>
      <c r="D311" s="22" t="s">
        <v>165</v>
      </c>
      <c r="E311" s="28">
        <v>-8.6887385683877298E-8</v>
      </c>
      <c r="F311" s="22" t="s">
        <v>174</v>
      </c>
      <c r="G311" s="22">
        <v>0</v>
      </c>
      <c r="H311" s="24">
        <f t="shared" si="5"/>
        <v>0</v>
      </c>
    </row>
    <row r="312" spans="1:8" x14ac:dyDescent="0.25">
      <c r="A312" s="22" t="s">
        <v>864</v>
      </c>
      <c r="B312" s="22" t="s">
        <v>552</v>
      </c>
      <c r="C312" s="22" t="s">
        <v>14</v>
      </c>
      <c r="D312" s="22" t="s">
        <v>54</v>
      </c>
      <c r="E312" s="22">
        <v>-3.4149536794399701E-3</v>
      </c>
      <c r="F312" s="22" t="s">
        <v>8</v>
      </c>
      <c r="G312" s="22">
        <v>0</v>
      </c>
      <c r="H312" s="24">
        <f t="shared" si="5"/>
        <v>-3.4149536794399701E-3</v>
      </c>
    </row>
    <row r="313" spans="1:8" x14ac:dyDescent="0.25">
      <c r="A313" s="22" t="s">
        <v>865</v>
      </c>
      <c r="B313" s="22" t="s">
        <v>866</v>
      </c>
      <c r="C313" s="22" t="s">
        <v>24</v>
      </c>
      <c r="D313" s="22" t="s">
        <v>98</v>
      </c>
      <c r="E313" s="22">
        <v>-5.0367237639096403E-2</v>
      </c>
      <c r="F313" s="22" t="s">
        <v>8</v>
      </c>
      <c r="G313" s="22">
        <v>0</v>
      </c>
      <c r="H313" s="24">
        <f t="shared" si="5"/>
        <v>-5.0367237639096403E-2</v>
      </c>
    </row>
    <row r="314" spans="1:8" x14ac:dyDescent="0.25">
      <c r="A314" s="22" t="s">
        <v>867</v>
      </c>
      <c r="B314" s="22" t="s">
        <v>868</v>
      </c>
      <c r="C314" s="22" t="s">
        <v>14</v>
      </c>
      <c r="D314" s="22" t="s">
        <v>1</v>
      </c>
      <c r="E314" s="28">
        <v>-5.3598317075792597E-9</v>
      </c>
      <c r="F314" s="22" t="s">
        <v>8</v>
      </c>
      <c r="G314" s="22">
        <v>0</v>
      </c>
      <c r="H314" s="24">
        <f t="shared" si="5"/>
        <v>-5.3598317075792597E-9</v>
      </c>
    </row>
    <row r="315" spans="1:8" x14ac:dyDescent="0.25">
      <c r="A315" s="22" t="s">
        <v>869</v>
      </c>
      <c r="B315" s="22" t="s">
        <v>850</v>
      </c>
      <c r="C315" s="22" t="s">
        <v>14</v>
      </c>
      <c r="D315" s="22" t="s">
        <v>54</v>
      </c>
      <c r="E315" s="28">
        <v>-2.2332771950755E-18</v>
      </c>
      <c r="F315" s="22" t="s">
        <v>8</v>
      </c>
      <c r="G315" s="22">
        <v>0</v>
      </c>
      <c r="H315" s="24">
        <f t="shared" si="5"/>
        <v>-2.2332771950755E-18</v>
      </c>
    </row>
    <row r="316" spans="1:8" x14ac:dyDescent="0.25">
      <c r="A316" s="22" t="s">
        <v>870</v>
      </c>
      <c r="B316" s="22" t="s">
        <v>871</v>
      </c>
      <c r="C316" s="22" t="s">
        <v>143</v>
      </c>
      <c r="D316" s="22" t="s">
        <v>144</v>
      </c>
      <c r="E316" s="28">
        <v>-4.0778555730999298E-12</v>
      </c>
      <c r="F316" s="22" t="s">
        <v>8</v>
      </c>
      <c r="G316" s="22">
        <v>0</v>
      </c>
      <c r="H316" s="24">
        <f t="shared" si="5"/>
        <v>-4.0778555730999298E-12</v>
      </c>
    </row>
    <row r="317" spans="1:8" x14ac:dyDescent="0.25">
      <c r="A317" s="22" t="s">
        <v>872</v>
      </c>
      <c r="B317" s="22" t="s">
        <v>873</v>
      </c>
      <c r="C317" s="22" t="s">
        <v>139</v>
      </c>
      <c r="D317" s="22" t="s">
        <v>486</v>
      </c>
      <c r="E317" s="28">
        <v>-2.3580907493643501E-6</v>
      </c>
      <c r="F317" s="22" t="s">
        <v>7</v>
      </c>
      <c r="G317" s="22">
        <v>0</v>
      </c>
      <c r="H317" s="24">
        <f t="shared" si="5"/>
        <v>0</v>
      </c>
    </row>
    <row r="318" spans="1:8" x14ac:dyDescent="0.25">
      <c r="A318" s="22" t="s">
        <v>874</v>
      </c>
      <c r="B318" s="22" t="s">
        <v>875</v>
      </c>
      <c r="C318" s="22" t="s">
        <v>14</v>
      </c>
      <c r="D318" s="22" t="s">
        <v>54</v>
      </c>
      <c r="E318" s="28">
        <v>-9.4061815919477094E-9</v>
      </c>
      <c r="F318" s="22" t="s">
        <v>8</v>
      </c>
      <c r="G318" s="22">
        <v>0</v>
      </c>
      <c r="H318" s="24">
        <f t="shared" si="5"/>
        <v>-9.4061815919477094E-9</v>
      </c>
    </row>
    <row r="319" spans="1:8" x14ac:dyDescent="0.25">
      <c r="A319" s="22" t="s">
        <v>876</v>
      </c>
      <c r="B319" s="22" t="s">
        <v>877</v>
      </c>
      <c r="C319" s="22" t="s">
        <v>14</v>
      </c>
      <c r="D319" s="22" t="s">
        <v>54</v>
      </c>
      <c r="E319" s="22">
        <v>-3.7045429104394598E-4</v>
      </c>
      <c r="F319" s="22" t="s">
        <v>8</v>
      </c>
      <c r="G319" s="22">
        <v>0</v>
      </c>
      <c r="H319" s="24">
        <f t="shared" si="5"/>
        <v>-3.7045429104394598E-4</v>
      </c>
    </row>
    <row r="320" spans="1:8" x14ac:dyDescent="0.25">
      <c r="A320" s="22" t="s">
        <v>878</v>
      </c>
      <c r="B320" s="22" t="s">
        <v>879</v>
      </c>
      <c r="C320" s="22" t="s">
        <v>24</v>
      </c>
      <c r="D320" s="22" t="s">
        <v>120</v>
      </c>
      <c r="E320" s="22">
        <v>-2.3257393056704798E-2</v>
      </c>
      <c r="F320" s="22" t="s">
        <v>8</v>
      </c>
      <c r="G320" s="22">
        <v>0</v>
      </c>
      <c r="H320" s="24">
        <f t="shared" si="5"/>
        <v>-2.3257393056704798E-2</v>
      </c>
    </row>
    <row r="321" spans="1:8" x14ac:dyDescent="0.25">
      <c r="A321" s="22" t="s">
        <v>880</v>
      </c>
      <c r="B321" s="22" t="s">
        <v>554</v>
      </c>
      <c r="C321" s="22" t="s">
        <v>14</v>
      </c>
      <c r="D321" s="22" t="s">
        <v>54</v>
      </c>
      <c r="E321" s="22">
        <v>-1.90003165172947E-2</v>
      </c>
      <c r="F321" s="22" t="s">
        <v>8</v>
      </c>
      <c r="G321" s="22">
        <v>0</v>
      </c>
      <c r="H321" s="24">
        <f t="shared" si="5"/>
        <v>-1.90003165172947E-2</v>
      </c>
    </row>
    <row r="322" spans="1:8" x14ac:dyDescent="0.25">
      <c r="A322" s="22" t="s">
        <v>881</v>
      </c>
      <c r="B322" s="22" t="s">
        <v>427</v>
      </c>
      <c r="C322" s="22" t="s">
        <v>24</v>
      </c>
      <c r="D322" s="22" t="s">
        <v>208</v>
      </c>
      <c r="E322" s="22">
        <v>-22.9655570826515</v>
      </c>
      <c r="F322" s="22" t="s">
        <v>8</v>
      </c>
      <c r="G322" s="22">
        <v>0</v>
      </c>
      <c r="H322" s="24">
        <f t="shared" si="5"/>
        <v>-22.9655570826515</v>
      </c>
    </row>
    <row r="323" spans="1:8" x14ac:dyDescent="0.25">
      <c r="A323" s="22" t="s">
        <v>882</v>
      </c>
      <c r="B323" s="22" t="s">
        <v>883</v>
      </c>
      <c r="C323" s="22" t="s">
        <v>17</v>
      </c>
      <c r="D323" s="22" t="s">
        <v>4</v>
      </c>
      <c r="E323" s="22">
        <v>-2.3984251290598601E-4</v>
      </c>
      <c r="F323" s="22" t="s">
        <v>8</v>
      </c>
      <c r="G323" s="22">
        <v>0</v>
      </c>
      <c r="H323" s="24">
        <f t="shared" ref="H323:H386" si="6">1*(IF(F323=$I$8,E323,(E323*G323)))</f>
        <v>-2.3984251290598601E-4</v>
      </c>
    </row>
    <row r="324" spans="1:8" x14ac:dyDescent="0.25">
      <c r="A324" s="22" t="s">
        <v>884</v>
      </c>
      <c r="B324" s="22" t="s">
        <v>720</v>
      </c>
      <c r="C324" s="22" t="s">
        <v>14</v>
      </c>
      <c r="D324" s="22" t="s">
        <v>193</v>
      </c>
      <c r="E324" s="28">
        <v>-4.1467052733636299E-8</v>
      </c>
      <c r="F324" s="22" t="s">
        <v>8</v>
      </c>
      <c r="G324" s="22">
        <v>0</v>
      </c>
      <c r="H324" s="24">
        <f t="shared" si="6"/>
        <v>-4.1467052733636299E-8</v>
      </c>
    </row>
    <row r="325" spans="1:8" x14ac:dyDescent="0.25">
      <c r="A325" s="22" t="s">
        <v>137</v>
      </c>
      <c r="B325" s="22" t="s">
        <v>138</v>
      </c>
      <c r="C325" s="22" t="s">
        <v>139</v>
      </c>
      <c r="D325" s="22" t="s">
        <v>140</v>
      </c>
      <c r="E325" s="28">
        <v>-2.1199852390676701E-20</v>
      </c>
      <c r="F325" s="22" t="s">
        <v>8</v>
      </c>
      <c r="G325" s="22">
        <v>0</v>
      </c>
      <c r="H325" s="24">
        <f t="shared" si="6"/>
        <v>-2.1199852390676701E-20</v>
      </c>
    </row>
    <row r="326" spans="1:8" x14ac:dyDescent="0.25">
      <c r="A326" s="22" t="s">
        <v>885</v>
      </c>
      <c r="B326" s="22" t="s">
        <v>531</v>
      </c>
      <c r="C326" s="22" t="s">
        <v>24</v>
      </c>
      <c r="D326" s="22" t="s">
        <v>208</v>
      </c>
      <c r="E326" s="22">
        <v>-2.2007876280258101E-2</v>
      </c>
      <c r="F326" s="22" t="s">
        <v>8</v>
      </c>
      <c r="G326" s="22">
        <v>0</v>
      </c>
      <c r="H326" s="24">
        <f t="shared" si="6"/>
        <v>-2.2007876280258101E-2</v>
      </c>
    </row>
    <row r="327" spans="1:8" x14ac:dyDescent="0.25">
      <c r="A327" s="22" t="s">
        <v>141</v>
      </c>
      <c r="B327" s="22" t="s">
        <v>142</v>
      </c>
      <c r="C327" s="22" t="s">
        <v>143</v>
      </c>
      <c r="D327" s="22" t="s">
        <v>144</v>
      </c>
      <c r="E327" s="22">
        <v>-1.1096606426951899E-2</v>
      </c>
      <c r="F327" s="22" t="s">
        <v>8</v>
      </c>
      <c r="G327" s="22">
        <v>0</v>
      </c>
      <c r="H327" s="24">
        <f t="shared" si="6"/>
        <v>-1.1096606426951899E-2</v>
      </c>
    </row>
    <row r="328" spans="1:8" x14ac:dyDescent="0.25">
      <c r="A328" s="22" t="s">
        <v>265</v>
      </c>
      <c r="B328" s="22" t="s">
        <v>262</v>
      </c>
      <c r="C328" s="22" t="s">
        <v>263</v>
      </c>
      <c r="D328" s="22" t="s">
        <v>264</v>
      </c>
      <c r="E328" s="22">
        <v>-1.0680705637791301E-3</v>
      </c>
      <c r="F328" s="22" t="s">
        <v>86</v>
      </c>
      <c r="G328" s="22">
        <v>404.4</v>
      </c>
      <c r="H328" s="24">
        <f t="shared" si="6"/>
        <v>-0.43192773599228018</v>
      </c>
    </row>
    <row r="329" spans="1:8" x14ac:dyDescent="0.25">
      <c r="A329" s="22" t="s">
        <v>886</v>
      </c>
      <c r="B329" s="22" t="s">
        <v>687</v>
      </c>
      <c r="C329" s="22" t="s">
        <v>14</v>
      </c>
      <c r="D329" s="22" t="s">
        <v>188</v>
      </c>
      <c r="E329" s="28">
        <v>-1.20229101096888E-5</v>
      </c>
      <c r="F329" s="22" t="s">
        <v>8</v>
      </c>
      <c r="G329" s="22">
        <v>0</v>
      </c>
      <c r="H329" s="24">
        <f t="shared" si="6"/>
        <v>-1.20229101096888E-5</v>
      </c>
    </row>
    <row r="330" spans="1:8" x14ac:dyDescent="0.25">
      <c r="A330" s="22" t="s">
        <v>887</v>
      </c>
      <c r="B330" s="22" t="s">
        <v>427</v>
      </c>
      <c r="C330" s="22" t="s">
        <v>24</v>
      </c>
      <c r="D330" s="22" t="s">
        <v>208</v>
      </c>
      <c r="E330" s="22">
        <v>-0.120977949852377</v>
      </c>
      <c r="F330" s="22" t="s">
        <v>8</v>
      </c>
      <c r="G330" s="22">
        <v>0</v>
      </c>
      <c r="H330" s="24">
        <f t="shared" si="6"/>
        <v>-0.120977949852377</v>
      </c>
    </row>
    <row r="331" spans="1:8" x14ac:dyDescent="0.25">
      <c r="A331" s="22" t="s">
        <v>888</v>
      </c>
      <c r="B331" s="22" t="s">
        <v>889</v>
      </c>
      <c r="C331" s="22" t="s">
        <v>14</v>
      </c>
      <c r="D331" s="22" t="s">
        <v>1</v>
      </c>
      <c r="E331" s="28">
        <v>-2.12625476190532E-5</v>
      </c>
      <c r="F331" s="22" t="s">
        <v>8</v>
      </c>
      <c r="G331" s="22">
        <v>0</v>
      </c>
      <c r="H331" s="24">
        <f t="shared" si="6"/>
        <v>-2.12625476190532E-5</v>
      </c>
    </row>
    <row r="332" spans="1:8" x14ac:dyDescent="0.25">
      <c r="A332" s="22" t="s">
        <v>890</v>
      </c>
      <c r="B332" s="22" t="s">
        <v>437</v>
      </c>
      <c r="C332" s="22" t="s">
        <v>14</v>
      </c>
      <c r="D332" s="22" t="s">
        <v>54</v>
      </c>
      <c r="E332" s="28">
        <v>-1.35904160532609E-5</v>
      </c>
      <c r="F332" s="22" t="s">
        <v>8</v>
      </c>
      <c r="G332" s="22">
        <v>0</v>
      </c>
      <c r="H332" s="24">
        <f t="shared" si="6"/>
        <v>-1.35904160532609E-5</v>
      </c>
    </row>
    <row r="333" spans="1:8" x14ac:dyDescent="0.25">
      <c r="A333" s="22" t="s">
        <v>891</v>
      </c>
      <c r="B333" s="22" t="s">
        <v>892</v>
      </c>
      <c r="C333" s="22" t="s">
        <v>14</v>
      </c>
      <c r="D333" s="22" t="s">
        <v>115</v>
      </c>
      <c r="E333" s="22">
        <v>-4.3223232932654898E-2</v>
      </c>
      <c r="F333" s="22" t="s">
        <v>8</v>
      </c>
      <c r="G333" s="22">
        <v>0</v>
      </c>
      <c r="H333" s="24">
        <f t="shared" si="6"/>
        <v>-4.3223232932654898E-2</v>
      </c>
    </row>
    <row r="334" spans="1:8" x14ac:dyDescent="0.25">
      <c r="A334" s="22" t="s">
        <v>893</v>
      </c>
      <c r="B334" s="22" t="s">
        <v>877</v>
      </c>
      <c r="C334" s="22" t="s">
        <v>14</v>
      </c>
      <c r="D334" s="22" t="s">
        <v>54</v>
      </c>
      <c r="E334" s="22">
        <v>-7.4091118707018304E-4</v>
      </c>
      <c r="F334" s="22" t="s">
        <v>8</v>
      </c>
      <c r="G334" s="22">
        <v>0</v>
      </c>
      <c r="H334" s="24">
        <f t="shared" si="6"/>
        <v>-7.4091118707018304E-4</v>
      </c>
    </row>
    <row r="335" spans="1:8" x14ac:dyDescent="0.25">
      <c r="A335" s="22" t="s">
        <v>894</v>
      </c>
      <c r="B335" s="22" t="s">
        <v>663</v>
      </c>
      <c r="C335" s="22" t="s">
        <v>24</v>
      </c>
      <c r="D335" s="22" t="s">
        <v>120</v>
      </c>
      <c r="E335" s="28">
        <v>-6.3905291295113306E-8</v>
      </c>
      <c r="F335" s="22" t="s">
        <v>86</v>
      </c>
      <c r="G335" s="22">
        <v>2080</v>
      </c>
      <c r="H335" s="24">
        <f t="shared" si="6"/>
        <v>-1.3292300589383567E-4</v>
      </c>
    </row>
    <row r="336" spans="1:8" x14ac:dyDescent="0.25">
      <c r="A336" s="22" t="s">
        <v>895</v>
      </c>
      <c r="B336" s="22" t="s">
        <v>210</v>
      </c>
      <c r="C336" s="22" t="s">
        <v>14</v>
      </c>
      <c r="D336" s="22" t="s">
        <v>193</v>
      </c>
      <c r="E336" s="22">
        <v>-3.6697606500838499E-4</v>
      </c>
      <c r="F336" s="22" t="s">
        <v>8</v>
      </c>
      <c r="G336" s="22">
        <v>0</v>
      </c>
      <c r="H336" s="24">
        <f t="shared" si="6"/>
        <v>-3.6697606500838499E-4</v>
      </c>
    </row>
    <row r="337" spans="1:8" x14ac:dyDescent="0.25">
      <c r="A337" s="22" t="s">
        <v>154</v>
      </c>
      <c r="B337" s="22" t="s">
        <v>155</v>
      </c>
      <c r="C337" s="22" t="s">
        <v>17</v>
      </c>
      <c r="D337" s="22" t="s">
        <v>4</v>
      </c>
      <c r="E337" s="22">
        <v>-3.6573015804269802</v>
      </c>
      <c r="F337" s="22" t="s">
        <v>8</v>
      </c>
      <c r="G337" s="22">
        <v>0</v>
      </c>
      <c r="H337" s="24">
        <f t="shared" si="6"/>
        <v>-3.6573015804269802</v>
      </c>
    </row>
    <row r="338" spans="1:8" x14ac:dyDescent="0.25">
      <c r="A338" s="22" t="s">
        <v>1101</v>
      </c>
      <c r="B338" s="22" t="s">
        <v>1092</v>
      </c>
      <c r="C338" s="22" t="s">
        <v>24</v>
      </c>
      <c r="D338" s="22" t="s">
        <v>208</v>
      </c>
      <c r="E338" s="28">
        <v>-1.0373834849926E-6</v>
      </c>
      <c r="F338" s="22" t="s">
        <v>8</v>
      </c>
      <c r="G338" s="22">
        <v>0</v>
      </c>
      <c r="H338" s="24">
        <f t="shared" si="6"/>
        <v>-1.0373834849926E-6</v>
      </c>
    </row>
    <row r="339" spans="1:8" x14ac:dyDescent="0.25">
      <c r="A339" s="22" t="s">
        <v>129</v>
      </c>
      <c r="B339" s="22" t="s">
        <v>119</v>
      </c>
      <c r="C339" s="22" t="s">
        <v>24</v>
      </c>
      <c r="D339" s="22" t="s">
        <v>120</v>
      </c>
      <c r="E339" s="28">
        <v>-6.5860663399357498E-8</v>
      </c>
      <c r="F339" s="22" t="s">
        <v>8</v>
      </c>
      <c r="G339" s="22">
        <v>0</v>
      </c>
      <c r="H339" s="24">
        <f t="shared" si="6"/>
        <v>-6.5860663399357498E-8</v>
      </c>
    </row>
    <row r="340" spans="1:8" x14ac:dyDescent="0.25">
      <c r="A340" s="22" t="s">
        <v>31</v>
      </c>
      <c r="B340" s="22" t="s">
        <v>32</v>
      </c>
      <c r="C340" s="22" t="s">
        <v>14</v>
      </c>
      <c r="D340" s="22" t="s">
        <v>1</v>
      </c>
      <c r="E340" s="22">
        <v>-8.2676370081448097E-2</v>
      </c>
      <c r="F340" s="22" t="s">
        <v>8</v>
      </c>
      <c r="G340" s="22">
        <v>0</v>
      </c>
      <c r="H340" s="24">
        <f t="shared" si="6"/>
        <v>-8.2676370081448097E-2</v>
      </c>
    </row>
    <row r="341" spans="1:8" x14ac:dyDescent="0.25">
      <c r="A341" s="22" t="s">
        <v>896</v>
      </c>
      <c r="B341" s="22" t="s">
        <v>577</v>
      </c>
      <c r="C341" s="22" t="s">
        <v>24</v>
      </c>
      <c r="D341" s="22" t="s">
        <v>120</v>
      </c>
      <c r="E341" s="22">
        <v>-3.4072791864369803E-2</v>
      </c>
      <c r="F341" s="22" t="s">
        <v>86</v>
      </c>
      <c r="G341" s="22">
        <v>2190</v>
      </c>
      <c r="H341" s="24">
        <f t="shared" si="6"/>
        <v>-74.619414182969862</v>
      </c>
    </row>
    <row r="342" spans="1:8" x14ac:dyDescent="0.25">
      <c r="A342" s="22" t="s">
        <v>897</v>
      </c>
      <c r="B342" s="22" t="s">
        <v>898</v>
      </c>
      <c r="C342" s="22" t="s">
        <v>139</v>
      </c>
      <c r="D342" s="22" t="s">
        <v>165</v>
      </c>
      <c r="E342" s="28">
        <v>-4.1978434216921002E-6</v>
      </c>
      <c r="F342" s="22" t="s">
        <v>8</v>
      </c>
      <c r="G342" s="22">
        <v>0</v>
      </c>
      <c r="H342" s="24">
        <f t="shared" si="6"/>
        <v>-4.1978434216921002E-6</v>
      </c>
    </row>
    <row r="343" spans="1:8" x14ac:dyDescent="0.25">
      <c r="A343" s="22" t="s">
        <v>899</v>
      </c>
      <c r="B343" s="22" t="s">
        <v>900</v>
      </c>
      <c r="C343" s="22" t="s">
        <v>143</v>
      </c>
      <c r="D343" s="22" t="s">
        <v>144</v>
      </c>
      <c r="E343" s="22">
        <v>-0.40186925056957001</v>
      </c>
      <c r="F343" s="22" t="s">
        <v>8</v>
      </c>
      <c r="G343" s="22">
        <v>0</v>
      </c>
      <c r="H343" s="24">
        <f t="shared" si="6"/>
        <v>-0.40186925056957001</v>
      </c>
    </row>
    <row r="344" spans="1:8" x14ac:dyDescent="0.25">
      <c r="A344" s="22" t="s">
        <v>902</v>
      </c>
      <c r="B344" s="22" t="s">
        <v>903</v>
      </c>
      <c r="C344" s="22" t="s">
        <v>143</v>
      </c>
      <c r="D344" s="22" t="s">
        <v>144</v>
      </c>
      <c r="E344" s="22">
        <v>-4.0072929265324003E-3</v>
      </c>
      <c r="F344" s="22" t="s">
        <v>8</v>
      </c>
      <c r="G344" s="22">
        <v>0</v>
      </c>
      <c r="H344" s="24">
        <f t="shared" si="6"/>
        <v>-4.0072929265324003E-3</v>
      </c>
    </row>
    <row r="345" spans="1:8" x14ac:dyDescent="0.25">
      <c r="A345" s="22" t="s">
        <v>198</v>
      </c>
      <c r="B345" s="22" t="s">
        <v>199</v>
      </c>
      <c r="C345" s="22" t="s">
        <v>17</v>
      </c>
      <c r="D345" s="22" t="s">
        <v>2</v>
      </c>
      <c r="E345" s="22">
        <v>-5.2720507484433005E-4</v>
      </c>
      <c r="F345" s="22" t="s">
        <v>8</v>
      </c>
      <c r="G345" s="22">
        <v>0</v>
      </c>
      <c r="H345" s="24">
        <f t="shared" si="6"/>
        <v>-5.2720507484433005E-4</v>
      </c>
    </row>
    <row r="346" spans="1:8" x14ac:dyDescent="0.25">
      <c r="A346" s="22" t="s">
        <v>904</v>
      </c>
      <c r="B346" s="22" t="s">
        <v>754</v>
      </c>
      <c r="C346" s="22" t="s">
        <v>14</v>
      </c>
      <c r="D346" s="22" t="s">
        <v>193</v>
      </c>
      <c r="E346" s="28">
        <v>-4.8346806721930302E-6</v>
      </c>
      <c r="F346" s="22" t="s">
        <v>8</v>
      </c>
      <c r="G346" s="22">
        <v>0</v>
      </c>
      <c r="H346" s="24">
        <f t="shared" si="6"/>
        <v>-4.8346806721930302E-6</v>
      </c>
    </row>
    <row r="347" spans="1:8" x14ac:dyDescent="0.25">
      <c r="A347" s="22" t="s">
        <v>1102</v>
      </c>
      <c r="B347" s="22" t="s">
        <v>1103</v>
      </c>
      <c r="C347" s="22" t="s">
        <v>14</v>
      </c>
      <c r="D347" s="22" t="s">
        <v>54</v>
      </c>
      <c r="E347" s="28">
        <v>-2.8863957728655101E-15</v>
      </c>
      <c r="F347" s="22" t="s">
        <v>8</v>
      </c>
      <c r="G347" s="22">
        <v>0</v>
      </c>
      <c r="H347" s="24">
        <f t="shared" si="6"/>
        <v>-2.8863957728655101E-15</v>
      </c>
    </row>
    <row r="348" spans="1:8" x14ac:dyDescent="0.25">
      <c r="A348" s="22" t="s">
        <v>76</v>
      </c>
      <c r="B348" s="22" t="s">
        <v>63</v>
      </c>
      <c r="C348" s="22" t="s">
        <v>14</v>
      </c>
      <c r="D348" s="22" t="s">
        <v>54</v>
      </c>
      <c r="E348" s="28">
        <v>-1.1486945032796699E-23</v>
      </c>
      <c r="F348" s="22" t="s">
        <v>86</v>
      </c>
      <c r="G348" s="22">
        <v>0</v>
      </c>
      <c r="H348" s="24">
        <f t="shared" si="6"/>
        <v>0</v>
      </c>
    </row>
    <row r="349" spans="1:8" x14ac:dyDescent="0.25">
      <c r="A349" s="22" t="s">
        <v>905</v>
      </c>
      <c r="B349" s="22" t="s">
        <v>788</v>
      </c>
      <c r="C349" s="22" t="s">
        <v>14</v>
      </c>
      <c r="D349" s="22" t="s">
        <v>54</v>
      </c>
      <c r="E349" s="22">
        <v>-1.76820864758193E-2</v>
      </c>
      <c r="F349" s="22" t="s">
        <v>8</v>
      </c>
      <c r="G349" s="22">
        <v>0</v>
      </c>
      <c r="H349" s="24">
        <f t="shared" si="6"/>
        <v>-1.76820864758193E-2</v>
      </c>
    </row>
    <row r="350" spans="1:8" x14ac:dyDescent="0.25">
      <c r="A350" s="22" t="s">
        <v>906</v>
      </c>
      <c r="B350" s="22" t="s">
        <v>907</v>
      </c>
      <c r="C350" s="22" t="s">
        <v>14</v>
      </c>
      <c r="D350" s="22" t="s">
        <v>54</v>
      </c>
      <c r="E350" s="28">
        <v>-1.6046675068861301E-7</v>
      </c>
      <c r="F350" s="22" t="s">
        <v>8</v>
      </c>
      <c r="G350" s="22">
        <v>0</v>
      </c>
      <c r="H350" s="24">
        <f t="shared" si="6"/>
        <v>-1.6046675068861301E-7</v>
      </c>
    </row>
    <row r="351" spans="1:8" x14ac:dyDescent="0.25">
      <c r="A351" s="22" t="s">
        <v>247</v>
      </c>
      <c r="B351" s="22" t="s">
        <v>248</v>
      </c>
      <c r="C351" s="22" t="s">
        <v>17</v>
      </c>
      <c r="D351" s="22" t="s">
        <v>2</v>
      </c>
      <c r="E351" s="22">
        <v>-7.3085820363414499E-3</v>
      </c>
      <c r="F351" s="22" t="s">
        <v>8</v>
      </c>
      <c r="G351" s="22">
        <v>0</v>
      </c>
      <c r="H351" s="24">
        <f t="shared" si="6"/>
        <v>-7.3085820363414499E-3</v>
      </c>
    </row>
    <row r="352" spans="1:8" x14ac:dyDescent="0.25">
      <c r="A352" s="22" t="s">
        <v>33</v>
      </c>
      <c r="B352" s="22" t="s">
        <v>23</v>
      </c>
      <c r="C352" s="22" t="s">
        <v>24</v>
      </c>
      <c r="D352" s="22" t="s">
        <v>3</v>
      </c>
      <c r="E352" s="22">
        <v>-1.1576956962455101</v>
      </c>
      <c r="F352" s="22" t="s">
        <v>8</v>
      </c>
      <c r="G352" s="22">
        <v>0</v>
      </c>
      <c r="H352" s="24">
        <f t="shared" si="6"/>
        <v>-1.1576956962455101</v>
      </c>
    </row>
    <row r="353" spans="1:8" x14ac:dyDescent="0.25">
      <c r="A353" s="22" t="s">
        <v>77</v>
      </c>
      <c r="B353" s="22" t="s">
        <v>78</v>
      </c>
      <c r="C353" s="22" t="s">
        <v>14</v>
      </c>
      <c r="D353" s="22" t="s">
        <v>54</v>
      </c>
      <c r="E353" s="22">
        <v>-0.10805989268966699</v>
      </c>
      <c r="F353" s="22" t="s">
        <v>8</v>
      </c>
      <c r="G353" s="22">
        <v>0</v>
      </c>
      <c r="H353" s="24">
        <f t="shared" si="6"/>
        <v>-0.10805989268966699</v>
      </c>
    </row>
    <row r="354" spans="1:8" x14ac:dyDescent="0.25">
      <c r="A354" s="22" t="s">
        <v>908</v>
      </c>
      <c r="B354" s="22" t="s">
        <v>693</v>
      </c>
      <c r="C354" s="22" t="s">
        <v>14</v>
      </c>
      <c r="D354" s="22" t="s">
        <v>1</v>
      </c>
      <c r="E354" s="28">
        <v>-4.14279541127005E-10</v>
      </c>
      <c r="F354" s="22" t="s">
        <v>8</v>
      </c>
      <c r="G354" s="22">
        <v>0</v>
      </c>
      <c r="H354" s="24">
        <f t="shared" si="6"/>
        <v>-4.14279541127005E-10</v>
      </c>
    </row>
    <row r="355" spans="1:8" x14ac:dyDescent="0.25">
      <c r="A355" s="22" t="s">
        <v>307</v>
      </c>
      <c r="B355" s="22" t="s">
        <v>308</v>
      </c>
      <c r="C355" s="22" t="s">
        <v>263</v>
      </c>
      <c r="D355" s="22" t="s">
        <v>264</v>
      </c>
      <c r="E355" s="28">
        <v>-2.4595605525037298E-5</v>
      </c>
      <c r="F355" s="22" t="s">
        <v>86</v>
      </c>
      <c r="G355" s="22">
        <v>399.46</v>
      </c>
      <c r="H355" s="24">
        <f t="shared" si="6"/>
        <v>-9.8249605830313981E-3</v>
      </c>
    </row>
    <row r="356" spans="1:8" x14ac:dyDescent="0.25">
      <c r="A356" s="22" t="s">
        <v>220</v>
      </c>
      <c r="B356" s="22" t="s">
        <v>210</v>
      </c>
      <c r="C356" s="22" t="s">
        <v>14</v>
      </c>
      <c r="D356" s="22" t="s">
        <v>193</v>
      </c>
      <c r="E356" s="22">
        <v>-4.2238521006774499E-4</v>
      </c>
      <c r="F356" s="22" t="s">
        <v>8</v>
      </c>
      <c r="G356" s="22">
        <v>0</v>
      </c>
      <c r="H356" s="24">
        <f t="shared" si="6"/>
        <v>-4.2238521006774499E-4</v>
      </c>
    </row>
    <row r="357" spans="1:8" x14ac:dyDescent="0.25">
      <c r="A357" s="22" t="s">
        <v>909</v>
      </c>
      <c r="B357" s="22" t="s">
        <v>272</v>
      </c>
      <c r="C357" s="22" t="s">
        <v>24</v>
      </c>
      <c r="D357" s="22" t="s">
        <v>208</v>
      </c>
      <c r="E357" s="22">
        <v>-8.0012720333611096</v>
      </c>
      <c r="F357" s="22" t="s">
        <v>8</v>
      </c>
      <c r="G357" s="22">
        <v>0</v>
      </c>
      <c r="H357" s="24">
        <f t="shared" si="6"/>
        <v>-8.0012720333611096</v>
      </c>
    </row>
    <row r="358" spans="1:8" x14ac:dyDescent="0.25">
      <c r="A358" s="22" t="s">
        <v>910</v>
      </c>
      <c r="B358" s="22" t="s">
        <v>464</v>
      </c>
      <c r="C358" s="22" t="s">
        <v>14</v>
      </c>
      <c r="D358" s="22" t="s">
        <v>193</v>
      </c>
      <c r="E358" s="28">
        <v>-9.3051586422131802E-5</v>
      </c>
      <c r="F358" s="22" t="s">
        <v>8</v>
      </c>
      <c r="G358" s="22">
        <v>0</v>
      </c>
      <c r="H358" s="24">
        <f t="shared" si="6"/>
        <v>-9.3051586422131802E-5</v>
      </c>
    </row>
    <row r="359" spans="1:8" x14ac:dyDescent="0.25">
      <c r="A359" s="22" t="s">
        <v>911</v>
      </c>
      <c r="B359" s="22" t="s">
        <v>912</v>
      </c>
      <c r="C359" s="22" t="s">
        <v>143</v>
      </c>
      <c r="D359" s="22" t="s">
        <v>144</v>
      </c>
      <c r="E359" s="22">
        <v>-0.68369622360703497</v>
      </c>
      <c r="F359" s="22" t="s">
        <v>8</v>
      </c>
      <c r="G359" s="22">
        <v>0</v>
      </c>
      <c r="H359" s="24">
        <f t="shared" si="6"/>
        <v>-0.68369622360703497</v>
      </c>
    </row>
    <row r="360" spans="1:8" x14ac:dyDescent="0.25">
      <c r="A360" s="22" t="s">
        <v>913</v>
      </c>
      <c r="B360" s="22" t="s">
        <v>914</v>
      </c>
      <c r="C360" s="22" t="s">
        <v>14</v>
      </c>
      <c r="D360" s="22" t="s">
        <v>54</v>
      </c>
      <c r="E360" s="22">
        <v>-1.40331112020098E-3</v>
      </c>
      <c r="F360" s="22" t="s">
        <v>8</v>
      </c>
      <c r="G360" s="22">
        <v>0</v>
      </c>
      <c r="H360" s="24">
        <f t="shared" si="6"/>
        <v>-1.40331112020098E-3</v>
      </c>
    </row>
    <row r="361" spans="1:8" x14ac:dyDescent="0.25">
      <c r="A361" s="22" t="s">
        <v>915</v>
      </c>
      <c r="B361" s="22" t="s">
        <v>916</v>
      </c>
      <c r="C361" s="22" t="s">
        <v>14</v>
      </c>
      <c r="D361" s="22" t="s">
        <v>54</v>
      </c>
      <c r="E361" s="28">
        <v>-1.2568939693060999E-7</v>
      </c>
      <c r="F361" s="22" t="s">
        <v>8</v>
      </c>
      <c r="G361" s="22">
        <v>0</v>
      </c>
      <c r="H361" s="24">
        <f t="shared" si="6"/>
        <v>-1.2568939693060999E-7</v>
      </c>
    </row>
    <row r="362" spans="1:8" x14ac:dyDescent="0.25">
      <c r="A362" s="22" t="s">
        <v>145</v>
      </c>
      <c r="B362" s="22" t="s">
        <v>146</v>
      </c>
      <c r="C362" s="22" t="s">
        <v>17</v>
      </c>
      <c r="D362" s="22" t="s">
        <v>5</v>
      </c>
      <c r="E362" s="28">
        <v>-2.24249043295555E-12</v>
      </c>
      <c r="F362" s="22" t="s">
        <v>8</v>
      </c>
      <c r="G362" s="22">
        <v>0</v>
      </c>
      <c r="H362" s="24">
        <f t="shared" si="6"/>
        <v>-2.24249043295555E-12</v>
      </c>
    </row>
    <row r="363" spans="1:8" x14ac:dyDescent="0.25">
      <c r="A363" s="22" t="s">
        <v>917</v>
      </c>
      <c r="B363" s="22" t="s">
        <v>819</v>
      </c>
      <c r="C363" s="22" t="s">
        <v>14</v>
      </c>
      <c r="D363" s="22" t="s">
        <v>188</v>
      </c>
      <c r="E363" s="28">
        <v>-1.0046508257506801E-6</v>
      </c>
      <c r="F363" s="22" t="s">
        <v>8</v>
      </c>
      <c r="G363" s="22">
        <v>0</v>
      </c>
      <c r="H363" s="24">
        <f t="shared" si="6"/>
        <v>-1.0046508257506801E-6</v>
      </c>
    </row>
    <row r="364" spans="1:8" x14ac:dyDescent="0.25">
      <c r="A364" s="22" t="s">
        <v>352</v>
      </c>
      <c r="B364" s="22" t="s">
        <v>353</v>
      </c>
      <c r="C364" s="22" t="s">
        <v>24</v>
      </c>
      <c r="D364" s="22" t="s">
        <v>6</v>
      </c>
      <c r="E364" s="22">
        <v>-1.9651341873292601E-2</v>
      </c>
      <c r="F364" s="22" t="s">
        <v>8</v>
      </c>
      <c r="G364" s="22">
        <v>0</v>
      </c>
      <c r="H364" s="24">
        <f t="shared" si="6"/>
        <v>-1.9651341873292601E-2</v>
      </c>
    </row>
    <row r="365" spans="1:8" x14ac:dyDescent="0.25">
      <c r="A365" s="22" t="s">
        <v>918</v>
      </c>
      <c r="B365" s="22" t="s">
        <v>919</v>
      </c>
      <c r="C365" s="22" t="s">
        <v>17</v>
      </c>
      <c r="D365" s="22" t="s">
        <v>2</v>
      </c>
      <c r="E365" s="22">
        <v>-5.9484447140563199E-3</v>
      </c>
      <c r="F365" s="22" t="s">
        <v>8</v>
      </c>
      <c r="G365" s="22">
        <v>0</v>
      </c>
      <c r="H365" s="24">
        <f t="shared" si="6"/>
        <v>-5.9484447140563199E-3</v>
      </c>
    </row>
    <row r="366" spans="1:8" x14ac:dyDescent="0.25">
      <c r="A366" s="22" t="s">
        <v>920</v>
      </c>
      <c r="B366" s="22" t="s">
        <v>921</v>
      </c>
      <c r="C366" s="22" t="s">
        <v>24</v>
      </c>
      <c r="D366" s="22" t="s">
        <v>6</v>
      </c>
      <c r="E366" s="22">
        <v>-1.05650004670868E-2</v>
      </c>
      <c r="F366" s="22" t="s">
        <v>8</v>
      </c>
      <c r="G366" s="22">
        <v>0</v>
      </c>
      <c r="H366" s="24">
        <f t="shared" si="6"/>
        <v>-1.05650004670868E-2</v>
      </c>
    </row>
    <row r="367" spans="1:8" x14ac:dyDescent="0.25">
      <c r="A367" s="22" t="s">
        <v>922</v>
      </c>
      <c r="B367" s="22" t="s">
        <v>923</v>
      </c>
      <c r="C367" s="22" t="s">
        <v>143</v>
      </c>
      <c r="D367" s="22" t="s">
        <v>144</v>
      </c>
      <c r="E367" s="22">
        <v>-3.3539495412197598E-2</v>
      </c>
      <c r="F367" s="22" t="s">
        <v>8</v>
      </c>
      <c r="G367" s="22">
        <v>0</v>
      </c>
      <c r="H367" s="24">
        <f t="shared" si="6"/>
        <v>-3.3539495412197598E-2</v>
      </c>
    </row>
    <row r="368" spans="1:8" x14ac:dyDescent="0.25">
      <c r="A368" s="22" t="s">
        <v>924</v>
      </c>
      <c r="B368" s="22" t="s">
        <v>925</v>
      </c>
      <c r="C368" s="22" t="s">
        <v>14</v>
      </c>
      <c r="D368" s="22" t="s">
        <v>54</v>
      </c>
      <c r="E368" s="28">
        <v>-2.27873242991714E-8</v>
      </c>
      <c r="F368" s="22" t="s">
        <v>8</v>
      </c>
      <c r="G368" s="22">
        <v>0</v>
      </c>
      <c r="H368" s="24">
        <f t="shared" si="6"/>
        <v>-2.27873242991714E-8</v>
      </c>
    </row>
    <row r="369" spans="1:8" x14ac:dyDescent="0.25">
      <c r="A369" s="22" t="s">
        <v>926</v>
      </c>
      <c r="B369" s="22" t="s">
        <v>927</v>
      </c>
      <c r="C369" s="22" t="s">
        <v>17</v>
      </c>
      <c r="D369" s="22" t="s">
        <v>4</v>
      </c>
      <c r="E369" s="22">
        <v>-2.40825760805361</v>
      </c>
      <c r="F369" s="22" t="s">
        <v>8</v>
      </c>
      <c r="G369" s="22">
        <v>0</v>
      </c>
      <c r="H369" s="24">
        <f t="shared" si="6"/>
        <v>-2.40825760805361</v>
      </c>
    </row>
    <row r="370" spans="1:8" x14ac:dyDescent="0.25">
      <c r="A370" s="22" t="s">
        <v>928</v>
      </c>
      <c r="B370" s="22" t="s">
        <v>929</v>
      </c>
      <c r="C370" s="22" t="s">
        <v>24</v>
      </c>
      <c r="D370" s="22" t="s">
        <v>6</v>
      </c>
      <c r="E370" s="22">
        <v>-537.36984588362202</v>
      </c>
      <c r="F370" s="22" t="s">
        <v>8</v>
      </c>
      <c r="G370" s="22">
        <v>0</v>
      </c>
      <c r="H370" s="24">
        <f t="shared" si="6"/>
        <v>-537.36984588362202</v>
      </c>
    </row>
    <row r="371" spans="1:8" x14ac:dyDescent="0.25">
      <c r="A371" s="22" t="s">
        <v>79</v>
      </c>
      <c r="B371" s="22" t="s">
        <v>61</v>
      </c>
      <c r="C371" s="22" t="s">
        <v>17</v>
      </c>
      <c r="D371" s="22" t="s">
        <v>2</v>
      </c>
      <c r="E371" s="28">
        <v>-2.27662589503517E-7</v>
      </c>
      <c r="F371" s="22" t="s">
        <v>8</v>
      </c>
      <c r="G371" s="22">
        <v>0</v>
      </c>
      <c r="H371" s="24">
        <f t="shared" si="6"/>
        <v>-2.27662589503517E-7</v>
      </c>
    </row>
    <row r="372" spans="1:8" x14ac:dyDescent="0.25">
      <c r="A372" s="22" t="s">
        <v>930</v>
      </c>
      <c r="B372" s="22" t="s">
        <v>612</v>
      </c>
      <c r="C372" s="22" t="s">
        <v>14</v>
      </c>
      <c r="D372" s="22" t="s">
        <v>54</v>
      </c>
      <c r="E372" s="22">
        <v>-2.6154162109941902E-3</v>
      </c>
      <c r="F372" s="22" t="s">
        <v>8</v>
      </c>
      <c r="G372" s="22">
        <v>0</v>
      </c>
      <c r="H372" s="24">
        <f t="shared" si="6"/>
        <v>-2.6154162109941902E-3</v>
      </c>
    </row>
    <row r="373" spans="1:8" x14ac:dyDescent="0.25">
      <c r="A373" s="22" t="s">
        <v>931</v>
      </c>
      <c r="B373" s="22" t="s">
        <v>619</v>
      </c>
      <c r="C373" s="22" t="s">
        <v>14</v>
      </c>
      <c r="D373" s="22" t="s">
        <v>54</v>
      </c>
      <c r="E373" s="28">
        <v>-2.6790974749576701E-5</v>
      </c>
      <c r="F373" s="22" t="s">
        <v>8</v>
      </c>
      <c r="G373" s="22">
        <v>0</v>
      </c>
      <c r="H373" s="24">
        <f t="shared" si="6"/>
        <v>-2.6790974749576701E-5</v>
      </c>
    </row>
    <row r="374" spans="1:8" x14ac:dyDescent="0.25">
      <c r="A374" s="22" t="s">
        <v>932</v>
      </c>
      <c r="B374" s="22" t="s">
        <v>933</v>
      </c>
      <c r="C374" s="22" t="s">
        <v>14</v>
      </c>
      <c r="D374" s="22" t="s">
        <v>54</v>
      </c>
      <c r="E374" s="28">
        <v>-1.0048075652413501E-6</v>
      </c>
      <c r="F374" s="22" t="s">
        <v>8</v>
      </c>
      <c r="G374" s="22">
        <v>0</v>
      </c>
      <c r="H374" s="24">
        <f t="shared" si="6"/>
        <v>-1.0048075652413501E-6</v>
      </c>
    </row>
    <row r="375" spans="1:8" x14ac:dyDescent="0.25">
      <c r="A375" s="22" t="s">
        <v>934</v>
      </c>
      <c r="B375" s="22" t="s">
        <v>531</v>
      </c>
      <c r="C375" s="22" t="s">
        <v>24</v>
      </c>
      <c r="D375" s="22" t="s">
        <v>208</v>
      </c>
      <c r="E375" s="22">
        <v>-2.4581271121500698</v>
      </c>
      <c r="F375" s="22" t="s">
        <v>8</v>
      </c>
      <c r="G375" s="22">
        <v>0</v>
      </c>
      <c r="H375" s="24">
        <f t="shared" si="6"/>
        <v>-2.4581271121500698</v>
      </c>
    </row>
    <row r="376" spans="1:8" x14ac:dyDescent="0.25">
      <c r="A376" s="22" t="s">
        <v>935</v>
      </c>
      <c r="B376" s="22" t="s">
        <v>936</v>
      </c>
      <c r="C376" s="22" t="s">
        <v>14</v>
      </c>
      <c r="D376" s="22" t="s">
        <v>1</v>
      </c>
      <c r="E376" s="28">
        <v>-6.56926531992661E-6</v>
      </c>
      <c r="F376" s="22" t="s">
        <v>8</v>
      </c>
      <c r="G376" s="22">
        <v>0</v>
      </c>
      <c r="H376" s="24">
        <f t="shared" si="6"/>
        <v>-6.56926531992661E-6</v>
      </c>
    </row>
    <row r="377" spans="1:8" x14ac:dyDescent="0.25">
      <c r="A377" s="22" t="s">
        <v>937</v>
      </c>
      <c r="B377" s="22" t="s">
        <v>816</v>
      </c>
      <c r="C377" s="22" t="s">
        <v>24</v>
      </c>
      <c r="D377" s="22" t="s">
        <v>208</v>
      </c>
      <c r="E377" s="28">
        <v>-2.9653723528475901E-19</v>
      </c>
      <c r="F377" s="22" t="s">
        <v>8</v>
      </c>
      <c r="G377" s="22">
        <v>0</v>
      </c>
      <c r="H377" s="24">
        <f t="shared" si="6"/>
        <v>-2.9653723528475901E-19</v>
      </c>
    </row>
    <row r="378" spans="1:8" x14ac:dyDescent="0.25">
      <c r="A378" s="22" t="s">
        <v>130</v>
      </c>
      <c r="B378" s="22" t="s">
        <v>119</v>
      </c>
      <c r="C378" s="22" t="s">
        <v>24</v>
      </c>
      <c r="D378" s="22" t="s">
        <v>120</v>
      </c>
      <c r="E378" s="28">
        <v>-2.98310063632383E-8</v>
      </c>
      <c r="F378" s="22" t="s">
        <v>8</v>
      </c>
      <c r="G378" s="22">
        <v>0</v>
      </c>
      <c r="H378" s="24">
        <f t="shared" si="6"/>
        <v>-2.98310063632383E-8</v>
      </c>
    </row>
    <row r="379" spans="1:8" x14ac:dyDescent="0.25">
      <c r="A379" s="22" t="s">
        <v>938</v>
      </c>
      <c r="B379" s="22" t="s">
        <v>939</v>
      </c>
      <c r="C379" s="22" t="s">
        <v>139</v>
      </c>
      <c r="D379" s="22" t="s">
        <v>165</v>
      </c>
      <c r="E379" s="22">
        <v>-1.3825181758385501</v>
      </c>
      <c r="F379" s="22" t="s">
        <v>174</v>
      </c>
      <c r="G379" s="22">
        <v>0</v>
      </c>
      <c r="H379" s="24">
        <f t="shared" si="6"/>
        <v>0</v>
      </c>
    </row>
    <row r="380" spans="1:8" x14ac:dyDescent="0.25">
      <c r="A380" s="22" t="s">
        <v>172</v>
      </c>
      <c r="B380" s="22" t="s">
        <v>167</v>
      </c>
      <c r="C380" s="22" t="s">
        <v>14</v>
      </c>
      <c r="D380" s="22" t="s">
        <v>1</v>
      </c>
      <c r="E380" s="22">
        <v>-2.1925708654955899E-4</v>
      </c>
      <c r="F380" s="22" t="s">
        <v>8</v>
      </c>
      <c r="G380" s="22">
        <v>0</v>
      </c>
      <c r="H380" s="24">
        <f t="shared" si="6"/>
        <v>-2.1925708654955899E-4</v>
      </c>
    </row>
    <row r="381" spans="1:8" x14ac:dyDescent="0.25">
      <c r="A381" s="22" t="s">
        <v>940</v>
      </c>
      <c r="B381" s="22" t="s">
        <v>941</v>
      </c>
      <c r="C381" s="22" t="s">
        <v>17</v>
      </c>
      <c r="D381" s="22" t="s">
        <v>2</v>
      </c>
      <c r="E381" s="28">
        <v>-8.2994085477753699E-5</v>
      </c>
      <c r="F381" s="22" t="s">
        <v>8</v>
      </c>
      <c r="G381" s="22">
        <v>0</v>
      </c>
      <c r="H381" s="24">
        <f t="shared" si="6"/>
        <v>-8.2994085477753699E-5</v>
      </c>
    </row>
    <row r="382" spans="1:8" x14ac:dyDescent="0.25">
      <c r="A382" s="22" t="s">
        <v>942</v>
      </c>
      <c r="B382" s="22" t="s">
        <v>943</v>
      </c>
      <c r="C382" s="22" t="s">
        <v>143</v>
      </c>
      <c r="D382" s="22" t="s">
        <v>144</v>
      </c>
      <c r="E382" s="22">
        <v>-1.08815963146132E-2</v>
      </c>
      <c r="F382" s="22" t="s">
        <v>8</v>
      </c>
      <c r="G382" s="22">
        <v>0</v>
      </c>
      <c r="H382" s="24">
        <f t="shared" si="6"/>
        <v>-1.08815963146132E-2</v>
      </c>
    </row>
    <row r="383" spans="1:8" x14ac:dyDescent="0.25">
      <c r="A383" s="22" t="s">
        <v>944</v>
      </c>
      <c r="B383" s="22" t="s">
        <v>458</v>
      </c>
      <c r="C383" s="22" t="s">
        <v>263</v>
      </c>
      <c r="D383" s="22" t="s">
        <v>279</v>
      </c>
      <c r="E383" s="28">
        <v>-1.1967361864990599E-7</v>
      </c>
      <c r="F383" s="22" t="s">
        <v>86</v>
      </c>
      <c r="G383" s="22">
        <v>614.4</v>
      </c>
      <c r="H383" s="24">
        <f t="shared" si="6"/>
        <v>-7.3527471298502235E-5</v>
      </c>
    </row>
    <row r="384" spans="1:8" x14ac:dyDescent="0.25">
      <c r="A384" s="22" t="s">
        <v>945</v>
      </c>
      <c r="B384" s="22" t="s">
        <v>443</v>
      </c>
      <c r="C384" s="22" t="s">
        <v>14</v>
      </c>
      <c r="D384" s="22" t="s">
        <v>193</v>
      </c>
      <c r="E384" s="22">
        <v>-7.4994389178121802E-3</v>
      </c>
      <c r="F384" s="22" t="s">
        <v>8</v>
      </c>
      <c r="G384" s="22">
        <v>0</v>
      </c>
      <c r="H384" s="24">
        <f t="shared" si="6"/>
        <v>-7.4994389178121802E-3</v>
      </c>
    </row>
    <row r="385" spans="1:8" x14ac:dyDescent="0.25">
      <c r="A385" s="22" t="s">
        <v>946</v>
      </c>
      <c r="B385" s="22" t="s">
        <v>947</v>
      </c>
      <c r="C385" s="22" t="s">
        <v>14</v>
      </c>
      <c r="D385" s="22" t="s">
        <v>54</v>
      </c>
      <c r="E385" s="28">
        <v>-3.3014384328409503E-5</v>
      </c>
      <c r="F385" s="22" t="s">
        <v>8</v>
      </c>
      <c r="G385" s="22">
        <v>0</v>
      </c>
      <c r="H385" s="24">
        <f t="shared" si="6"/>
        <v>-3.3014384328409503E-5</v>
      </c>
    </row>
    <row r="386" spans="1:8" x14ac:dyDescent="0.25">
      <c r="A386" s="22" t="s">
        <v>948</v>
      </c>
      <c r="B386" s="22" t="s">
        <v>949</v>
      </c>
      <c r="C386" s="22" t="s">
        <v>14</v>
      </c>
      <c r="D386" s="22" t="s">
        <v>950</v>
      </c>
      <c r="E386" s="22">
        <v>-6.6016278767847502E-4</v>
      </c>
      <c r="F386" s="22" t="s">
        <v>8</v>
      </c>
      <c r="G386" s="22">
        <v>0</v>
      </c>
      <c r="H386" s="24">
        <f t="shared" si="6"/>
        <v>-6.6016278767847502E-4</v>
      </c>
    </row>
    <row r="387" spans="1:8" x14ac:dyDescent="0.25">
      <c r="A387" s="22" t="s">
        <v>951</v>
      </c>
      <c r="B387" s="22" t="s">
        <v>952</v>
      </c>
      <c r="C387" s="22" t="s">
        <v>14</v>
      </c>
      <c r="D387" s="22" t="s">
        <v>54</v>
      </c>
      <c r="E387" s="28">
        <v>-1.23060578037302E-8</v>
      </c>
      <c r="F387" s="22" t="s">
        <v>8</v>
      </c>
      <c r="G387" s="22">
        <v>0</v>
      </c>
      <c r="H387" s="24">
        <f t="shared" ref="H387:H450" si="7">1*(IF(F387=$I$8,E387,(E387*G387)))</f>
        <v>-1.23060578037302E-8</v>
      </c>
    </row>
    <row r="388" spans="1:8" x14ac:dyDescent="0.25">
      <c r="A388" s="22" t="s">
        <v>955</v>
      </c>
      <c r="B388" s="22" t="s">
        <v>531</v>
      </c>
      <c r="C388" s="22" t="s">
        <v>24</v>
      </c>
      <c r="D388" s="22" t="s">
        <v>208</v>
      </c>
      <c r="E388" s="22">
        <v>-0.119183364750639</v>
      </c>
      <c r="F388" s="22" t="s">
        <v>8</v>
      </c>
      <c r="G388" s="22">
        <v>0</v>
      </c>
      <c r="H388" s="24">
        <f t="shared" si="7"/>
        <v>-0.119183364750639</v>
      </c>
    </row>
    <row r="389" spans="1:8" x14ac:dyDescent="0.25">
      <c r="A389" s="22" t="s">
        <v>956</v>
      </c>
      <c r="B389" s="22" t="s">
        <v>957</v>
      </c>
      <c r="C389" s="22" t="s">
        <v>14</v>
      </c>
      <c r="D389" s="22" t="s">
        <v>1</v>
      </c>
      <c r="E389" s="22">
        <v>-4.3130760355455998E-4</v>
      </c>
      <c r="F389" s="22" t="s">
        <v>8</v>
      </c>
      <c r="G389" s="22">
        <v>0</v>
      </c>
      <c r="H389" s="24">
        <f t="shared" si="7"/>
        <v>-4.3130760355455998E-4</v>
      </c>
    </row>
    <row r="390" spans="1:8" x14ac:dyDescent="0.25">
      <c r="A390" s="22" t="s">
        <v>958</v>
      </c>
      <c r="B390" s="22" t="s">
        <v>959</v>
      </c>
      <c r="C390" s="22" t="s">
        <v>24</v>
      </c>
      <c r="D390" s="22" t="s">
        <v>120</v>
      </c>
      <c r="E390" s="22">
        <v>-1.239997198042E-3</v>
      </c>
      <c r="F390" s="22" t="s">
        <v>86</v>
      </c>
      <c r="G390" s="22">
        <v>2190</v>
      </c>
      <c r="H390" s="24">
        <f t="shared" si="7"/>
        <v>-2.7155938637119799</v>
      </c>
    </row>
    <row r="391" spans="1:8" x14ac:dyDescent="0.25">
      <c r="A391" s="22" t="s">
        <v>960</v>
      </c>
      <c r="B391" s="22" t="s">
        <v>961</v>
      </c>
      <c r="C391" s="22" t="s">
        <v>14</v>
      </c>
      <c r="D391" s="22" t="s">
        <v>54</v>
      </c>
      <c r="E391" s="28">
        <v>-8.5617345249743495E-8</v>
      </c>
      <c r="F391" s="22" t="s">
        <v>8</v>
      </c>
      <c r="G391" s="22">
        <v>0</v>
      </c>
      <c r="H391" s="24">
        <f t="shared" si="7"/>
        <v>-8.5617345249743495E-8</v>
      </c>
    </row>
    <row r="392" spans="1:8" x14ac:dyDescent="0.25">
      <c r="A392" s="22" t="s">
        <v>962</v>
      </c>
      <c r="B392" s="22" t="s">
        <v>531</v>
      </c>
      <c r="C392" s="22" t="s">
        <v>24</v>
      </c>
      <c r="D392" s="22" t="s">
        <v>208</v>
      </c>
      <c r="E392" s="22">
        <v>-0.181900118102157</v>
      </c>
      <c r="F392" s="22" t="s">
        <v>8</v>
      </c>
      <c r="G392" s="22">
        <v>0</v>
      </c>
      <c r="H392" s="24">
        <f t="shared" si="7"/>
        <v>-0.181900118102157</v>
      </c>
    </row>
    <row r="393" spans="1:8" x14ac:dyDescent="0.25">
      <c r="A393" s="22" t="s">
        <v>277</v>
      </c>
      <c r="B393" s="22" t="s">
        <v>278</v>
      </c>
      <c r="C393" s="22" t="s">
        <v>17</v>
      </c>
      <c r="D393" s="22" t="s">
        <v>4</v>
      </c>
      <c r="E393" s="22">
        <v>-3.49042331362469</v>
      </c>
      <c r="F393" s="22" t="s">
        <v>8</v>
      </c>
      <c r="G393" s="22">
        <v>0</v>
      </c>
      <c r="H393" s="24">
        <f t="shared" si="7"/>
        <v>-3.49042331362469</v>
      </c>
    </row>
    <row r="394" spans="1:8" x14ac:dyDescent="0.25">
      <c r="A394" s="22" t="s">
        <v>963</v>
      </c>
      <c r="B394" s="22" t="s">
        <v>577</v>
      </c>
      <c r="C394" s="22" t="s">
        <v>24</v>
      </c>
      <c r="D394" s="22" t="s">
        <v>120</v>
      </c>
      <c r="E394" s="22">
        <v>-1.8114631626190199E-3</v>
      </c>
      <c r="F394" s="22" t="s">
        <v>86</v>
      </c>
      <c r="G394" s="22">
        <v>2190</v>
      </c>
      <c r="H394" s="24">
        <f t="shared" si="7"/>
        <v>-3.9671043261356536</v>
      </c>
    </row>
    <row r="395" spans="1:8" x14ac:dyDescent="0.25">
      <c r="A395" s="22" t="s">
        <v>964</v>
      </c>
      <c r="B395" s="22" t="s">
        <v>571</v>
      </c>
      <c r="C395" s="22" t="s">
        <v>14</v>
      </c>
      <c r="D395" s="22" t="s">
        <v>54</v>
      </c>
      <c r="E395" s="22">
        <v>-2.38136077603315E-2</v>
      </c>
      <c r="F395" s="22" t="s">
        <v>8</v>
      </c>
      <c r="G395" s="22">
        <v>0</v>
      </c>
      <c r="H395" s="24">
        <f t="shared" si="7"/>
        <v>-2.38136077603315E-2</v>
      </c>
    </row>
    <row r="396" spans="1:8" x14ac:dyDescent="0.25">
      <c r="A396" s="22" t="s">
        <v>966</v>
      </c>
      <c r="B396" s="22" t="s">
        <v>967</v>
      </c>
      <c r="C396" s="22" t="s">
        <v>17</v>
      </c>
      <c r="D396" s="22" t="s">
        <v>4</v>
      </c>
      <c r="E396" s="22">
        <v>-3.3341777846776202</v>
      </c>
      <c r="F396" s="22" t="s">
        <v>8</v>
      </c>
      <c r="G396" s="22">
        <v>0</v>
      </c>
      <c r="H396" s="24">
        <f t="shared" si="7"/>
        <v>-3.3341777846776202</v>
      </c>
    </row>
    <row r="397" spans="1:8" x14ac:dyDescent="0.25">
      <c r="A397" s="22" t="s">
        <v>968</v>
      </c>
      <c r="B397" s="22" t="s">
        <v>969</v>
      </c>
      <c r="C397" s="22" t="s">
        <v>139</v>
      </c>
      <c r="D397" s="22" t="s">
        <v>165</v>
      </c>
      <c r="E397" s="22">
        <v>-2.6503177510074898E-2</v>
      </c>
      <c r="F397" s="22" t="s">
        <v>174</v>
      </c>
      <c r="G397" s="22">
        <v>0</v>
      </c>
      <c r="H397" s="24">
        <f t="shared" si="7"/>
        <v>0</v>
      </c>
    </row>
    <row r="398" spans="1:8" x14ac:dyDescent="0.25">
      <c r="A398" s="22" t="s">
        <v>970</v>
      </c>
      <c r="B398" s="22" t="s">
        <v>498</v>
      </c>
      <c r="C398" s="22" t="s">
        <v>14</v>
      </c>
      <c r="D398" s="22" t="s">
        <v>54</v>
      </c>
      <c r="E398" s="28">
        <v>-4.7954979458834902E-9</v>
      </c>
      <c r="F398" s="22" t="s">
        <v>8</v>
      </c>
      <c r="G398" s="22">
        <v>0</v>
      </c>
      <c r="H398" s="24">
        <f t="shared" si="7"/>
        <v>-4.7954979458834902E-9</v>
      </c>
    </row>
    <row r="399" spans="1:8" x14ac:dyDescent="0.25">
      <c r="A399" s="22" t="s">
        <v>971</v>
      </c>
      <c r="B399" s="22" t="s">
        <v>565</v>
      </c>
      <c r="C399" s="22" t="s">
        <v>14</v>
      </c>
      <c r="D399" s="22" t="s">
        <v>54</v>
      </c>
      <c r="E399" s="28">
        <v>-7.1631138811088801E-6</v>
      </c>
      <c r="F399" s="22" t="s">
        <v>8</v>
      </c>
      <c r="G399" s="22">
        <v>0</v>
      </c>
      <c r="H399" s="24">
        <f t="shared" si="7"/>
        <v>-7.1631138811088801E-6</v>
      </c>
    </row>
    <row r="400" spans="1:8" x14ac:dyDescent="0.25">
      <c r="A400" s="22" t="s">
        <v>221</v>
      </c>
      <c r="B400" s="22" t="s">
        <v>210</v>
      </c>
      <c r="C400" s="22" t="s">
        <v>14</v>
      </c>
      <c r="D400" s="22" t="s">
        <v>193</v>
      </c>
      <c r="E400" s="22">
        <v>-2.38573855020361E-4</v>
      </c>
      <c r="F400" s="22" t="s">
        <v>8</v>
      </c>
      <c r="G400" s="22">
        <v>0</v>
      </c>
      <c r="H400" s="24">
        <f t="shared" si="7"/>
        <v>-2.38573855020361E-4</v>
      </c>
    </row>
    <row r="401" spans="1:8" x14ac:dyDescent="0.25">
      <c r="A401" s="22" t="s">
        <v>222</v>
      </c>
      <c r="B401" s="22" t="s">
        <v>207</v>
      </c>
      <c r="C401" s="22" t="s">
        <v>24</v>
      </c>
      <c r="D401" s="22" t="s">
        <v>208</v>
      </c>
      <c r="E401" s="28">
        <v>-6.2098572430950401E-6</v>
      </c>
      <c r="F401" s="22" t="s">
        <v>8</v>
      </c>
      <c r="G401" s="22">
        <v>0</v>
      </c>
      <c r="H401" s="24">
        <f t="shared" si="7"/>
        <v>-6.2098572430950401E-6</v>
      </c>
    </row>
    <row r="402" spans="1:8" x14ac:dyDescent="0.25">
      <c r="A402" s="22" t="s">
        <v>973</v>
      </c>
      <c r="B402" s="22" t="s">
        <v>974</v>
      </c>
      <c r="C402" s="22" t="s">
        <v>14</v>
      </c>
      <c r="D402" s="22" t="s">
        <v>54</v>
      </c>
      <c r="E402" s="28">
        <v>-7.4753870403629499E-14</v>
      </c>
      <c r="F402" s="22" t="s">
        <v>8</v>
      </c>
      <c r="G402" s="22">
        <v>0</v>
      </c>
      <c r="H402" s="24">
        <f t="shared" si="7"/>
        <v>-7.4753870403629499E-14</v>
      </c>
    </row>
    <row r="403" spans="1:8" x14ac:dyDescent="0.25">
      <c r="A403" s="22" t="s">
        <v>975</v>
      </c>
      <c r="B403" s="22" t="s">
        <v>976</v>
      </c>
      <c r="C403" s="22" t="s">
        <v>14</v>
      </c>
      <c r="D403" s="22" t="s">
        <v>950</v>
      </c>
      <c r="E403" s="22">
        <v>-7.7592420757680303E-3</v>
      </c>
      <c r="F403" s="22" t="s">
        <v>8</v>
      </c>
      <c r="G403" s="22">
        <v>0</v>
      </c>
      <c r="H403" s="24">
        <f t="shared" si="7"/>
        <v>-7.7592420757680303E-3</v>
      </c>
    </row>
    <row r="404" spans="1:8" x14ac:dyDescent="0.25">
      <c r="A404" s="22" t="s">
        <v>82</v>
      </c>
      <c r="B404" s="22" t="s">
        <v>58</v>
      </c>
      <c r="C404" s="22" t="s">
        <v>14</v>
      </c>
      <c r="D404" s="22" t="s">
        <v>54</v>
      </c>
      <c r="E404" s="22">
        <v>-8.3223287073151703E-3</v>
      </c>
      <c r="F404" s="22" t="s">
        <v>8</v>
      </c>
      <c r="G404" s="22">
        <v>0</v>
      </c>
      <c r="H404" s="24">
        <f t="shared" si="7"/>
        <v>-8.3223287073151703E-3</v>
      </c>
    </row>
    <row r="405" spans="1:8" x14ac:dyDescent="0.25">
      <c r="A405" s="22" t="s">
        <v>183</v>
      </c>
      <c r="B405" s="22" t="s">
        <v>184</v>
      </c>
      <c r="C405" s="22" t="s">
        <v>14</v>
      </c>
      <c r="D405" s="22" t="s">
        <v>1</v>
      </c>
      <c r="E405" s="22">
        <v>-9.5649576609502002E-4</v>
      </c>
      <c r="F405" s="22" t="s">
        <v>8</v>
      </c>
      <c r="G405" s="22">
        <v>0</v>
      </c>
      <c r="H405" s="24">
        <f t="shared" si="7"/>
        <v>-9.5649576609502002E-4</v>
      </c>
    </row>
    <row r="406" spans="1:8" x14ac:dyDescent="0.25">
      <c r="A406" s="22" t="s">
        <v>977</v>
      </c>
      <c r="B406" s="22" t="s">
        <v>978</v>
      </c>
      <c r="C406" s="22" t="s">
        <v>17</v>
      </c>
      <c r="D406" s="22" t="s">
        <v>2</v>
      </c>
      <c r="E406" s="28">
        <v>-3.1533952269019198E-5</v>
      </c>
      <c r="F406" s="22" t="s">
        <v>8</v>
      </c>
      <c r="G406" s="22">
        <v>0</v>
      </c>
      <c r="H406" s="24">
        <f t="shared" si="7"/>
        <v>-3.1533952269019198E-5</v>
      </c>
    </row>
    <row r="407" spans="1:8" x14ac:dyDescent="0.25">
      <c r="A407" s="22" t="s">
        <v>979</v>
      </c>
      <c r="B407" s="22" t="s">
        <v>980</v>
      </c>
      <c r="C407" s="22" t="s">
        <v>24</v>
      </c>
      <c r="D407" s="22" t="s">
        <v>6</v>
      </c>
      <c r="E407" s="22">
        <v>-0.146473058731031</v>
      </c>
      <c r="F407" s="22" t="s">
        <v>8</v>
      </c>
      <c r="G407" s="22">
        <v>0</v>
      </c>
      <c r="H407" s="24">
        <f t="shared" si="7"/>
        <v>-0.146473058731031</v>
      </c>
    </row>
    <row r="408" spans="1:8" x14ac:dyDescent="0.25">
      <c r="A408" s="22" t="s">
        <v>981</v>
      </c>
      <c r="B408" s="22" t="s">
        <v>982</v>
      </c>
      <c r="C408" s="22" t="s">
        <v>139</v>
      </c>
      <c r="D408" s="22" t="s">
        <v>140</v>
      </c>
      <c r="E408" s="22">
        <v>-2.4923557852191998E-4</v>
      </c>
      <c r="F408" s="22" t="s">
        <v>8</v>
      </c>
      <c r="G408" s="22">
        <v>0</v>
      </c>
      <c r="H408" s="24">
        <f t="shared" si="7"/>
        <v>-2.4923557852191998E-4</v>
      </c>
    </row>
    <row r="409" spans="1:8" x14ac:dyDescent="0.25">
      <c r="A409" s="22" t="s">
        <v>110</v>
      </c>
      <c r="B409" s="22" t="s">
        <v>99</v>
      </c>
      <c r="C409" s="22" t="s">
        <v>14</v>
      </c>
      <c r="D409" s="22" t="s">
        <v>1</v>
      </c>
      <c r="E409" s="22">
        <v>-0.50045488310655795</v>
      </c>
      <c r="F409" s="22" t="s">
        <v>8</v>
      </c>
      <c r="G409" s="22">
        <v>0</v>
      </c>
      <c r="H409" s="24">
        <f t="shared" si="7"/>
        <v>-0.50045488310655795</v>
      </c>
    </row>
    <row r="410" spans="1:8" x14ac:dyDescent="0.25">
      <c r="A410" s="22" t="s">
        <v>983</v>
      </c>
      <c r="B410" s="22" t="s">
        <v>984</v>
      </c>
      <c r="C410" s="22" t="s">
        <v>263</v>
      </c>
      <c r="D410" s="22" t="s">
        <v>279</v>
      </c>
      <c r="E410" s="28">
        <v>-8.8460649055121894E-5</v>
      </c>
      <c r="F410" s="22" t="s">
        <v>86</v>
      </c>
      <c r="G410" s="22">
        <v>450</v>
      </c>
      <c r="H410" s="24">
        <f t="shared" si="7"/>
        <v>-3.9807292074804851E-2</v>
      </c>
    </row>
    <row r="411" spans="1:8" x14ac:dyDescent="0.25">
      <c r="A411" s="22" t="s">
        <v>985</v>
      </c>
      <c r="B411" s="22" t="s">
        <v>782</v>
      </c>
      <c r="C411" s="22" t="s">
        <v>14</v>
      </c>
      <c r="D411" s="22" t="s">
        <v>1</v>
      </c>
      <c r="E411" s="28">
        <v>-1.13992148339082E-10</v>
      </c>
      <c r="F411" s="22" t="s">
        <v>8</v>
      </c>
      <c r="G411" s="22">
        <v>0</v>
      </c>
      <c r="H411" s="24">
        <f t="shared" si="7"/>
        <v>-1.13992148339082E-10</v>
      </c>
    </row>
    <row r="412" spans="1:8" x14ac:dyDescent="0.25">
      <c r="A412" s="22" t="s">
        <v>200</v>
      </c>
      <c r="B412" s="22" t="s">
        <v>187</v>
      </c>
      <c r="C412" s="22" t="s">
        <v>14</v>
      </c>
      <c r="D412" s="22" t="s">
        <v>188</v>
      </c>
      <c r="E412" s="22">
        <v>-1.0907074836006601</v>
      </c>
      <c r="F412" s="22" t="s">
        <v>8</v>
      </c>
      <c r="G412" s="22">
        <v>0</v>
      </c>
      <c r="H412" s="24">
        <f t="shared" si="7"/>
        <v>-1.0907074836006601</v>
      </c>
    </row>
    <row r="413" spans="1:8" x14ac:dyDescent="0.25">
      <c r="A413" s="22" t="s">
        <v>223</v>
      </c>
      <c r="B413" s="22" t="s">
        <v>224</v>
      </c>
      <c r="C413" s="22" t="s">
        <v>17</v>
      </c>
      <c r="D413" s="22" t="s">
        <v>4</v>
      </c>
      <c r="E413" s="22">
        <v>-0.73064638937114701</v>
      </c>
      <c r="F413" s="22" t="s">
        <v>8</v>
      </c>
      <c r="G413" s="22">
        <v>0</v>
      </c>
      <c r="H413" s="24">
        <f t="shared" si="7"/>
        <v>-0.73064638937114701</v>
      </c>
    </row>
    <row r="414" spans="1:8" x14ac:dyDescent="0.25">
      <c r="A414" s="22" t="s">
        <v>986</v>
      </c>
      <c r="B414" s="22" t="s">
        <v>987</v>
      </c>
      <c r="C414" s="22" t="s">
        <v>14</v>
      </c>
      <c r="D414" s="22" t="s">
        <v>54</v>
      </c>
      <c r="E414" s="22">
        <v>-4.9586625256628502E-4</v>
      </c>
      <c r="F414" s="22" t="s">
        <v>8</v>
      </c>
      <c r="G414" s="22">
        <v>0</v>
      </c>
      <c r="H414" s="24">
        <f t="shared" si="7"/>
        <v>-4.9586625256628502E-4</v>
      </c>
    </row>
    <row r="415" spans="1:8" x14ac:dyDescent="0.25">
      <c r="A415" s="22" t="s">
        <v>988</v>
      </c>
      <c r="B415" s="22" t="s">
        <v>989</v>
      </c>
      <c r="C415" s="22" t="s">
        <v>14</v>
      </c>
      <c r="D415" s="22" t="s">
        <v>54</v>
      </c>
      <c r="E415" s="28">
        <v>-8.57052782213332E-5</v>
      </c>
      <c r="F415" s="22" t="s">
        <v>8</v>
      </c>
      <c r="G415" s="22">
        <v>0</v>
      </c>
      <c r="H415" s="24">
        <f t="shared" si="7"/>
        <v>-8.57052782213332E-5</v>
      </c>
    </row>
    <row r="416" spans="1:8" x14ac:dyDescent="0.25">
      <c r="A416" s="22" t="s">
        <v>990</v>
      </c>
      <c r="B416" s="22" t="s">
        <v>991</v>
      </c>
      <c r="C416" s="22" t="s">
        <v>139</v>
      </c>
      <c r="D416" s="22" t="s">
        <v>165</v>
      </c>
      <c r="E416" s="28">
        <v>-1.6729056062292601E-16</v>
      </c>
      <c r="F416" s="22" t="s">
        <v>86</v>
      </c>
      <c r="G416" s="22">
        <v>0</v>
      </c>
      <c r="H416" s="24">
        <f t="shared" si="7"/>
        <v>0</v>
      </c>
    </row>
    <row r="417" spans="1:8" x14ac:dyDescent="0.25">
      <c r="A417" s="22" t="s">
        <v>994</v>
      </c>
      <c r="B417" s="22" t="s">
        <v>995</v>
      </c>
      <c r="C417" s="22" t="s">
        <v>24</v>
      </c>
      <c r="D417" s="22" t="s">
        <v>3</v>
      </c>
      <c r="E417" s="28">
        <v>-8.8786831641961998E-10</v>
      </c>
      <c r="F417" s="22" t="s">
        <v>8</v>
      </c>
      <c r="G417" s="22">
        <v>0</v>
      </c>
      <c r="H417" s="24">
        <f t="shared" si="7"/>
        <v>-8.8786831641961998E-10</v>
      </c>
    </row>
    <row r="418" spans="1:8" x14ac:dyDescent="0.25">
      <c r="A418" s="22" t="s">
        <v>996</v>
      </c>
      <c r="B418" s="22" t="s">
        <v>997</v>
      </c>
      <c r="C418" s="22" t="s">
        <v>14</v>
      </c>
      <c r="D418" s="22" t="s">
        <v>950</v>
      </c>
      <c r="E418" s="28">
        <v>-1.40364579869902E-7</v>
      </c>
      <c r="F418" s="22" t="s">
        <v>8</v>
      </c>
      <c r="G418" s="22">
        <v>0</v>
      </c>
      <c r="H418" s="24">
        <f t="shared" si="7"/>
        <v>-1.40364579869902E-7</v>
      </c>
    </row>
    <row r="419" spans="1:8" x14ac:dyDescent="0.25">
      <c r="A419" s="22" t="s">
        <v>998</v>
      </c>
      <c r="B419" s="22" t="s">
        <v>695</v>
      </c>
      <c r="C419" s="22" t="s">
        <v>263</v>
      </c>
      <c r="D419" s="22" t="s">
        <v>264</v>
      </c>
      <c r="E419" s="28">
        <v>-1.7949710155263799E-6</v>
      </c>
      <c r="F419" s="22" t="s">
        <v>86</v>
      </c>
      <c r="G419" s="22">
        <v>709.09</v>
      </c>
      <c r="H419" s="24">
        <f t="shared" si="7"/>
        <v>-1.2727959973996008E-3</v>
      </c>
    </row>
    <row r="420" spans="1:8" x14ac:dyDescent="0.25">
      <c r="A420" s="22" t="s">
        <v>999</v>
      </c>
      <c r="B420" s="22" t="s">
        <v>1000</v>
      </c>
      <c r="C420" s="22" t="s">
        <v>24</v>
      </c>
      <c r="D420" s="22" t="s">
        <v>120</v>
      </c>
      <c r="E420" s="22">
        <v>-1.87085476736416E-3</v>
      </c>
      <c r="F420" s="22" t="s">
        <v>86</v>
      </c>
      <c r="G420" s="22">
        <v>2205</v>
      </c>
      <c r="H420" s="24">
        <f t="shared" si="7"/>
        <v>-4.125234762037973</v>
      </c>
    </row>
    <row r="421" spans="1:8" x14ac:dyDescent="0.25">
      <c r="A421" s="22" t="s">
        <v>1001</v>
      </c>
      <c r="B421" s="22" t="s">
        <v>793</v>
      </c>
      <c r="C421" s="22" t="s">
        <v>14</v>
      </c>
      <c r="D421" s="22" t="s">
        <v>54</v>
      </c>
      <c r="E421" s="22">
        <v>-7.80305749982652E-3</v>
      </c>
      <c r="F421" s="22" t="s">
        <v>8</v>
      </c>
      <c r="G421" s="22">
        <v>0</v>
      </c>
      <c r="H421" s="24">
        <f t="shared" si="7"/>
        <v>-7.80305749982652E-3</v>
      </c>
    </row>
    <row r="422" spans="1:8" x14ac:dyDescent="0.25">
      <c r="A422" s="22" t="s">
        <v>1002</v>
      </c>
      <c r="B422" s="22" t="s">
        <v>852</v>
      </c>
      <c r="C422" s="22" t="s">
        <v>14</v>
      </c>
      <c r="D422" s="22" t="s">
        <v>54</v>
      </c>
      <c r="E422" s="28">
        <v>-6.9389833413593399E-15</v>
      </c>
      <c r="F422" s="22" t="s">
        <v>8</v>
      </c>
      <c r="G422" s="22">
        <v>0</v>
      </c>
      <c r="H422" s="24">
        <f t="shared" si="7"/>
        <v>-6.9389833413593399E-15</v>
      </c>
    </row>
    <row r="423" spans="1:8" x14ac:dyDescent="0.25">
      <c r="A423" s="22" t="s">
        <v>1003</v>
      </c>
      <c r="B423" s="22" t="s">
        <v>1004</v>
      </c>
      <c r="C423" s="22" t="s">
        <v>139</v>
      </c>
      <c r="D423" s="22" t="s">
        <v>140</v>
      </c>
      <c r="E423" s="28">
        <v>-3.11795963526598E-5</v>
      </c>
      <c r="F423" s="22" t="s">
        <v>8</v>
      </c>
      <c r="G423" s="22">
        <v>0</v>
      </c>
      <c r="H423" s="24">
        <f t="shared" si="7"/>
        <v>-3.11795963526598E-5</v>
      </c>
    </row>
    <row r="424" spans="1:8" x14ac:dyDescent="0.25">
      <c r="A424" s="22" t="s">
        <v>1005</v>
      </c>
      <c r="B424" s="22" t="s">
        <v>1006</v>
      </c>
      <c r="C424" s="22" t="s">
        <v>14</v>
      </c>
      <c r="D424" s="22" t="s">
        <v>54</v>
      </c>
      <c r="E424" s="28">
        <v>-2.18749815168204E-14</v>
      </c>
      <c r="F424" s="22" t="s">
        <v>8</v>
      </c>
      <c r="G424" s="22">
        <v>0</v>
      </c>
      <c r="H424" s="24">
        <f t="shared" si="7"/>
        <v>-2.18749815168204E-14</v>
      </c>
    </row>
    <row r="425" spans="1:8" x14ac:dyDescent="0.25">
      <c r="A425" s="22" t="s">
        <v>1007</v>
      </c>
      <c r="B425" s="22" t="s">
        <v>1008</v>
      </c>
      <c r="C425" s="22" t="s">
        <v>17</v>
      </c>
      <c r="D425" s="22" t="s">
        <v>2</v>
      </c>
      <c r="E425" s="22">
        <v>-5.9431973796506899E-4</v>
      </c>
      <c r="F425" s="22" t="s">
        <v>8</v>
      </c>
      <c r="G425" s="22">
        <v>0</v>
      </c>
      <c r="H425" s="24">
        <f t="shared" si="7"/>
        <v>-5.9431973796506899E-4</v>
      </c>
    </row>
    <row r="426" spans="1:8" x14ac:dyDescent="0.25">
      <c r="A426" s="22" t="s">
        <v>1009</v>
      </c>
      <c r="B426" s="22" t="s">
        <v>272</v>
      </c>
      <c r="C426" s="22" t="s">
        <v>24</v>
      </c>
      <c r="D426" s="22" t="s">
        <v>208</v>
      </c>
      <c r="E426" s="22">
        <v>-1.0543876834955099</v>
      </c>
      <c r="F426" s="22" t="s">
        <v>8</v>
      </c>
      <c r="G426" s="22">
        <v>0</v>
      </c>
      <c r="H426" s="24">
        <f t="shared" si="7"/>
        <v>-1.0543876834955099</v>
      </c>
    </row>
    <row r="427" spans="1:8" x14ac:dyDescent="0.25">
      <c r="A427" s="22" t="s">
        <v>1010</v>
      </c>
      <c r="B427" s="22" t="s">
        <v>1011</v>
      </c>
      <c r="C427" s="22" t="s">
        <v>14</v>
      </c>
      <c r="D427" s="22" t="s">
        <v>1</v>
      </c>
      <c r="E427" s="22">
        <v>-3.3476982304541502E-3</v>
      </c>
      <c r="F427" s="22" t="s">
        <v>8</v>
      </c>
      <c r="G427" s="22">
        <v>0</v>
      </c>
      <c r="H427" s="24">
        <f t="shared" si="7"/>
        <v>-3.3476982304541502E-3</v>
      </c>
    </row>
    <row r="428" spans="1:8" x14ac:dyDescent="0.25">
      <c r="A428" s="22" t="s">
        <v>1012</v>
      </c>
      <c r="B428" s="22" t="s">
        <v>1013</v>
      </c>
      <c r="C428" s="22" t="s">
        <v>14</v>
      </c>
      <c r="D428" s="22" t="s">
        <v>1</v>
      </c>
      <c r="E428" s="28">
        <v>-2.93597043340297E-8</v>
      </c>
      <c r="F428" s="22" t="s">
        <v>8</v>
      </c>
      <c r="G428" s="22">
        <v>0</v>
      </c>
      <c r="H428" s="24">
        <f t="shared" si="7"/>
        <v>-2.93597043340297E-8</v>
      </c>
    </row>
    <row r="429" spans="1:8" x14ac:dyDescent="0.25">
      <c r="A429" s="22" t="s">
        <v>1014</v>
      </c>
      <c r="B429" s="22" t="s">
        <v>531</v>
      </c>
      <c r="C429" s="22" t="s">
        <v>24</v>
      </c>
      <c r="D429" s="22" t="s">
        <v>208</v>
      </c>
      <c r="E429" s="22">
        <v>-0.56270422805651299</v>
      </c>
      <c r="F429" s="22" t="s">
        <v>8</v>
      </c>
      <c r="G429" s="22">
        <v>0</v>
      </c>
      <c r="H429" s="24">
        <f t="shared" si="7"/>
        <v>-0.56270422805651299</v>
      </c>
    </row>
    <row r="430" spans="1:8" x14ac:dyDescent="0.25">
      <c r="A430" s="22" t="s">
        <v>1017</v>
      </c>
      <c r="B430" s="22" t="s">
        <v>1018</v>
      </c>
      <c r="C430" s="22" t="s">
        <v>17</v>
      </c>
      <c r="D430" s="22" t="s">
        <v>4</v>
      </c>
      <c r="E430" s="22">
        <v>-6.5197312406038294E-2</v>
      </c>
      <c r="F430" s="22" t="s">
        <v>8</v>
      </c>
      <c r="G430" s="22">
        <v>0</v>
      </c>
      <c r="H430" s="24">
        <f t="shared" si="7"/>
        <v>-6.5197312406038294E-2</v>
      </c>
    </row>
    <row r="431" spans="1:8" x14ac:dyDescent="0.25">
      <c r="A431" s="22" t="s">
        <v>1019</v>
      </c>
      <c r="B431" s="22" t="s">
        <v>1020</v>
      </c>
      <c r="C431" s="22" t="s">
        <v>14</v>
      </c>
      <c r="D431" s="22" t="s">
        <v>115</v>
      </c>
      <c r="E431" s="22">
        <v>-1.83198141687778E-3</v>
      </c>
      <c r="F431" s="22" t="s">
        <v>8</v>
      </c>
      <c r="G431" s="22">
        <v>0</v>
      </c>
      <c r="H431" s="24">
        <f t="shared" si="7"/>
        <v>-1.83198141687778E-3</v>
      </c>
    </row>
    <row r="432" spans="1:8" x14ac:dyDescent="0.25">
      <c r="A432" s="22" t="s">
        <v>1023</v>
      </c>
      <c r="B432" s="22" t="s">
        <v>868</v>
      </c>
      <c r="C432" s="22" t="s">
        <v>14</v>
      </c>
      <c r="D432" s="22" t="s">
        <v>1</v>
      </c>
      <c r="E432" s="28">
        <v>-1.09315144369078E-7</v>
      </c>
      <c r="F432" s="22" t="s">
        <v>8</v>
      </c>
      <c r="G432" s="22">
        <v>0</v>
      </c>
      <c r="H432" s="24">
        <f t="shared" si="7"/>
        <v>-1.09315144369078E-7</v>
      </c>
    </row>
    <row r="433" spans="1:8" x14ac:dyDescent="0.25">
      <c r="A433" s="22" t="s">
        <v>1024</v>
      </c>
      <c r="B433" s="22" t="s">
        <v>1025</v>
      </c>
      <c r="C433" s="22" t="s">
        <v>139</v>
      </c>
      <c r="D433" s="22" t="s">
        <v>486</v>
      </c>
      <c r="E433" s="28">
        <v>-2.29584521200313E-8</v>
      </c>
      <c r="F433" s="22" t="s">
        <v>7</v>
      </c>
      <c r="G433" s="22">
        <v>0</v>
      </c>
      <c r="H433" s="24">
        <f t="shared" si="7"/>
        <v>0</v>
      </c>
    </row>
    <row r="434" spans="1:8" x14ac:dyDescent="0.25">
      <c r="A434" s="22" t="s">
        <v>185</v>
      </c>
      <c r="B434" s="22" t="s">
        <v>184</v>
      </c>
      <c r="C434" s="22" t="s">
        <v>14</v>
      </c>
      <c r="D434" s="22" t="s">
        <v>1</v>
      </c>
      <c r="E434" s="22">
        <v>-4.6699640305928299E-3</v>
      </c>
      <c r="F434" s="22" t="s">
        <v>8</v>
      </c>
      <c r="G434" s="22">
        <v>0</v>
      </c>
      <c r="H434" s="24">
        <f t="shared" si="7"/>
        <v>-4.6699640305928299E-3</v>
      </c>
    </row>
    <row r="435" spans="1:8" x14ac:dyDescent="0.25">
      <c r="A435" s="22" t="s">
        <v>1026</v>
      </c>
      <c r="B435" s="22" t="s">
        <v>1027</v>
      </c>
      <c r="C435" s="22" t="s">
        <v>263</v>
      </c>
      <c r="D435" s="22" t="s">
        <v>279</v>
      </c>
      <c r="E435" s="22">
        <v>-1.8958647212756301E-2</v>
      </c>
      <c r="F435" s="22" t="s">
        <v>8</v>
      </c>
      <c r="G435" s="22">
        <v>0</v>
      </c>
      <c r="H435" s="24">
        <f t="shared" si="7"/>
        <v>-1.8958647212756301E-2</v>
      </c>
    </row>
    <row r="436" spans="1:8" x14ac:dyDescent="0.25">
      <c r="A436" s="22" t="s">
        <v>1028</v>
      </c>
      <c r="B436" s="22" t="s">
        <v>272</v>
      </c>
      <c r="C436" s="22" t="s">
        <v>24</v>
      </c>
      <c r="D436" s="22" t="s">
        <v>208</v>
      </c>
      <c r="E436" s="22">
        <v>-1.49374136158046</v>
      </c>
      <c r="F436" s="22" t="s">
        <v>8</v>
      </c>
      <c r="G436" s="22">
        <v>0</v>
      </c>
      <c r="H436" s="24">
        <f t="shared" si="7"/>
        <v>-1.49374136158046</v>
      </c>
    </row>
    <row r="437" spans="1:8" x14ac:dyDescent="0.25">
      <c r="A437" s="22" t="s">
        <v>1029</v>
      </c>
      <c r="B437" s="22" t="s">
        <v>1011</v>
      </c>
      <c r="C437" s="22" t="s">
        <v>14</v>
      </c>
      <c r="D437" s="22" t="s">
        <v>1</v>
      </c>
      <c r="E437" s="22">
        <v>-7.0520519623596398E-4</v>
      </c>
      <c r="F437" s="22" t="s">
        <v>8</v>
      </c>
      <c r="G437" s="22">
        <v>0</v>
      </c>
      <c r="H437" s="24">
        <f t="shared" si="7"/>
        <v>-7.0520519623596398E-4</v>
      </c>
    </row>
    <row r="438" spans="1:8" x14ac:dyDescent="0.25">
      <c r="A438" s="22" t="s">
        <v>201</v>
      </c>
      <c r="B438" s="22" t="s">
        <v>192</v>
      </c>
      <c r="C438" s="22" t="s">
        <v>14</v>
      </c>
      <c r="D438" s="22" t="s">
        <v>193</v>
      </c>
      <c r="E438" s="22">
        <v>-8.0675344421641398E-2</v>
      </c>
      <c r="F438" s="22" t="s">
        <v>8</v>
      </c>
      <c r="G438" s="22">
        <v>0</v>
      </c>
      <c r="H438" s="24">
        <f t="shared" si="7"/>
        <v>-8.0675344421641398E-2</v>
      </c>
    </row>
    <row r="439" spans="1:8" x14ac:dyDescent="0.25">
      <c r="A439" s="22" t="s">
        <v>225</v>
      </c>
      <c r="B439" s="22" t="s">
        <v>210</v>
      </c>
      <c r="C439" s="22" t="s">
        <v>14</v>
      </c>
      <c r="D439" s="22" t="s">
        <v>193</v>
      </c>
      <c r="E439" s="22">
        <v>-8.8153519207539804E-4</v>
      </c>
      <c r="F439" s="22" t="s">
        <v>8</v>
      </c>
      <c r="G439" s="22">
        <v>0</v>
      </c>
      <c r="H439" s="24">
        <f t="shared" si="7"/>
        <v>-8.8153519207539804E-4</v>
      </c>
    </row>
    <row r="440" spans="1:8" x14ac:dyDescent="0.25">
      <c r="A440" s="22" t="s">
        <v>1030</v>
      </c>
      <c r="B440" s="22" t="s">
        <v>1031</v>
      </c>
      <c r="C440" s="22" t="s">
        <v>14</v>
      </c>
      <c r="D440" s="22" t="s">
        <v>54</v>
      </c>
      <c r="E440" s="28">
        <v>-1.07252389713646E-13</v>
      </c>
      <c r="F440" s="22" t="s">
        <v>8</v>
      </c>
      <c r="G440" s="22">
        <v>0</v>
      </c>
      <c r="H440" s="24">
        <f t="shared" si="7"/>
        <v>-1.07252389713646E-13</v>
      </c>
    </row>
    <row r="441" spans="1:8" x14ac:dyDescent="0.25">
      <c r="A441" s="22" t="s">
        <v>1032</v>
      </c>
      <c r="B441" s="22" t="s">
        <v>1033</v>
      </c>
      <c r="C441" s="22" t="s">
        <v>14</v>
      </c>
      <c r="D441" s="22" t="s">
        <v>54</v>
      </c>
      <c r="E441" s="28">
        <v>-8.0262144711929705E-11</v>
      </c>
      <c r="F441" s="22" t="s">
        <v>8</v>
      </c>
      <c r="G441" s="22">
        <v>0</v>
      </c>
      <c r="H441" s="24">
        <f t="shared" si="7"/>
        <v>-8.0262144711929705E-11</v>
      </c>
    </row>
    <row r="442" spans="1:8" x14ac:dyDescent="0.25">
      <c r="A442" s="22" t="s">
        <v>1034</v>
      </c>
      <c r="B442" s="22" t="s">
        <v>1035</v>
      </c>
      <c r="C442" s="22" t="s">
        <v>17</v>
      </c>
      <c r="D442" s="22" t="s">
        <v>2</v>
      </c>
      <c r="E442" s="22">
        <v>-0.21863606781947301</v>
      </c>
      <c r="F442" s="22" t="s">
        <v>8</v>
      </c>
      <c r="G442" s="22">
        <v>0</v>
      </c>
      <c r="H442" s="24">
        <f t="shared" si="7"/>
        <v>-0.21863606781947301</v>
      </c>
    </row>
    <row r="443" spans="1:8" x14ac:dyDescent="0.25">
      <c r="A443" s="22" t="s">
        <v>1037</v>
      </c>
      <c r="B443" s="22" t="s">
        <v>464</v>
      </c>
      <c r="C443" s="22" t="s">
        <v>14</v>
      </c>
      <c r="D443" s="22" t="s">
        <v>193</v>
      </c>
      <c r="E443" s="28">
        <v>-3.08116408029424E-5</v>
      </c>
      <c r="F443" s="22" t="s">
        <v>8</v>
      </c>
      <c r="G443" s="22">
        <v>0</v>
      </c>
      <c r="H443" s="24">
        <f t="shared" si="7"/>
        <v>-3.08116408029424E-5</v>
      </c>
    </row>
    <row r="444" spans="1:8" x14ac:dyDescent="0.25">
      <c r="A444" s="22" t="s">
        <v>1038</v>
      </c>
      <c r="B444" s="22" t="s">
        <v>947</v>
      </c>
      <c r="C444" s="22" t="s">
        <v>14</v>
      </c>
      <c r="D444" s="22" t="s">
        <v>54</v>
      </c>
      <c r="E444" s="28">
        <v>-6.6041141818977199E-6</v>
      </c>
      <c r="F444" s="22" t="s">
        <v>8</v>
      </c>
      <c r="G444" s="22">
        <v>0</v>
      </c>
      <c r="H444" s="24">
        <f t="shared" si="7"/>
        <v>-6.6041141818977199E-6</v>
      </c>
    </row>
    <row r="445" spans="1:8" x14ac:dyDescent="0.25">
      <c r="A445" s="22" t="s">
        <v>1039</v>
      </c>
      <c r="B445" s="22" t="s">
        <v>456</v>
      </c>
      <c r="C445" s="22" t="s">
        <v>263</v>
      </c>
      <c r="D445" s="22" t="s">
        <v>264</v>
      </c>
      <c r="E445" s="28">
        <v>-4.7581032611435603E-5</v>
      </c>
      <c r="F445" s="22" t="s">
        <v>86</v>
      </c>
      <c r="G445" s="22">
        <v>768.6</v>
      </c>
      <c r="H445" s="24">
        <f t="shared" si="7"/>
        <v>-3.6570781665149404E-2</v>
      </c>
    </row>
    <row r="446" spans="1:8" x14ac:dyDescent="0.25">
      <c r="A446" s="22" t="s">
        <v>1040</v>
      </c>
      <c r="B446" s="22" t="s">
        <v>411</v>
      </c>
      <c r="C446" s="22" t="s">
        <v>14</v>
      </c>
      <c r="D446" s="22" t="s">
        <v>54</v>
      </c>
      <c r="E446" s="22">
        <v>-2.3114297759138001E-2</v>
      </c>
      <c r="F446" s="22" t="s">
        <v>8</v>
      </c>
      <c r="G446" s="22">
        <v>0</v>
      </c>
      <c r="H446" s="24">
        <f t="shared" si="7"/>
        <v>-2.3114297759138001E-2</v>
      </c>
    </row>
    <row r="447" spans="1:8" x14ac:dyDescent="0.25">
      <c r="A447" s="22" t="s">
        <v>1041</v>
      </c>
      <c r="B447" s="22" t="s">
        <v>1042</v>
      </c>
      <c r="C447" s="22" t="s">
        <v>139</v>
      </c>
      <c r="D447" s="22" t="s">
        <v>486</v>
      </c>
      <c r="E447" s="28">
        <v>-3.2468277149515199E-6</v>
      </c>
      <c r="F447" s="22" t="s">
        <v>7</v>
      </c>
      <c r="G447" s="22">
        <v>0</v>
      </c>
      <c r="H447" s="24">
        <f t="shared" si="7"/>
        <v>0</v>
      </c>
    </row>
    <row r="448" spans="1:8" x14ac:dyDescent="0.25">
      <c r="A448" s="22" t="s">
        <v>1043</v>
      </c>
      <c r="B448" s="22" t="s">
        <v>1044</v>
      </c>
      <c r="C448" s="22" t="s">
        <v>139</v>
      </c>
      <c r="D448" s="22" t="s">
        <v>1045</v>
      </c>
      <c r="E448" s="28">
        <v>-2.9658548440131099E-18</v>
      </c>
      <c r="F448" s="22" t="s">
        <v>8</v>
      </c>
      <c r="G448" s="22">
        <v>0</v>
      </c>
      <c r="H448" s="24">
        <f t="shared" si="7"/>
        <v>-2.9658548440131099E-18</v>
      </c>
    </row>
    <row r="449" spans="1:8" x14ac:dyDescent="0.25">
      <c r="A449" s="22" t="s">
        <v>226</v>
      </c>
      <c r="B449" s="22" t="s">
        <v>214</v>
      </c>
      <c r="C449" s="22" t="s">
        <v>14</v>
      </c>
      <c r="D449" s="22" t="s">
        <v>54</v>
      </c>
      <c r="E449" s="22">
        <v>-7.6880575690334699E-2</v>
      </c>
      <c r="F449" s="22" t="s">
        <v>8</v>
      </c>
      <c r="G449" s="22">
        <v>0</v>
      </c>
      <c r="H449" s="24">
        <f t="shared" si="7"/>
        <v>-7.6880575690334699E-2</v>
      </c>
    </row>
    <row r="450" spans="1:8" x14ac:dyDescent="0.25">
      <c r="A450" s="22" t="s">
        <v>227</v>
      </c>
      <c r="B450" s="22" t="s">
        <v>216</v>
      </c>
      <c r="C450" s="22" t="s">
        <v>14</v>
      </c>
      <c r="D450" s="22" t="s">
        <v>54</v>
      </c>
      <c r="E450" s="22">
        <v>-5.1174252859067497</v>
      </c>
      <c r="F450" s="22" t="s">
        <v>8</v>
      </c>
      <c r="G450" s="22">
        <v>0</v>
      </c>
      <c r="H450" s="24">
        <f t="shared" si="7"/>
        <v>-5.1174252859067497</v>
      </c>
    </row>
    <row r="451" spans="1:8" x14ac:dyDescent="0.25">
      <c r="A451" s="22" t="s">
        <v>1046</v>
      </c>
      <c r="B451" s="22" t="s">
        <v>608</v>
      </c>
      <c r="C451" s="22" t="s">
        <v>263</v>
      </c>
      <c r="D451" s="22" t="s">
        <v>264</v>
      </c>
      <c r="E451" s="22">
        <v>-1.7187030559858299E-3</v>
      </c>
      <c r="F451" s="22" t="s">
        <v>86</v>
      </c>
      <c r="G451" s="22">
        <v>599.29999999999995</v>
      </c>
      <c r="H451" s="24">
        <f t="shared" ref="H451:H489" si="8">1*(IF(F451=$I$8,E451,(E451*G451)))</f>
        <v>-1.0300187414523079</v>
      </c>
    </row>
    <row r="452" spans="1:8" x14ac:dyDescent="0.25">
      <c r="A452" s="22" t="s">
        <v>1047</v>
      </c>
      <c r="B452" s="22" t="s">
        <v>577</v>
      </c>
      <c r="C452" s="22" t="s">
        <v>24</v>
      </c>
      <c r="D452" s="22" t="s">
        <v>120</v>
      </c>
      <c r="E452" s="22">
        <v>-8.2491009850849794E-3</v>
      </c>
      <c r="F452" s="22" t="s">
        <v>86</v>
      </c>
      <c r="G452" s="22">
        <v>2190</v>
      </c>
      <c r="H452" s="24">
        <f t="shared" si="8"/>
        <v>-18.065531157336103</v>
      </c>
    </row>
    <row r="453" spans="1:8" x14ac:dyDescent="0.25">
      <c r="A453" s="22" t="s">
        <v>111</v>
      </c>
      <c r="B453" s="22" t="s">
        <v>96</v>
      </c>
      <c r="C453" s="22" t="s">
        <v>24</v>
      </c>
      <c r="D453" s="22" t="s">
        <v>3</v>
      </c>
      <c r="E453" s="22">
        <v>-1.0029095379614299</v>
      </c>
      <c r="F453" s="22" t="s">
        <v>8</v>
      </c>
      <c r="G453" s="22">
        <v>0</v>
      </c>
      <c r="H453" s="24">
        <f t="shared" si="8"/>
        <v>-1.0029095379614299</v>
      </c>
    </row>
    <row r="454" spans="1:8" x14ac:dyDescent="0.25">
      <c r="A454" s="22" t="s">
        <v>228</v>
      </c>
      <c r="B454" s="22" t="s">
        <v>224</v>
      </c>
      <c r="C454" s="22" t="s">
        <v>17</v>
      </c>
      <c r="D454" s="22" t="s">
        <v>4</v>
      </c>
      <c r="E454" s="22">
        <v>-8.8614174559566605E-2</v>
      </c>
      <c r="F454" s="22" t="s">
        <v>8</v>
      </c>
      <c r="G454" s="22">
        <v>0</v>
      </c>
      <c r="H454" s="24">
        <f t="shared" si="8"/>
        <v>-8.8614174559566605E-2</v>
      </c>
    </row>
    <row r="455" spans="1:8" x14ac:dyDescent="0.25">
      <c r="A455" s="22" t="s">
        <v>1048</v>
      </c>
      <c r="B455" s="22" t="s">
        <v>1049</v>
      </c>
      <c r="C455" s="22" t="s">
        <v>14</v>
      </c>
      <c r="D455" s="22" t="s">
        <v>1</v>
      </c>
      <c r="E455" s="28">
        <v>-1.2775631157469799E-6</v>
      </c>
      <c r="F455" s="22" t="s">
        <v>8</v>
      </c>
      <c r="G455" s="22">
        <v>0</v>
      </c>
      <c r="H455" s="24">
        <f t="shared" si="8"/>
        <v>-1.2775631157469799E-6</v>
      </c>
    </row>
    <row r="456" spans="1:8" x14ac:dyDescent="0.25">
      <c r="A456" s="22" t="s">
        <v>173</v>
      </c>
      <c r="B456" s="22" t="s">
        <v>160</v>
      </c>
      <c r="C456" s="22" t="s">
        <v>125</v>
      </c>
      <c r="D456" s="22" t="s">
        <v>161</v>
      </c>
      <c r="E456" s="22">
        <v>-3.6642590095800499E-3</v>
      </c>
      <c r="F456" s="22" t="s">
        <v>8</v>
      </c>
      <c r="G456" s="22">
        <v>0</v>
      </c>
      <c r="H456" s="24">
        <f t="shared" si="8"/>
        <v>-3.6642590095800499E-3</v>
      </c>
    </row>
    <row r="457" spans="1:8" x14ac:dyDescent="0.25">
      <c r="A457" s="22" t="s">
        <v>1050</v>
      </c>
      <c r="B457" s="22" t="s">
        <v>1051</v>
      </c>
      <c r="C457" s="22" t="s">
        <v>14</v>
      </c>
      <c r="D457" s="22" t="s">
        <v>54</v>
      </c>
      <c r="E457" s="28">
        <v>-1.49949805688289E-8</v>
      </c>
      <c r="F457" s="22" t="s">
        <v>8</v>
      </c>
      <c r="G457" s="22">
        <v>0</v>
      </c>
      <c r="H457" s="24">
        <f t="shared" si="8"/>
        <v>-1.49949805688289E-8</v>
      </c>
    </row>
    <row r="458" spans="1:8" x14ac:dyDescent="0.25">
      <c r="A458" s="22" t="s">
        <v>1052</v>
      </c>
      <c r="B458" s="22" t="s">
        <v>1053</v>
      </c>
      <c r="C458" s="22" t="s">
        <v>24</v>
      </c>
      <c r="D458" s="22" t="s">
        <v>120</v>
      </c>
      <c r="E458" s="22">
        <v>-3.3611939438494601E-3</v>
      </c>
      <c r="F458" s="22" t="s">
        <v>86</v>
      </c>
      <c r="G458" s="22">
        <v>2290</v>
      </c>
      <c r="H458" s="24">
        <f t="shared" si="8"/>
        <v>-7.6971341314152637</v>
      </c>
    </row>
    <row r="459" spans="1:8" x14ac:dyDescent="0.25">
      <c r="A459" s="22" t="s">
        <v>229</v>
      </c>
      <c r="B459" s="22" t="s">
        <v>210</v>
      </c>
      <c r="C459" s="22" t="s">
        <v>14</v>
      </c>
      <c r="D459" s="22" t="s">
        <v>193</v>
      </c>
      <c r="E459" s="22">
        <v>-3.5317158021398802E-4</v>
      </c>
      <c r="F459" s="22" t="s">
        <v>8</v>
      </c>
      <c r="G459" s="22">
        <v>0</v>
      </c>
      <c r="H459" s="24">
        <f t="shared" si="8"/>
        <v>-3.5317158021398802E-4</v>
      </c>
    </row>
    <row r="460" spans="1:8" x14ac:dyDescent="0.25">
      <c r="A460" s="22" t="s">
        <v>156</v>
      </c>
      <c r="B460" s="22" t="s">
        <v>157</v>
      </c>
      <c r="C460" s="22" t="s">
        <v>17</v>
      </c>
      <c r="D460" s="22" t="s">
        <v>2</v>
      </c>
      <c r="E460" s="22">
        <v>-8.0053721501706399</v>
      </c>
      <c r="F460" s="22" t="s">
        <v>8</v>
      </c>
      <c r="G460" s="22">
        <v>0</v>
      </c>
      <c r="H460" s="24">
        <f t="shared" si="8"/>
        <v>-8.0053721501706399</v>
      </c>
    </row>
    <row r="461" spans="1:8" x14ac:dyDescent="0.25">
      <c r="A461" s="22" t="s">
        <v>147</v>
      </c>
      <c r="B461" s="22" t="s">
        <v>148</v>
      </c>
      <c r="C461" s="22" t="s">
        <v>14</v>
      </c>
      <c r="D461" s="22" t="s">
        <v>1</v>
      </c>
      <c r="E461" s="22">
        <v>-3.37391943150092E-3</v>
      </c>
      <c r="F461" s="22" t="s">
        <v>8</v>
      </c>
      <c r="G461" s="22">
        <v>0</v>
      </c>
      <c r="H461" s="24">
        <f t="shared" si="8"/>
        <v>-3.37391943150092E-3</v>
      </c>
    </row>
    <row r="462" spans="1:8" x14ac:dyDescent="0.25">
      <c r="A462" s="22" t="s">
        <v>34</v>
      </c>
      <c r="B462" s="22" t="s">
        <v>35</v>
      </c>
      <c r="C462" s="22" t="s">
        <v>17</v>
      </c>
      <c r="D462" s="22" t="s">
        <v>2</v>
      </c>
      <c r="E462" s="22">
        <v>-0.22349051212353099</v>
      </c>
      <c r="F462" s="22" t="s">
        <v>8</v>
      </c>
      <c r="G462" s="22">
        <v>0</v>
      </c>
      <c r="H462" s="24">
        <f t="shared" si="8"/>
        <v>-0.22349051212353099</v>
      </c>
    </row>
    <row r="463" spans="1:8" x14ac:dyDescent="0.25">
      <c r="A463" s="22" t="s">
        <v>1054</v>
      </c>
      <c r="B463" s="22" t="s">
        <v>272</v>
      </c>
      <c r="C463" s="22" t="s">
        <v>24</v>
      </c>
      <c r="D463" s="22" t="s">
        <v>208</v>
      </c>
      <c r="E463" s="22">
        <v>-0.28848197867583603</v>
      </c>
      <c r="F463" s="22" t="s">
        <v>8</v>
      </c>
      <c r="G463" s="22">
        <v>0</v>
      </c>
      <c r="H463" s="24">
        <f t="shared" si="8"/>
        <v>-0.28848197867583603</v>
      </c>
    </row>
    <row r="464" spans="1:8" x14ac:dyDescent="0.25">
      <c r="A464" s="22" t="s">
        <v>1055</v>
      </c>
      <c r="B464" s="22" t="s">
        <v>1056</v>
      </c>
      <c r="C464" s="22" t="s">
        <v>24</v>
      </c>
      <c r="D464" s="22" t="s">
        <v>3</v>
      </c>
      <c r="E464" s="22">
        <v>-7.8282633662148295E-3</v>
      </c>
      <c r="F464" s="22" t="s">
        <v>8</v>
      </c>
      <c r="G464" s="22">
        <v>0</v>
      </c>
      <c r="H464" s="24">
        <f t="shared" si="8"/>
        <v>-7.8282633662148295E-3</v>
      </c>
    </row>
    <row r="465" spans="1:8" x14ac:dyDescent="0.25">
      <c r="A465" s="22" t="s">
        <v>1057</v>
      </c>
      <c r="B465" s="22" t="s">
        <v>1058</v>
      </c>
      <c r="C465" s="22" t="s">
        <v>17</v>
      </c>
      <c r="D465" s="22" t="s">
        <v>2</v>
      </c>
      <c r="E465" s="28">
        <v>-2.6039891238386E-8</v>
      </c>
      <c r="F465" s="22" t="s">
        <v>8</v>
      </c>
      <c r="G465" s="22">
        <v>0</v>
      </c>
      <c r="H465" s="24">
        <f t="shared" si="8"/>
        <v>-2.6039891238386E-8</v>
      </c>
    </row>
    <row r="466" spans="1:8" x14ac:dyDescent="0.25">
      <c r="A466" s="22" t="s">
        <v>1059</v>
      </c>
      <c r="B466" s="22" t="s">
        <v>1060</v>
      </c>
      <c r="C466" s="22" t="s">
        <v>14</v>
      </c>
      <c r="D466" s="22" t="s">
        <v>1061</v>
      </c>
      <c r="E466" s="22">
        <v>-3.79731239273252E-2</v>
      </c>
      <c r="F466" s="22" t="s">
        <v>8</v>
      </c>
      <c r="G466" s="22">
        <v>0</v>
      </c>
      <c r="H466" s="24">
        <f t="shared" si="8"/>
        <v>-3.79731239273252E-2</v>
      </c>
    </row>
    <row r="467" spans="1:8" x14ac:dyDescent="0.25">
      <c r="A467" s="22" t="s">
        <v>112</v>
      </c>
      <c r="B467" s="22" t="s">
        <v>95</v>
      </c>
      <c r="C467" s="22" t="s">
        <v>14</v>
      </c>
      <c r="D467" s="22" t="s">
        <v>1</v>
      </c>
      <c r="E467" s="28">
        <v>-5.6458043845443898E-5</v>
      </c>
      <c r="F467" s="22" t="s">
        <v>8</v>
      </c>
      <c r="G467" s="22">
        <v>0</v>
      </c>
      <c r="H467" s="24">
        <f t="shared" si="8"/>
        <v>-5.6458043845443898E-5</v>
      </c>
    </row>
    <row r="468" spans="1:8" x14ac:dyDescent="0.25">
      <c r="A468" s="22" t="s">
        <v>1062</v>
      </c>
      <c r="B468" s="22" t="s">
        <v>957</v>
      </c>
      <c r="C468" s="22" t="s">
        <v>14</v>
      </c>
      <c r="D468" s="22" t="s">
        <v>1</v>
      </c>
      <c r="E468" s="28">
        <v>-1.23809999566754E-7</v>
      </c>
      <c r="F468" s="22" t="s">
        <v>8</v>
      </c>
      <c r="G468" s="22">
        <v>0</v>
      </c>
      <c r="H468" s="24">
        <f t="shared" si="8"/>
        <v>-1.23809999566754E-7</v>
      </c>
    </row>
    <row r="469" spans="1:8" x14ac:dyDescent="0.25">
      <c r="A469" s="22" t="s">
        <v>1063</v>
      </c>
      <c r="B469" s="22" t="s">
        <v>1064</v>
      </c>
      <c r="C469" s="22" t="s">
        <v>24</v>
      </c>
      <c r="D469" s="22" t="s">
        <v>3</v>
      </c>
      <c r="E469" s="22">
        <v>-4.9350462687519402E-3</v>
      </c>
      <c r="F469" s="22" t="s">
        <v>8</v>
      </c>
      <c r="G469" s="22">
        <v>0</v>
      </c>
      <c r="H469" s="24">
        <f t="shared" si="8"/>
        <v>-4.9350462687519402E-3</v>
      </c>
    </row>
    <row r="470" spans="1:8" x14ac:dyDescent="0.25">
      <c r="A470" s="22" t="s">
        <v>1065</v>
      </c>
      <c r="B470" s="22" t="s">
        <v>464</v>
      </c>
      <c r="C470" s="22" t="s">
        <v>14</v>
      </c>
      <c r="D470" s="22" t="s">
        <v>193</v>
      </c>
      <c r="E470" s="22">
        <v>-1.03141717427065E-3</v>
      </c>
      <c r="F470" s="22" t="s">
        <v>8</v>
      </c>
      <c r="G470" s="22">
        <v>0</v>
      </c>
      <c r="H470" s="24">
        <f t="shared" si="8"/>
        <v>-1.03141717427065E-3</v>
      </c>
    </row>
    <row r="471" spans="1:8" x14ac:dyDescent="0.25">
      <c r="A471" s="22" t="s">
        <v>1104</v>
      </c>
      <c r="B471" s="22" t="s">
        <v>1092</v>
      </c>
      <c r="C471" s="22" t="s">
        <v>24</v>
      </c>
      <c r="D471" s="22" t="s">
        <v>208</v>
      </c>
      <c r="E471" s="28">
        <v>-2.5346075750058501E-9</v>
      </c>
      <c r="F471" s="22" t="s">
        <v>8</v>
      </c>
      <c r="G471" s="22">
        <v>0</v>
      </c>
      <c r="H471" s="24">
        <f t="shared" si="8"/>
        <v>-2.5346075750058501E-9</v>
      </c>
    </row>
    <row r="472" spans="1:8" x14ac:dyDescent="0.25">
      <c r="A472" s="22" t="s">
        <v>1066</v>
      </c>
      <c r="B472" s="22" t="s">
        <v>1067</v>
      </c>
      <c r="C472" s="22" t="s">
        <v>14</v>
      </c>
      <c r="D472" s="22" t="s">
        <v>54</v>
      </c>
      <c r="E472" s="22">
        <v>-4.1269192951821302E-4</v>
      </c>
      <c r="F472" s="22" t="s">
        <v>8</v>
      </c>
      <c r="G472" s="22">
        <v>0</v>
      </c>
      <c r="H472" s="24">
        <f t="shared" si="8"/>
        <v>-4.1269192951821302E-4</v>
      </c>
    </row>
    <row r="473" spans="1:8" x14ac:dyDescent="0.25">
      <c r="A473" s="22" t="s">
        <v>1070</v>
      </c>
      <c r="B473" s="22" t="s">
        <v>1071</v>
      </c>
      <c r="C473" s="22" t="s">
        <v>14</v>
      </c>
      <c r="D473" s="22" t="s">
        <v>536</v>
      </c>
      <c r="E473" s="28">
        <v>-1.94260087452893E-18</v>
      </c>
      <c r="F473" s="22" t="s">
        <v>8</v>
      </c>
      <c r="G473" s="22">
        <v>0</v>
      </c>
      <c r="H473" s="24">
        <f t="shared" si="8"/>
        <v>-1.94260087452893E-18</v>
      </c>
    </row>
    <row r="474" spans="1:8" x14ac:dyDescent="0.25">
      <c r="A474" s="22" t="s">
        <v>1072</v>
      </c>
      <c r="B474" s="22" t="s">
        <v>1073</v>
      </c>
      <c r="C474" s="22" t="s">
        <v>14</v>
      </c>
      <c r="D474" s="22" t="s">
        <v>115</v>
      </c>
      <c r="E474" s="28">
        <v>-2.2131107508551902E-5</v>
      </c>
      <c r="F474" s="22" t="s">
        <v>8</v>
      </c>
      <c r="G474" s="22">
        <v>0</v>
      </c>
      <c r="H474" s="24">
        <f t="shared" si="8"/>
        <v>-2.2131107508551902E-5</v>
      </c>
    </row>
    <row r="475" spans="1:8" x14ac:dyDescent="0.25">
      <c r="A475" s="22" t="s">
        <v>1074</v>
      </c>
      <c r="B475" s="22" t="s">
        <v>1006</v>
      </c>
      <c r="C475" s="22" t="s">
        <v>14</v>
      </c>
      <c r="D475" s="22" t="s">
        <v>54</v>
      </c>
      <c r="E475" s="28">
        <v>-9.6626680934524203E-14</v>
      </c>
      <c r="F475" s="22" t="s">
        <v>8</v>
      </c>
      <c r="G475" s="22">
        <v>0</v>
      </c>
      <c r="H475" s="24">
        <f t="shared" si="8"/>
        <v>-9.6626680934524203E-14</v>
      </c>
    </row>
    <row r="476" spans="1:8" x14ac:dyDescent="0.25">
      <c r="A476" s="22" t="s">
        <v>1075</v>
      </c>
      <c r="B476" s="22" t="s">
        <v>1076</v>
      </c>
      <c r="C476" s="22" t="s">
        <v>24</v>
      </c>
      <c r="D476" s="22" t="s">
        <v>483</v>
      </c>
      <c r="E476" s="22">
        <v>-2.32677115974512E-2</v>
      </c>
      <c r="F476" s="22" t="s">
        <v>8</v>
      </c>
      <c r="G476" s="22">
        <v>0</v>
      </c>
      <c r="H476" s="24">
        <f t="shared" si="8"/>
        <v>-2.32677115974512E-2</v>
      </c>
    </row>
    <row r="477" spans="1:8" x14ac:dyDescent="0.25">
      <c r="A477" s="22" t="s">
        <v>1077</v>
      </c>
      <c r="B477" s="22" t="s">
        <v>1078</v>
      </c>
      <c r="C477" s="22" t="s">
        <v>143</v>
      </c>
      <c r="D477" s="22" t="s">
        <v>144</v>
      </c>
      <c r="E477" s="28">
        <v>-9.6665247447549297E-10</v>
      </c>
      <c r="F477" s="22" t="s">
        <v>8</v>
      </c>
      <c r="G477" s="22">
        <v>0</v>
      </c>
      <c r="H477" s="24">
        <f t="shared" si="8"/>
        <v>-9.6665247447549297E-10</v>
      </c>
    </row>
    <row r="478" spans="1:8" x14ac:dyDescent="0.25">
      <c r="A478" s="22" t="s">
        <v>1079</v>
      </c>
      <c r="B478" s="22" t="s">
        <v>577</v>
      </c>
      <c r="C478" s="22" t="s">
        <v>24</v>
      </c>
      <c r="D478" s="22" t="s">
        <v>120</v>
      </c>
      <c r="E478" s="22">
        <v>-3.7650839033900797E-2</v>
      </c>
      <c r="F478" s="22" t="s">
        <v>86</v>
      </c>
      <c r="G478" s="22">
        <v>2190</v>
      </c>
      <c r="H478" s="24">
        <f t="shared" si="8"/>
        <v>-82.455337484242747</v>
      </c>
    </row>
    <row r="479" spans="1:8" x14ac:dyDescent="0.25">
      <c r="A479" s="22" t="s">
        <v>230</v>
      </c>
      <c r="B479" s="22" t="s">
        <v>210</v>
      </c>
      <c r="C479" s="22" t="s">
        <v>14</v>
      </c>
      <c r="D479" s="22" t="s">
        <v>193</v>
      </c>
      <c r="E479" s="22">
        <v>-1.45273287346009E-3</v>
      </c>
      <c r="F479" s="22" t="s">
        <v>8</v>
      </c>
      <c r="G479" s="22">
        <v>0</v>
      </c>
      <c r="H479" s="24">
        <f t="shared" si="8"/>
        <v>-1.45273287346009E-3</v>
      </c>
    </row>
    <row r="480" spans="1:8" x14ac:dyDescent="0.25">
      <c r="A480" s="22" t="s">
        <v>1080</v>
      </c>
      <c r="B480" s="22" t="s">
        <v>984</v>
      </c>
      <c r="C480" s="22" t="s">
        <v>263</v>
      </c>
      <c r="D480" s="22" t="s">
        <v>279</v>
      </c>
      <c r="E480" s="22">
        <v>-6.3317142594544601E-3</v>
      </c>
      <c r="F480" s="22" t="s">
        <v>86</v>
      </c>
      <c r="G480" s="22">
        <v>450</v>
      </c>
      <c r="H480" s="24">
        <f t="shared" si="8"/>
        <v>-2.8492714167545072</v>
      </c>
    </row>
    <row r="481" spans="1:8" x14ac:dyDescent="0.25">
      <c r="A481" s="22" t="s">
        <v>1081</v>
      </c>
      <c r="B481" s="22" t="s">
        <v>464</v>
      </c>
      <c r="C481" s="22" t="s">
        <v>14</v>
      </c>
      <c r="D481" s="22" t="s">
        <v>193</v>
      </c>
      <c r="E481" s="22">
        <v>-3.5843331205647399E-4</v>
      </c>
      <c r="F481" s="22" t="s">
        <v>8</v>
      </c>
      <c r="G481" s="22">
        <v>0</v>
      </c>
      <c r="H481" s="24">
        <f t="shared" si="8"/>
        <v>-3.5843331205647399E-4</v>
      </c>
    </row>
    <row r="482" spans="1:8" x14ac:dyDescent="0.25">
      <c r="A482" s="22" t="s">
        <v>1082</v>
      </c>
      <c r="B482" s="22" t="s">
        <v>720</v>
      </c>
      <c r="C482" s="22" t="s">
        <v>14</v>
      </c>
      <c r="D482" s="22" t="s">
        <v>193</v>
      </c>
      <c r="E482" s="28">
        <v>-3.54099151880926E-8</v>
      </c>
      <c r="F482" s="22" t="s">
        <v>8</v>
      </c>
      <c r="G482" s="22">
        <v>0</v>
      </c>
      <c r="H482" s="24">
        <f t="shared" si="8"/>
        <v>-3.54099151880926E-8</v>
      </c>
    </row>
    <row r="483" spans="1:8" x14ac:dyDescent="0.25">
      <c r="A483" s="22" t="s">
        <v>1083</v>
      </c>
      <c r="B483" s="22" t="s">
        <v>1084</v>
      </c>
      <c r="C483" s="22" t="s">
        <v>14</v>
      </c>
      <c r="D483" s="22" t="s">
        <v>54</v>
      </c>
      <c r="E483" s="28">
        <v>-2.2164619948103699E-8</v>
      </c>
      <c r="F483" s="22" t="s">
        <v>8</v>
      </c>
      <c r="G483" s="22">
        <v>0</v>
      </c>
      <c r="H483" s="24">
        <f t="shared" si="8"/>
        <v>-2.2164619948103699E-8</v>
      </c>
    </row>
    <row r="484" spans="1:8" x14ac:dyDescent="0.25">
      <c r="A484" s="22" t="s">
        <v>1085</v>
      </c>
      <c r="B484" s="22" t="s">
        <v>933</v>
      </c>
      <c r="C484" s="22" t="s">
        <v>14</v>
      </c>
      <c r="D484" s="22" t="s">
        <v>54</v>
      </c>
      <c r="E484" s="28">
        <v>-4.9400455647045203E-6</v>
      </c>
      <c r="F484" s="22" t="s">
        <v>8</v>
      </c>
      <c r="G484" s="22">
        <v>0</v>
      </c>
      <c r="H484" s="24">
        <f t="shared" si="8"/>
        <v>-4.9400455647045203E-6</v>
      </c>
    </row>
    <row r="485" spans="1:8" x14ac:dyDescent="0.25">
      <c r="A485" s="22" t="s">
        <v>1086</v>
      </c>
      <c r="B485" s="22" t="s">
        <v>778</v>
      </c>
      <c r="C485" s="22" t="s">
        <v>14</v>
      </c>
      <c r="D485" s="22" t="s">
        <v>115</v>
      </c>
      <c r="E485" s="28">
        <v>-3.1063988114138599E-6</v>
      </c>
      <c r="F485" s="22" t="s">
        <v>8</v>
      </c>
      <c r="G485" s="22">
        <v>0</v>
      </c>
      <c r="H485" s="24">
        <f t="shared" si="8"/>
        <v>-3.1063988114138599E-6</v>
      </c>
    </row>
    <row r="486" spans="1:8" x14ac:dyDescent="0.25">
      <c r="A486" s="22" t="s">
        <v>1087</v>
      </c>
      <c r="B486" s="22" t="s">
        <v>1088</v>
      </c>
      <c r="C486" s="22" t="s">
        <v>14</v>
      </c>
      <c r="D486" s="22" t="s">
        <v>54</v>
      </c>
      <c r="E486" s="22">
        <v>-1.7107042175241002E-2</v>
      </c>
      <c r="F486" s="22" t="s">
        <v>8</v>
      </c>
      <c r="G486" s="22">
        <v>0</v>
      </c>
      <c r="H486" s="24">
        <f t="shared" si="8"/>
        <v>-1.7107042175241002E-2</v>
      </c>
    </row>
    <row r="487" spans="1:8" x14ac:dyDescent="0.25">
      <c r="A487" s="22" t="s">
        <v>1089</v>
      </c>
      <c r="B487" s="22" t="s">
        <v>752</v>
      </c>
      <c r="C487" s="22" t="s">
        <v>14</v>
      </c>
      <c r="D487" s="22" t="s">
        <v>54</v>
      </c>
      <c r="E487" s="22">
        <v>-5.9385157666702495E-4</v>
      </c>
      <c r="F487" s="22" t="s">
        <v>8</v>
      </c>
      <c r="G487" s="22">
        <v>0</v>
      </c>
      <c r="H487" s="24">
        <f t="shared" si="8"/>
        <v>-5.9385157666702495E-4</v>
      </c>
    </row>
    <row r="488" spans="1:8" x14ac:dyDescent="0.25">
      <c r="A488" s="22" t="s">
        <v>1090</v>
      </c>
      <c r="B488" s="22" t="s">
        <v>791</v>
      </c>
      <c r="C488" s="22" t="s">
        <v>14</v>
      </c>
      <c r="D488" s="22" t="s">
        <v>188</v>
      </c>
      <c r="E488" s="22">
        <v>-0.63112354235525703</v>
      </c>
      <c r="F488" s="22" t="s">
        <v>8</v>
      </c>
      <c r="G488" s="22">
        <v>0</v>
      </c>
      <c r="H488" s="24">
        <f t="shared" si="8"/>
        <v>-0.63112354235525703</v>
      </c>
    </row>
    <row r="489" spans="1:8" x14ac:dyDescent="0.25">
      <c r="A489" s="22" t="s">
        <v>1105</v>
      </c>
      <c r="B489" s="22" t="s">
        <v>1106</v>
      </c>
      <c r="C489" s="22" t="s">
        <v>14</v>
      </c>
      <c r="D489" s="22" t="s">
        <v>54</v>
      </c>
      <c r="E489" s="28">
        <v>-1.5491541869556599E-13</v>
      </c>
      <c r="F489" s="22" t="s">
        <v>8</v>
      </c>
      <c r="G489" s="22">
        <v>0</v>
      </c>
      <c r="H489" s="24">
        <f t="shared" si="8"/>
        <v>-1.5491541869556599E-13</v>
      </c>
    </row>
    <row r="490" spans="1:8" x14ac:dyDescent="0.25">
      <c r="H490" s="24"/>
    </row>
    <row r="491" spans="1:8" x14ac:dyDescent="0.25">
      <c r="H491" s="24"/>
    </row>
    <row r="492" spans="1:8" x14ac:dyDescent="0.25">
      <c r="H492" s="24"/>
    </row>
    <row r="493" spans="1:8" x14ac:dyDescent="0.25">
      <c r="H493" s="24"/>
    </row>
    <row r="494" spans="1:8" x14ac:dyDescent="0.25">
      <c r="H494" s="24"/>
    </row>
    <row r="495" spans="1:8" x14ac:dyDescent="0.25">
      <c r="H495" s="24"/>
    </row>
    <row r="496" spans="1: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4FFC2-5DCF-4ACF-8E3B-4CC48818B63C}">
  <dimension ref="A1:M3854"/>
  <sheetViews>
    <sheetView workbookViewId="0">
      <selection activeCell="A33" sqref="A33"/>
    </sheetView>
  </sheetViews>
  <sheetFormatPr defaultColWidth="10.85546875" defaultRowHeight="15" x14ac:dyDescent="0.25"/>
  <cols>
    <col min="1" max="1" width="36.28515625" style="22" bestFit="1" customWidth="1"/>
    <col min="2" max="2" width="99.7109375" style="22" bestFit="1" customWidth="1"/>
    <col min="3" max="3" width="10.85546875" style="22"/>
    <col min="4" max="4" width="72.28515625" style="22" bestFit="1" customWidth="1"/>
    <col min="5"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c r="H1" s="33"/>
    </row>
    <row r="2" spans="1:13" x14ac:dyDescent="0.25">
      <c r="A2" s="22" t="s">
        <v>9</v>
      </c>
      <c r="B2" s="22" t="s">
        <v>10</v>
      </c>
      <c r="C2" s="22" t="s">
        <v>11</v>
      </c>
      <c r="D2" s="22" t="s">
        <v>0</v>
      </c>
      <c r="E2" s="22" t="s">
        <v>36</v>
      </c>
      <c r="F2" s="22" t="s">
        <v>7</v>
      </c>
      <c r="G2" s="23" t="s">
        <v>406</v>
      </c>
      <c r="H2" s="22" t="s">
        <v>407</v>
      </c>
    </row>
    <row r="3" spans="1:13" x14ac:dyDescent="0.25">
      <c r="A3" s="22" t="s">
        <v>408</v>
      </c>
      <c r="B3" s="22" t="s">
        <v>409</v>
      </c>
      <c r="C3" s="22" t="s">
        <v>17</v>
      </c>
      <c r="D3" s="22" t="s">
        <v>2</v>
      </c>
      <c r="E3" s="22">
        <v>-5.5158930004149502E-4</v>
      </c>
      <c r="F3" s="22" t="s">
        <v>8</v>
      </c>
      <c r="G3" s="22">
        <v>0</v>
      </c>
      <c r="H3" s="24">
        <f t="shared" ref="H3:H66" si="0">1*(IF(F3=$I$8,E3,(E3*G3)))</f>
        <v>-5.5158930004149502E-4</v>
      </c>
    </row>
    <row r="4" spans="1:13" x14ac:dyDescent="0.25">
      <c r="A4" s="22" t="s">
        <v>410</v>
      </c>
      <c r="B4" s="22" t="s">
        <v>411</v>
      </c>
      <c r="C4" s="22" t="s">
        <v>14</v>
      </c>
      <c r="D4" s="22" t="s">
        <v>54</v>
      </c>
      <c r="E4" s="22">
        <v>-0.109046383519558</v>
      </c>
      <c r="F4" s="22" t="s">
        <v>8</v>
      </c>
      <c r="G4" s="22">
        <v>0</v>
      </c>
      <c r="H4" s="24">
        <f t="shared" si="0"/>
        <v>-0.109046383519558</v>
      </c>
    </row>
    <row r="5" spans="1:13" x14ac:dyDescent="0.25">
      <c r="A5" s="22" t="s">
        <v>412</v>
      </c>
      <c r="B5" s="22" t="s">
        <v>413</v>
      </c>
      <c r="C5" s="22" t="s">
        <v>14</v>
      </c>
      <c r="D5" s="22" t="s">
        <v>1</v>
      </c>
      <c r="E5" s="22">
        <v>-3.4835828712856301E-4</v>
      </c>
      <c r="F5" s="22" t="s">
        <v>8</v>
      </c>
      <c r="G5" s="22">
        <v>0</v>
      </c>
      <c r="H5" s="24">
        <f t="shared" si="0"/>
        <v>-3.4835828712856301E-4</v>
      </c>
    </row>
    <row r="6" spans="1:13" x14ac:dyDescent="0.25">
      <c r="A6" s="22" t="s">
        <v>113</v>
      </c>
      <c r="B6" s="22" t="s">
        <v>114</v>
      </c>
      <c r="C6" s="22" t="s">
        <v>14</v>
      </c>
      <c r="D6" s="22" t="s">
        <v>115</v>
      </c>
      <c r="E6" s="28">
        <v>-6.9921851796794403E-13</v>
      </c>
      <c r="F6" s="22" t="s">
        <v>8</v>
      </c>
      <c r="G6" s="22">
        <v>0</v>
      </c>
      <c r="H6" s="24">
        <f t="shared" si="0"/>
        <v>-6.9921851796794403E-13</v>
      </c>
    </row>
    <row r="7" spans="1:13" x14ac:dyDescent="0.25">
      <c r="A7" s="22" t="s">
        <v>414</v>
      </c>
      <c r="B7" s="22" t="s">
        <v>415</v>
      </c>
      <c r="C7" s="22" t="s">
        <v>24</v>
      </c>
      <c r="D7" s="22" t="s">
        <v>120</v>
      </c>
      <c r="E7" s="28">
        <v>-3.7915473256897299E-5</v>
      </c>
      <c r="F7" s="22" t="s">
        <v>86</v>
      </c>
      <c r="G7" s="22">
        <v>2305</v>
      </c>
      <c r="H7" s="24">
        <f t="shared" si="0"/>
        <v>-8.739516585714828E-2</v>
      </c>
    </row>
    <row r="8" spans="1:13" x14ac:dyDescent="0.25">
      <c r="A8" s="22" t="s">
        <v>416</v>
      </c>
      <c r="B8" s="22" t="s">
        <v>417</v>
      </c>
      <c r="C8" s="22" t="s">
        <v>263</v>
      </c>
      <c r="D8" s="22" t="s">
        <v>279</v>
      </c>
      <c r="E8" s="28">
        <v>-9.0433691506768806E-8</v>
      </c>
      <c r="F8" s="22" t="s">
        <v>86</v>
      </c>
      <c r="G8" s="22">
        <v>450</v>
      </c>
      <c r="H8" s="24">
        <f t="shared" si="0"/>
        <v>-4.0695161178045963E-5</v>
      </c>
      <c r="I8" s="22" t="s">
        <v>8</v>
      </c>
    </row>
    <row r="9" spans="1:13" x14ac:dyDescent="0.25">
      <c r="A9" s="22" t="s">
        <v>1091</v>
      </c>
      <c r="B9" s="22" t="s">
        <v>1092</v>
      </c>
      <c r="C9" s="22" t="s">
        <v>24</v>
      </c>
      <c r="D9" s="22" t="s">
        <v>208</v>
      </c>
      <c r="E9" s="28">
        <v>-2.97075778107882E-8</v>
      </c>
      <c r="F9" s="22" t="s">
        <v>8</v>
      </c>
      <c r="G9" s="22">
        <v>0</v>
      </c>
      <c r="H9" s="24">
        <f t="shared" si="0"/>
        <v>-2.97075778107882E-8</v>
      </c>
      <c r="J9" s="25"/>
      <c r="K9" s="25"/>
      <c r="L9" s="25" t="s">
        <v>37</v>
      </c>
      <c r="M9" s="25"/>
    </row>
    <row r="10" spans="1:13" x14ac:dyDescent="0.25">
      <c r="A10" s="22" t="s">
        <v>418</v>
      </c>
      <c r="B10" s="22" t="s">
        <v>419</v>
      </c>
      <c r="C10" s="22" t="s">
        <v>14</v>
      </c>
      <c r="D10" s="22" t="s">
        <v>1</v>
      </c>
      <c r="E10" s="22">
        <v>-1.77099413585407E-2</v>
      </c>
      <c r="F10" s="22" t="s">
        <v>8</v>
      </c>
      <c r="G10" s="22">
        <v>0</v>
      </c>
      <c r="H10" s="24">
        <f t="shared" si="0"/>
        <v>-1.77099413585407E-2</v>
      </c>
      <c r="J10" s="25">
        <v>16</v>
      </c>
      <c r="K10" s="25" t="s">
        <v>38</v>
      </c>
      <c r="L10" s="25">
        <f t="shared" ref="L10:L16" si="1">+SUMIF($C$3:$C$3853,J10,$H$3:$H$3853)</f>
        <v>-16.706376975938351</v>
      </c>
      <c r="M10" s="25"/>
    </row>
    <row r="11" spans="1:13" x14ac:dyDescent="0.25">
      <c r="A11" s="22" t="s">
        <v>420</v>
      </c>
      <c r="B11" s="22" t="s">
        <v>421</v>
      </c>
      <c r="C11" s="22" t="s">
        <v>24</v>
      </c>
      <c r="D11" s="22" t="s">
        <v>120</v>
      </c>
      <c r="E11" s="22">
        <v>-7.1699181835055295E-4</v>
      </c>
      <c r="F11" s="22" t="s">
        <v>86</v>
      </c>
      <c r="G11" s="22">
        <v>2190</v>
      </c>
      <c r="H11" s="24">
        <f t="shared" si="0"/>
        <v>-1.570212082187711</v>
      </c>
      <c r="J11" s="25">
        <v>17</v>
      </c>
      <c r="K11" s="25" t="s">
        <v>39</v>
      </c>
      <c r="L11" s="25">
        <f t="shared" si="1"/>
        <v>-9.8681880846042975E-3</v>
      </c>
      <c r="M11" s="25"/>
    </row>
    <row r="12" spans="1:13" x14ac:dyDescent="0.25">
      <c r="A12" s="22" t="s">
        <v>422</v>
      </c>
      <c r="B12" s="22" t="s">
        <v>423</v>
      </c>
      <c r="C12" s="22" t="s">
        <v>139</v>
      </c>
      <c r="D12" s="22" t="s">
        <v>140</v>
      </c>
      <c r="E12" s="28">
        <v>-8.6026675526450298E-6</v>
      </c>
      <c r="F12" s="22" t="s">
        <v>8</v>
      </c>
      <c r="G12" s="22">
        <v>0</v>
      </c>
      <c r="H12" s="24">
        <f t="shared" si="0"/>
        <v>-8.6026675526450298E-6</v>
      </c>
      <c r="J12" s="25">
        <v>20</v>
      </c>
      <c r="K12" s="25" t="s">
        <v>40</v>
      </c>
      <c r="L12" s="25">
        <f t="shared" si="1"/>
        <v>-5.5719416314367409</v>
      </c>
      <c r="M12" s="25"/>
    </row>
    <row r="13" spans="1:13" x14ac:dyDescent="0.25">
      <c r="A13" s="22" t="s">
        <v>424</v>
      </c>
      <c r="B13" s="22" t="s">
        <v>425</v>
      </c>
      <c r="C13" s="22" t="s">
        <v>14</v>
      </c>
      <c r="D13" s="22" t="s">
        <v>54</v>
      </c>
      <c r="E13" s="28">
        <v>-7.6119214287751798E-12</v>
      </c>
      <c r="F13" s="22" t="s">
        <v>8</v>
      </c>
      <c r="G13" s="22">
        <v>0</v>
      </c>
      <c r="H13" s="24">
        <f t="shared" si="0"/>
        <v>-7.6119214287751798E-12</v>
      </c>
      <c r="J13" s="25">
        <v>22</v>
      </c>
      <c r="K13" s="25" t="s">
        <v>41</v>
      </c>
      <c r="L13" s="25">
        <f t="shared" si="1"/>
        <v>-0.4637628038346851</v>
      </c>
      <c r="M13" s="25"/>
    </row>
    <row r="14" spans="1:13" x14ac:dyDescent="0.25">
      <c r="A14" s="22" t="s">
        <v>426</v>
      </c>
      <c r="B14" s="22" t="s">
        <v>427</v>
      </c>
      <c r="C14" s="22" t="s">
        <v>24</v>
      </c>
      <c r="D14" s="22" t="s">
        <v>208</v>
      </c>
      <c r="E14" s="22">
        <v>-2.1980525657093501</v>
      </c>
      <c r="F14" s="22" t="s">
        <v>8</v>
      </c>
      <c r="G14" s="22">
        <v>0</v>
      </c>
      <c r="H14" s="24">
        <f t="shared" si="0"/>
        <v>-2.1980525657093501</v>
      </c>
      <c r="J14" s="25">
        <v>23</v>
      </c>
      <c r="K14" s="25" t="s">
        <v>42</v>
      </c>
      <c r="L14" s="25">
        <f t="shared" si="1"/>
        <v>-264.53240632834348</v>
      </c>
      <c r="M14" s="25"/>
    </row>
    <row r="15" spans="1:13" x14ac:dyDescent="0.25">
      <c r="A15" s="22" t="s">
        <v>430</v>
      </c>
      <c r="B15" s="22" t="s">
        <v>431</v>
      </c>
      <c r="C15" s="22" t="s">
        <v>143</v>
      </c>
      <c r="D15" s="22" t="s">
        <v>144</v>
      </c>
      <c r="E15" s="28">
        <v>-3.6060710614759603E-11</v>
      </c>
      <c r="F15" s="22" t="s">
        <v>8</v>
      </c>
      <c r="G15" s="22">
        <v>0</v>
      </c>
      <c r="H15" s="24">
        <f t="shared" si="0"/>
        <v>-3.6060710614759603E-11</v>
      </c>
      <c r="J15" s="25">
        <v>24</v>
      </c>
      <c r="K15" s="25" t="s">
        <v>43</v>
      </c>
      <c r="L15" s="25">
        <f t="shared" si="1"/>
        <v>-47.62184748250629</v>
      </c>
      <c r="M15" s="25"/>
    </row>
    <row r="16" spans="1:13" x14ac:dyDescent="0.25">
      <c r="A16" s="22" t="s">
        <v>432</v>
      </c>
      <c r="B16" s="22" t="s">
        <v>433</v>
      </c>
      <c r="C16" s="22" t="s">
        <v>17</v>
      </c>
      <c r="D16" s="22" t="s">
        <v>4</v>
      </c>
      <c r="E16" s="22">
        <v>-3.0279911369183201E-2</v>
      </c>
      <c r="F16" s="22" t="s">
        <v>8</v>
      </c>
      <c r="G16" s="22">
        <v>0</v>
      </c>
      <c r="H16" s="24">
        <f t="shared" si="0"/>
        <v>-3.0279911369183201E-2</v>
      </c>
      <c r="J16" s="25">
        <v>25</v>
      </c>
      <c r="K16" s="25" t="s">
        <v>44</v>
      </c>
      <c r="L16" s="25">
        <f t="shared" si="1"/>
        <v>-3.2426824387843493E-2</v>
      </c>
      <c r="M16" s="25"/>
    </row>
    <row r="17" spans="1:13" x14ac:dyDescent="0.25">
      <c r="A17" s="22" t="s">
        <v>434</v>
      </c>
      <c r="B17" s="22" t="s">
        <v>435</v>
      </c>
      <c r="C17" s="22" t="s">
        <v>14</v>
      </c>
      <c r="D17" s="22" t="s">
        <v>1</v>
      </c>
      <c r="E17" s="28">
        <v>-1.8376927565711399E-5</v>
      </c>
      <c r="F17" s="22" t="s">
        <v>8</v>
      </c>
      <c r="G17" s="22">
        <v>0</v>
      </c>
      <c r="H17" s="24">
        <f t="shared" si="0"/>
        <v>-1.8376927565711399E-5</v>
      </c>
      <c r="J17" s="25"/>
      <c r="K17" s="25" t="s">
        <v>45</v>
      </c>
      <c r="L17" s="25">
        <f>+SUM(L10:L16)</f>
        <v>-334.93863023453201</v>
      </c>
      <c r="M17" s="25"/>
    </row>
    <row r="18" spans="1:13" x14ac:dyDescent="0.25">
      <c r="A18" s="22" t="s">
        <v>12</v>
      </c>
      <c r="B18" s="22" t="s">
        <v>13</v>
      </c>
      <c r="C18" s="22" t="s">
        <v>14</v>
      </c>
      <c r="D18" s="22" t="s">
        <v>1</v>
      </c>
      <c r="E18" s="22">
        <v>-1.08613653816289E-2</v>
      </c>
      <c r="F18" s="22" t="s">
        <v>8</v>
      </c>
      <c r="G18" s="22">
        <v>0</v>
      </c>
      <c r="H18" s="24">
        <f t="shared" si="0"/>
        <v>-1.08613653816289E-2</v>
      </c>
    </row>
    <row r="19" spans="1:13" x14ac:dyDescent="0.25">
      <c r="A19" s="22" t="s">
        <v>436</v>
      </c>
      <c r="B19" s="22" t="s">
        <v>437</v>
      </c>
      <c r="C19" s="22" t="s">
        <v>14</v>
      </c>
      <c r="D19" s="22" t="s">
        <v>54</v>
      </c>
      <c r="E19" s="28">
        <v>-7.6346119489596395E-7</v>
      </c>
      <c r="F19" s="22" t="s">
        <v>8</v>
      </c>
      <c r="G19" s="22">
        <v>0</v>
      </c>
      <c r="H19" s="24">
        <f t="shared" si="0"/>
        <v>-7.6346119489596395E-7</v>
      </c>
    </row>
    <row r="20" spans="1:13" x14ac:dyDescent="0.25">
      <c r="A20" s="22" t="s">
        <v>15</v>
      </c>
      <c r="B20" s="22" t="s">
        <v>16</v>
      </c>
      <c r="C20" s="22" t="s">
        <v>17</v>
      </c>
      <c r="D20" s="22" t="s">
        <v>2</v>
      </c>
      <c r="E20" s="22">
        <v>-3.9050523421448102E-2</v>
      </c>
      <c r="F20" s="22" t="s">
        <v>8</v>
      </c>
      <c r="G20" s="22">
        <v>0</v>
      </c>
      <c r="H20" s="24">
        <f t="shared" si="0"/>
        <v>-3.9050523421448102E-2</v>
      </c>
    </row>
    <row r="21" spans="1:13" x14ac:dyDescent="0.25">
      <c r="A21" s="22" t="s">
        <v>438</v>
      </c>
      <c r="B21" s="22" t="s">
        <v>439</v>
      </c>
      <c r="C21" s="22" t="s">
        <v>17</v>
      </c>
      <c r="D21" s="22" t="s">
        <v>2</v>
      </c>
      <c r="E21" s="22">
        <v>-5.5674097999581697E-3</v>
      </c>
      <c r="F21" s="22" t="s">
        <v>8</v>
      </c>
      <c r="G21" s="22">
        <v>0</v>
      </c>
      <c r="H21" s="24">
        <f t="shared" si="0"/>
        <v>-5.5674097999581697E-3</v>
      </c>
    </row>
    <row r="22" spans="1:13" x14ac:dyDescent="0.25">
      <c r="A22" s="22" t="s">
        <v>202</v>
      </c>
      <c r="B22" s="22" t="s">
        <v>203</v>
      </c>
      <c r="C22" s="22" t="s">
        <v>14</v>
      </c>
      <c r="D22" s="22" t="s">
        <v>54</v>
      </c>
      <c r="E22" s="28">
        <v>-5.18199637773941E-5</v>
      </c>
      <c r="F22" s="22" t="s">
        <v>8</v>
      </c>
      <c r="G22" s="22">
        <v>0</v>
      </c>
      <c r="H22" s="24">
        <f t="shared" si="0"/>
        <v>-5.18199637773941E-5</v>
      </c>
    </row>
    <row r="23" spans="1:13" x14ac:dyDescent="0.25">
      <c r="A23" s="22" t="s">
        <v>159</v>
      </c>
      <c r="B23" s="22" t="s">
        <v>160</v>
      </c>
      <c r="C23" s="22" t="s">
        <v>125</v>
      </c>
      <c r="D23" s="22" t="s">
        <v>161</v>
      </c>
      <c r="E23" s="28">
        <v>-1.0785944704024899E-6</v>
      </c>
      <c r="F23" s="22" t="s">
        <v>8</v>
      </c>
      <c r="G23" s="22">
        <v>0</v>
      </c>
      <c r="H23" s="24">
        <f t="shared" si="0"/>
        <v>-1.0785944704024899E-6</v>
      </c>
    </row>
    <row r="24" spans="1:13" x14ac:dyDescent="0.25">
      <c r="A24" s="22" t="s">
        <v>440</v>
      </c>
      <c r="B24" s="22" t="s">
        <v>441</v>
      </c>
      <c r="C24" s="22" t="s">
        <v>14</v>
      </c>
      <c r="D24" s="22" t="s">
        <v>115</v>
      </c>
      <c r="E24" s="28">
        <v>-2.54487064964144E-6</v>
      </c>
      <c r="F24" s="22" t="s">
        <v>8</v>
      </c>
      <c r="G24" s="22">
        <v>0</v>
      </c>
      <c r="H24" s="24">
        <f t="shared" si="0"/>
        <v>-2.54487064964144E-6</v>
      </c>
    </row>
    <row r="25" spans="1:13" x14ac:dyDescent="0.25">
      <c r="A25" s="22" t="s">
        <v>442</v>
      </c>
      <c r="B25" s="22" t="s">
        <v>443</v>
      </c>
      <c r="C25" s="22" t="s">
        <v>14</v>
      </c>
      <c r="D25" s="22" t="s">
        <v>193</v>
      </c>
      <c r="E25" s="22">
        <v>-2.1667242900542099E-2</v>
      </c>
      <c r="F25" s="22" t="s">
        <v>8</v>
      </c>
      <c r="G25" s="22">
        <v>0</v>
      </c>
      <c r="H25" s="24">
        <f t="shared" si="0"/>
        <v>-2.1667242900542099E-2</v>
      </c>
    </row>
    <row r="26" spans="1:13" x14ac:dyDescent="0.25">
      <c r="A26" s="22" t="s">
        <v>444</v>
      </c>
      <c r="B26" s="22" t="s">
        <v>445</v>
      </c>
      <c r="C26" s="22" t="s">
        <v>14</v>
      </c>
      <c r="D26" s="22" t="s">
        <v>115</v>
      </c>
      <c r="E26" s="28">
        <v>-2.9574601828453901E-18</v>
      </c>
      <c r="F26" s="22" t="s">
        <v>8</v>
      </c>
      <c r="G26" s="22">
        <v>0</v>
      </c>
      <c r="H26" s="24">
        <f t="shared" si="0"/>
        <v>-2.9574601828453901E-18</v>
      </c>
    </row>
    <row r="27" spans="1:13" x14ac:dyDescent="0.25">
      <c r="A27" s="22" t="s">
        <v>455</v>
      </c>
      <c r="B27" s="22" t="s">
        <v>456</v>
      </c>
      <c r="C27" s="22" t="s">
        <v>263</v>
      </c>
      <c r="D27" s="22" t="s">
        <v>264</v>
      </c>
      <c r="E27" s="28">
        <v>-4.1986621701313498E-5</v>
      </c>
      <c r="F27" s="22" t="s">
        <v>86</v>
      </c>
      <c r="G27" s="22">
        <v>768.6</v>
      </c>
      <c r="H27" s="24">
        <f t="shared" si="0"/>
        <v>-3.2270917439629558E-2</v>
      </c>
    </row>
    <row r="28" spans="1:13" x14ac:dyDescent="0.25">
      <c r="A28" s="22" t="s">
        <v>457</v>
      </c>
      <c r="B28" s="22" t="s">
        <v>458</v>
      </c>
      <c r="C28" s="22" t="s">
        <v>263</v>
      </c>
      <c r="D28" s="22" t="s">
        <v>279</v>
      </c>
      <c r="E28" s="28">
        <v>-9.3264436953142793E-9</v>
      </c>
      <c r="F28" s="22" t="s">
        <v>86</v>
      </c>
      <c r="G28" s="22">
        <v>614.4</v>
      </c>
      <c r="H28" s="24">
        <f t="shared" si="0"/>
        <v>-5.7301670064010927E-6</v>
      </c>
    </row>
    <row r="29" spans="1:13" x14ac:dyDescent="0.25">
      <c r="A29" s="22" t="s">
        <v>18</v>
      </c>
      <c r="B29" s="22" t="s">
        <v>19</v>
      </c>
      <c r="C29" s="22" t="s">
        <v>17</v>
      </c>
      <c r="D29" s="22" t="s">
        <v>2</v>
      </c>
      <c r="E29" s="22">
        <v>-1.94807780565231</v>
      </c>
      <c r="F29" s="22" t="s">
        <v>8</v>
      </c>
      <c r="G29" s="22">
        <v>0</v>
      </c>
      <c r="H29" s="24">
        <f t="shared" si="0"/>
        <v>-1.94807780565231</v>
      </c>
    </row>
    <row r="30" spans="1:13" x14ac:dyDescent="0.25">
      <c r="A30" s="22" t="s">
        <v>459</v>
      </c>
      <c r="B30" s="22" t="s">
        <v>460</v>
      </c>
      <c r="C30" s="22" t="s">
        <v>139</v>
      </c>
      <c r="D30" s="22" t="s">
        <v>165</v>
      </c>
      <c r="E30" s="28">
        <v>-3.3794573825161299E-5</v>
      </c>
      <c r="F30" s="22" t="s">
        <v>8</v>
      </c>
      <c r="G30" s="22">
        <v>0</v>
      </c>
      <c r="H30" s="24">
        <f t="shared" si="0"/>
        <v>-3.3794573825161299E-5</v>
      </c>
    </row>
    <row r="31" spans="1:13" x14ac:dyDescent="0.25">
      <c r="A31" s="22" t="s">
        <v>20</v>
      </c>
      <c r="B31" s="22" t="s">
        <v>21</v>
      </c>
      <c r="C31" s="22" t="s">
        <v>14</v>
      </c>
      <c r="D31" s="22" t="s">
        <v>1</v>
      </c>
      <c r="E31" s="28">
        <v>-2.04511975779705E-10</v>
      </c>
      <c r="F31" s="22" t="s">
        <v>8</v>
      </c>
      <c r="G31" s="22">
        <v>0</v>
      </c>
      <c r="H31" s="24">
        <f t="shared" si="0"/>
        <v>-2.04511975779705E-10</v>
      </c>
    </row>
    <row r="32" spans="1:13" x14ac:dyDescent="0.25">
      <c r="A32" s="22" t="s">
        <v>204</v>
      </c>
      <c r="B32" s="22" t="s">
        <v>205</v>
      </c>
      <c r="C32" s="22" t="s">
        <v>14</v>
      </c>
      <c r="D32" s="22" t="s">
        <v>54</v>
      </c>
      <c r="E32" s="28">
        <v>-4.7355406456445197E-8</v>
      </c>
      <c r="F32" s="22" t="s">
        <v>8</v>
      </c>
      <c r="G32" s="22">
        <v>0</v>
      </c>
      <c r="H32" s="24">
        <f t="shared" si="0"/>
        <v>-4.7355406456445197E-8</v>
      </c>
    </row>
    <row r="33" spans="1:8" x14ac:dyDescent="0.25">
      <c r="A33" s="22" t="s">
        <v>461</v>
      </c>
      <c r="B33" s="22" t="s">
        <v>462</v>
      </c>
      <c r="C33" s="22" t="s">
        <v>139</v>
      </c>
      <c r="D33" s="22" t="s">
        <v>165</v>
      </c>
      <c r="E33" s="28">
        <v>-8.3906646585085395E-10</v>
      </c>
      <c r="F33" s="22" t="s">
        <v>174</v>
      </c>
      <c r="G33" s="22">
        <v>0</v>
      </c>
      <c r="H33" s="24">
        <f t="shared" si="0"/>
        <v>0</v>
      </c>
    </row>
    <row r="34" spans="1:8" x14ac:dyDescent="0.25">
      <c r="A34" s="22" t="s">
        <v>463</v>
      </c>
      <c r="B34" s="22" t="s">
        <v>464</v>
      </c>
      <c r="C34" s="22" t="s">
        <v>14</v>
      </c>
      <c r="D34" s="22" t="s">
        <v>193</v>
      </c>
      <c r="E34" s="28">
        <v>-6.7564252803889604E-5</v>
      </c>
      <c r="F34" s="22" t="s">
        <v>8</v>
      </c>
      <c r="G34" s="22">
        <v>0</v>
      </c>
      <c r="H34" s="24">
        <f t="shared" si="0"/>
        <v>-6.7564252803889604E-5</v>
      </c>
    </row>
    <row r="35" spans="1:8" x14ac:dyDescent="0.25">
      <c r="A35" s="22" t="s">
        <v>465</v>
      </c>
      <c r="B35" s="22" t="s">
        <v>466</v>
      </c>
      <c r="C35" s="22" t="s">
        <v>14</v>
      </c>
      <c r="D35" s="22" t="s">
        <v>54</v>
      </c>
      <c r="E35" s="28">
        <v>-1.9359522664687001E-5</v>
      </c>
      <c r="F35" s="22" t="s">
        <v>8</v>
      </c>
      <c r="G35" s="22">
        <v>0</v>
      </c>
      <c r="H35" s="24">
        <f t="shared" si="0"/>
        <v>-1.9359522664687001E-5</v>
      </c>
    </row>
    <row r="36" spans="1:8" x14ac:dyDescent="0.25">
      <c r="A36" s="22" t="s">
        <v>467</v>
      </c>
      <c r="B36" s="22" t="s">
        <v>468</v>
      </c>
      <c r="C36" s="22" t="s">
        <v>14</v>
      </c>
      <c r="D36" s="22" t="s">
        <v>54</v>
      </c>
      <c r="E36" s="22">
        <v>-1.6723128924466299E-2</v>
      </c>
      <c r="F36" s="22" t="s">
        <v>8</v>
      </c>
      <c r="G36" s="22">
        <v>0</v>
      </c>
      <c r="H36" s="24">
        <f t="shared" si="0"/>
        <v>-1.6723128924466299E-2</v>
      </c>
    </row>
    <row r="37" spans="1:8" x14ac:dyDescent="0.25">
      <c r="A37" s="22" t="s">
        <v>469</v>
      </c>
      <c r="B37" s="22" t="s">
        <v>470</v>
      </c>
      <c r="C37" s="22" t="s">
        <v>139</v>
      </c>
      <c r="D37" s="22" t="s">
        <v>165</v>
      </c>
      <c r="E37" s="28">
        <v>-1.02757613720465E-5</v>
      </c>
      <c r="F37" s="22" t="s">
        <v>8</v>
      </c>
      <c r="G37" s="22">
        <v>0</v>
      </c>
      <c r="H37" s="24">
        <f t="shared" si="0"/>
        <v>-1.02757613720465E-5</v>
      </c>
    </row>
    <row r="38" spans="1:8" x14ac:dyDescent="0.25">
      <c r="A38" s="22" t="s">
        <v>471</v>
      </c>
      <c r="B38" s="22" t="s">
        <v>472</v>
      </c>
      <c r="C38" s="22" t="s">
        <v>14</v>
      </c>
      <c r="D38" s="22" t="s">
        <v>54</v>
      </c>
      <c r="E38" s="28">
        <v>-6.6555998316117506E-5</v>
      </c>
      <c r="F38" s="22" t="s">
        <v>8</v>
      </c>
      <c r="G38" s="22">
        <v>0</v>
      </c>
      <c r="H38" s="24">
        <f t="shared" si="0"/>
        <v>-6.6555998316117506E-5</v>
      </c>
    </row>
    <row r="39" spans="1:8" x14ac:dyDescent="0.25">
      <c r="A39" s="22" t="s">
        <v>473</v>
      </c>
      <c r="B39" s="22" t="s">
        <v>474</v>
      </c>
      <c r="C39" s="22" t="s">
        <v>14</v>
      </c>
      <c r="D39" s="22" t="s">
        <v>115</v>
      </c>
      <c r="E39" s="28">
        <v>-3.57094983191615E-6</v>
      </c>
      <c r="F39" s="22" t="s">
        <v>8</v>
      </c>
      <c r="G39" s="22">
        <v>0</v>
      </c>
      <c r="H39" s="24">
        <f t="shared" si="0"/>
        <v>-3.57094983191615E-6</v>
      </c>
    </row>
    <row r="40" spans="1:8" x14ac:dyDescent="0.25">
      <c r="A40" s="22" t="s">
        <v>22</v>
      </c>
      <c r="B40" s="22" t="s">
        <v>23</v>
      </c>
      <c r="C40" s="22" t="s">
        <v>24</v>
      </c>
      <c r="D40" s="22" t="s">
        <v>3</v>
      </c>
      <c r="E40" s="22">
        <v>-6.2559955775705898E-3</v>
      </c>
      <c r="F40" s="22" t="s">
        <v>8</v>
      </c>
      <c r="G40" s="22">
        <v>0</v>
      </c>
      <c r="H40" s="24">
        <f t="shared" si="0"/>
        <v>-6.2559955775705898E-3</v>
      </c>
    </row>
    <row r="41" spans="1:8" x14ac:dyDescent="0.25">
      <c r="A41" s="22" t="s">
        <v>475</v>
      </c>
      <c r="B41" s="22" t="s">
        <v>476</v>
      </c>
      <c r="C41" s="22" t="s">
        <v>17</v>
      </c>
      <c r="D41" s="22" t="s">
        <v>2</v>
      </c>
      <c r="E41" s="22">
        <v>-9.40278718457455E-4</v>
      </c>
      <c r="F41" s="22" t="s">
        <v>8</v>
      </c>
      <c r="G41" s="22">
        <v>0</v>
      </c>
      <c r="H41" s="24">
        <f t="shared" si="0"/>
        <v>-9.40278718457455E-4</v>
      </c>
    </row>
    <row r="42" spans="1:8" x14ac:dyDescent="0.25">
      <c r="A42" s="22" t="s">
        <v>477</v>
      </c>
      <c r="B42" s="22" t="s">
        <v>478</v>
      </c>
      <c r="C42" s="22" t="s">
        <v>14</v>
      </c>
      <c r="D42" s="22" t="s">
        <v>54</v>
      </c>
      <c r="E42" s="28">
        <v>-9.7027909846351206E-8</v>
      </c>
      <c r="F42" s="22" t="s">
        <v>8</v>
      </c>
      <c r="G42" s="22">
        <v>0</v>
      </c>
      <c r="H42" s="24">
        <f t="shared" si="0"/>
        <v>-9.7027909846351206E-8</v>
      </c>
    </row>
    <row r="43" spans="1:8" x14ac:dyDescent="0.25">
      <c r="A43" s="22" t="s">
        <v>206</v>
      </c>
      <c r="B43" s="22" t="s">
        <v>207</v>
      </c>
      <c r="C43" s="22" t="s">
        <v>24</v>
      </c>
      <c r="D43" s="22" t="s">
        <v>208</v>
      </c>
      <c r="E43" s="28">
        <v>-1.7630283830868201E-5</v>
      </c>
      <c r="F43" s="22" t="s">
        <v>8</v>
      </c>
      <c r="G43" s="22">
        <v>0</v>
      </c>
      <c r="H43" s="24">
        <f t="shared" si="0"/>
        <v>-1.7630283830868201E-5</v>
      </c>
    </row>
    <row r="44" spans="1:8" x14ac:dyDescent="0.25">
      <c r="A44" s="22" t="s">
        <v>479</v>
      </c>
      <c r="B44" s="22" t="s">
        <v>480</v>
      </c>
      <c r="C44" s="22" t="s">
        <v>14</v>
      </c>
      <c r="D44" s="22" t="s">
        <v>54</v>
      </c>
      <c r="E44" s="28">
        <v>-2.3389465642053201E-9</v>
      </c>
      <c r="F44" s="22" t="s">
        <v>8</v>
      </c>
      <c r="G44" s="22">
        <v>0</v>
      </c>
      <c r="H44" s="24">
        <f t="shared" si="0"/>
        <v>-2.3389465642053201E-9</v>
      </c>
    </row>
    <row r="45" spans="1:8" x14ac:dyDescent="0.25">
      <c r="A45" s="22" t="s">
        <v>481</v>
      </c>
      <c r="B45" s="22" t="s">
        <v>482</v>
      </c>
      <c r="C45" s="22" t="s">
        <v>24</v>
      </c>
      <c r="D45" s="22" t="s">
        <v>483</v>
      </c>
      <c r="E45" s="22">
        <v>-2.7242138664116702E-2</v>
      </c>
      <c r="F45" s="22" t="s">
        <v>8</v>
      </c>
      <c r="G45" s="22">
        <v>0</v>
      </c>
      <c r="H45" s="24">
        <f t="shared" si="0"/>
        <v>-2.7242138664116702E-2</v>
      </c>
    </row>
    <row r="46" spans="1:8" x14ac:dyDescent="0.25">
      <c r="A46" s="22" t="s">
        <v>484</v>
      </c>
      <c r="B46" s="22" t="s">
        <v>485</v>
      </c>
      <c r="C46" s="22" t="s">
        <v>139</v>
      </c>
      <c r="D46" s="22" t="s">
        <v>486</v>
      </c>
      <c r="E46" s="28">
        <v>-1.7244403248170001E-8</v>
      </c>
      <c r="F46" s="22" t="s">
        <v>7</v>
      </c>
      <c r="G46" s="22">
        <v>0</v>
      </c>
      <c r="H46" s="24">
        <f t="shared" si="0"/>
        <v>0</v>
      </c>
    </row>
    <row r="47" spans="1:8" x14ac:dyDescent="0.25">
      <c r="A47" s="22" t="s">
        <v>487</v>
      </c>
      <c r="B47" s="22" t="s">
        <v>488</v>
      </c>
      <c r="C47" s="22" t="s">
        <v>17</v>
      </c>
      <c r="D47" s="22" t="s">
        <v>2</v>
      </c>
      <c r="E47" s="22">
        <v>-2.30189035867828E-4</v>
      </c>
      <c r="F47" s="22" t="s">
        <v>8</v>
      </c>
      <c r="G47" s="22">
        <v>0</v>
      </c>
      <c r="H47" s="24">
        <f t="shared" si="0"/>
        <v>-2.30189035867828E-4</v>
      </c>
    </row>
    <row r="48" spans="1:8" x14ac:dyDescent="0.25">
      <c r="A48" s="22" t="s">
        <v>116</v>
      </c>
      <c r="B48" s="22" t="s">
        <v>117</v>
      </c>
      <c r="C48" s="22" t="s">
        <v>14</v>
      </c>
      <c r="D48" s="22" t="s">
        <v>1</v>
      </c>
      <c r="E48" s="22">
        <v>-0.11062742029632</v>
      </c>
      <c r="F48" s="22" t="s">
        <v>8</v>
      </c>
      <c r="G48" s="22">
        <v>0</v>
      </c>
      <c r="H48" s="24">
        <f t="shared" si="0"/>
        <v>-0.11062742029632</v>
      </c>
    </row>
    <row r="49" spans="1:8" x14ac:dyDescent="0.25">
      <c r="A49" s="22" t="s">
        <v>55</v>
      </c>
      <c r="B49" s="22" t="s">
        <v>56</v>
      </c>
      <c r="C49" s="22" t="s">
        <v>14</v>
      </c>
      <c r="D49" s="22" t="s">
        <v>1</v>
      </c>
      <c r="E49" s="22">
        <v>-0.12562193957774601</v>
      </c>
      <c r="F49" s="22" t="s">
        <v>8</v>
      </c>
      <c r="G49" s="22">
        <v>0</v>
      </c>
      <c r="H49" s="24">
        <f t="shared" si="0"/>
        <v>-0.12562193957774601</v>
      </c>
    </row>
    <row r="50" spans="1:8" x14ac:dyDescent="0.25">
      <c r="A50" s="22" t="s">
        <v>489</v>
      </c>
      <c r="B50" s="22" t="s">
        <v>490</v>
      </c>
      <c r="C50" s="22" t="s">
        <v>14</v>
      </c>
      <c r="D50" s="22" t="s">
        <v>1</v>
      </c>
      <c r="E50" s="28">
        <v>-9.6798944910102602E-17</v>
      </c>
      <c r="F50" s="22" t="s">
        <v>8</v>
      </c>
      <c r="G50" s="22">
        <v>0</v>
      </c>
      <c r="H50" s="24">
        <f t="shared" si="0"/>
        <v>-9.6798944910102602E-17</v>
      </c>
    </row>
    <row r="51" spans="1:8" x14ac:dyDescent="0.25">
      <c r="A51" s="22" t="s">
        <v>186</v>
      </c>
      <c r="B51" s="22" t="s">
        <v>187</v>
      </c>
      <c r="C51" s="22" t="s">
        <v>14</v>
      </c>
      <c r="D51" s="22" t="s">
        <v>188</v>
      </c>
      <c r="E51" s="22">
        <v>-4.9545632285425498E-3</v>
      </c>
      <c r="F51" s="22" t="s">
        <v>8</v>
      </c>
      <c r="G51" s="22">
        <v>0</v>
      </c>
      <c r="H51" s="24">
        <f t="shared" si="0"/>
        <v>-4.9545632285425498E-3</v>
      </c>
    </row>
    <row r="52" spans="1:8" x14ac:dyDescent="0.25">
      <c r="A52" s="22" t="s">
        <v>491</v>
      </c>
      <c r="B52" s="22" t="s">
        <v>492</v>
      </c>
      <c r="C52" s="22" t="s">
        <v>14</v>
      </c>
      <c r="D52" s="22" t="s">
        <v>54</v>
      </c>
      <c r="E52" s="28">
        <v>-5.3800383895674005E-7</v>
      </c>
      <c r="F52" s="22" t="s">
        <v>8</v>
      </c>
      <c r="G52" s="22">
        <v>0</v>
      </c>
      <c r="H52" s="24">
        <f t="shared" si="0"/>
        <v>-5.3800383895674005E-7</v>
      </c>
    </row>
    <row r="53" spans="1:8" x14ac:dyDescent="0.25">
      <c r="A53" s="22" t="s">
        <v>493</v>
      </c>
      <c r="B53" s="22" t="s">
        <v>494</v>
      </c>
      <c r="C53" s="22" t="s">
        <v>139</v>
      </c>
      <c r="D53" s="22" t="s">
        <v>486</v>
      </c>
      <c r="E53" s="28">
        <v>-7.2798759748295696E-9</v>
      </c>
      <c r="F53" s="22" t="s">
        <v>7</v>
      </c>
      <c r="G53" s="22">
        <v>0</v>
      </c>
      <c r="H53" s="24">
        <f t="shared" si="0"/>
        <v>0</v>
      </c>
    </row>
    <row r="54" spans="1:8" x14ac:dyDescent="0.25">
      <c r="A54" s="22" t="s">
        <v>118</v>
      </c>
      <c r="B54" s="22" t="s">
        <v>119</v>
      </c>
      <c r="C54" s="22" t="s">
        <v>24</v>
      </c>
      <c r="D54" s="22" t="s">
        <v>120</v>
      </c>
      <c r="E54" s="28">
        <v>-1.2183584285542601E-9</v>
      </c>
      <c r="F54" s="22" t="s">
        <v>8</v>
      </c>
      <c r="G54" s="22">
        <v>0</v>
      </c>
      <c r="H54" s="24">
        <f t="shared" si="0"/>
        <v>-1.2183584285542601E-9</v>
      </c>
    </row>
    <row r="55" spans="1:8" x14ac:dyDescent="0.25">
      <c r="A55" s="22" t="s">
        <v>495</v>
      </c>
      <c r="B55" s="22" t="s">
        <v>496</v>
      </c>
      <c r="C55" s="22" t="s">
        <v>14</v>
      </c>
      <c r="D55" s="22" t="s">
        <v>54</v>
      </c>
      <c r="E55" s="28">
        <v>-2.240669991598E-5</v>
      </c>
      <c r="F55" s="22" t="s">
        <v>8</v>
      </c>
      <c r="G55" s="22">
        <v>0</v>
      </c>
      <c r="H55" s="24">
        <f t="shared" si="0"/>
        <v>-2.240669991598E-5</v>
      </c>
    </row>
    <row r="56" spans="1:8" x14ac:dyDescent="0.25">
      <c r="A56" s="22" t="s">
        <v>497</v>
      </c>
      <c r="B56" s="22" t="s">
        <v>498</v>
      </c>
      <c r="C56" s="22" t="s">
        <v>14</v>
      </c>
      <c r="D56" s="22" t="s">
        <v>54</v>
      </c>
      <c r="E56" s="28">
        <v>-3.2936972956043799E-10</v>
      </c>
      <c r="F56" s="22" t="s">
        <v>8</v>
      </c>
      <c r="G56" s="22">
        <v>0</v>
      </c>
      <c r="H56" s="24">
        <f t="shared" si="0"/>
        <v>-3.2936972956043799E-10</v>
      </c>
    </row>
    <row r="57" spans="1:8" x14ac:dyDescent="0.25">
      <c r="A57" s="22" t="s">
        <v>499</v>
      </c>
      <c r="B57" s="22" t="s">
        <v>464</v>
      </c>
      <c r="C57" s="22" t="s">
        <v>14</v>
      </c>
      <c r="D57" s="22" t="s">
        <v>193</v>
      </c>
      <c r="E57" s="22">
        <v>-1.33868755815785E-4</v>
      </c>
      <c r="F57" s="22" t="s">
        <v>8</v>
      </c>
      <c r="G57" s="22">
        <v>0</v>
      </c>
      <c r="H57" s="24">
        <f t="shared" si="0"/>
        <v>-1.33868755815785E-4</v>
      </c>
    </row>
    <row r="58" spans="1:8" x14ac:dyDescent="0.25">
      <c r="A58" s="22" t="s">
        <v>500</v>
      </c>
      <c r="B58" s="22" t="s">
        <v>501</v>
      </c>
      <c r="C58" s="22" t="s">
        <v>139</v>
      </c>
      <c r="D58" s="22" t="s">
        <v>165</v>
      </c>
      <c r="E58" s="22">
        <v>-4.1362050931697597E-3</v>
      </c>
      <c r="F58" s="22" t="s">
        <v>174</v>
      </c>
      <c r="G58" s="22">
        <v>0</v>
      </c>
      <c r="H58" s="24">
        <f t="shared" si="0"/>
        <v>0</v>
      </c>
    </row>
    <row r="59" spans="1:8" x14ac:dyDescent="0.25">
      <c r="A59" s="22" t="s">
        <v>502</v>
      </c>
      <c r="B59" s="22" t="s">
        <v>503</v>
      </c>
      <c r="C59" s="22" t="s">
        <v>17</v>
      </c>
      <c r="D59" s="22" t="s">
        <v>4</v>
      </c>
      <c r="E59" s="28">
        <v>-1.7823362792998499E-12</v>
      </c>
      <c r="F59" s="22" t="s">
        <v>8</v>
      </c>
      <c r="G59" s="22">
        <v>0</v>
      </c>
      <c r="H59" s="24">
        <f t="shared" si="0"/>
        <v>-1.7823362792998499E-12</v>
      </c>
    </row>
    <row r="60" spans="1:8" x14ac:dyDescent="0.25">
      <c r="A60" s="22" t="s">
        <v>162</v>
      </c>
      <c r="B60" s="22" t="s">
        <v>160</v>
      </c>
      <c r="C60" s="22" t="s">
        <v>125</v>
      </c>
      <c r="D60" s="22" t="s">
        <v>161</v>
      </c>
      <c r="E60" s="28">
        <v>-3.00947884882298E-5</v>
      </c>
      <c r="F60" s="22" t="s">
        <v>8</v>
      </c>
      <c r="G60" s="22">
        <v>0</v>
      </c>
      <c r="H60" s="24">
        <f t="shared" si="0"/>
        <v>-3.00947884882298E-5</v>
      </c>
    </row>
    <row r="61" spans="1:8" x14ac:dyDescent="0.25">
      <c r="A61" s="22" t="s">
        <v>504</v>
      </c>
      <c r="B61" s="22" t="s">
        <v>505</v>
      </c>
      <c r="C61" s="22" t="s">
        <v>17</v>
      </c>
      <c r="D61" s="22" t="s">
        <v>2</v>
      </c>
      <c r="E61" s="28">
        <v>-4.70610017529079E-5</v>
      </c>
      <c r="F61" s="22" t="s">
        <v>8</v>
      </c>
      <c r="G61" s="22">
        <v>0</v>
      </c>
      <c r="H61" s="24">
        <f t="shared" si="0"/>
        <v>-4.70610017529079E-5</v>
      </c>
    </row>
    <row r="62" spans="1:8" x14ac:dyDescent="0.25">
      <c r="A62" s="22" t="s">
        <v>506</v>
      </c>
      <c r="B62" s="22" t="s">
        <v>421</v>
      </c>
      <c r="C62" s="22" t="s">
        <v>24</v>
      </c>
      <c r="D62" s="22" t="s">
        <v>120</v>
      </c>
      <c r="E62" s="22">
        <v>-2.6142256174721502E-3</v>
      </c>
      <c r="F62" s="22" t="s">
        <v>86</v>
      </c>
      <c r="G62" s="22">
        <v>2190</v>
      </c>
      <c r="H62" s="24">
        <f t="shared" si="0"/>
        <v>-5.7251541022640087</v>
      </c>
    </row>
    <row r="63" spans="1:8" x14ac:dyDescent="0.25">
      <c r="A63" s="22" t="s">
        <v>507</v>
      </c>
      <c r="B63" s="22" t="s">
        <v>508</v>
      </c>
      <c r="C63" s="22" t="s">
        <v>17</v>
      </c>
      <c r="D63" s="22" t="s">
        <v>2</v>
      </c>
      <c r="E63" s="22">
        <v>-9.8607932372549705E-3</v>
      </c>
      <c r="F63" s="22" t="s">
        <v>8</v>
      </c>
      <c r="G63" s="22">
        <v>0</v>
      </c>
      <c r="H63" s="24">
        <f t="shared" si="0"/>
        <v>-9.8607932372549705E-3</v>
      </c>
    </row>
    <row r="64" spans="1:8" x14ac:dyDescent="0.25">
      <c r="A64" s="22" t="s">
        <v>57</v>
      </c>
      <c r="B64" s="22" t="s">
        <v>58</v>
      </c>
      <c r="C64" s="22" t="s">
        <v>14</v>
      </c>
      <c r="D64" s="22" t="s">
        <v>54</v>
      </c>
      <c r="E64" s="22">
        <v>-3.8132376640697498E-2</v>
      </c>
      <c r="F64" s="22" t="s">
        <v>8</v>
      </c>
      <c r="G64" s="22">
        <v>0</v>
      </c>
      <c r="H64" s="24">
        <f t="shared" si="0"/>
        <v>-3.8132376640697498E-2</v>
      </c>
    </row>
    <row r="65" spans="1:8" x14ac:dyDescent="0.25">
      <c r="A65" s="22" t="s">
        <v>1093</v>
      </c>
      <c r="B65" s="22" t="s">
        <v>1094</v>
      </c>
      <c r="C65" s="22" t="s">
        <v>139</v>
      </c>
      <c r="D65" s="22" t="s">
        <v>140</v>
      </c>
      <c r="E65" s="28">
        <v>-1.6324384091503201E-20</v>
      </c>
      <c r="F65" s="22" t="s">
        <v>8</v>
      </c>
      <c r="G65" s="22">
        <v>0</v>
      </c>
      <c r="H65" s="24">
        <f t="shared" si="0"/>
        <v>-1.6324384091503201E-20</v>
      </c>
    </row>
    <row r="66" spans="1:8" x14ac:dyDescent="0.25">
      <c r="A66" s="22" t="s">
        <v>509</v>
      </c>
      <c r="B66" s="22" t="s">
        <v>510</v>
      </c>
      <c r="C66" s="22" t="s">
        <v>14</v>
      </c>
      <c r="D66" s="22" t="s">
        <v>54</v>
      </c>
      <c r="E66" s="28">
        <v>-5.8400507363130596E-7</v>
      </c>
      <c r="F66" s="22" t="s">
        <v>8</v>
      </c>
      <c r="G66" s="22">
        <v>0</v>
      </c>
      <c r="H66" s="24">
        <f t="shared" si="0"/>
        <v>-5.8400507363130596E-7</v>
      </c>
    </row>
    <row r="67" spans="1:8" x14ac:dyDescent="0.25">
      <c r="A67" s="22" t="s">
        <v>511</v>
      </c>
      <c r="B67" s="22" t="s">
        <v>512</v>
      </c>
      <c r="C67" s="22" t="s">
        <v>14</v>
      </c>
      <c r="D67" s="22" t="s">
        <v>54</v>
      </c>
      <c r="E67" s="28">
        <v>-8.7934195544983607E-9</v>
      </c>
      <c r="F67" s="22" t="s">
        <v>8</v>
      </c>
      <c r="G67" s="22">
        <v>0</v>
      </c>
      <c r="H67" s="24">
        <f t="shared" ref="H67:H130" si="2">1*(IF(F67=$I$8,E67,(E67*G67)))</f>
        <v>-8.7934195544983607E-9</v>
      </c>
    </row>
    <row r="68" spans="1:8" x14ac:dyDescent="0.25">
      <c r="A68" s="22" t="s">
        <v>513</v>
      </c>
      <c r="B68" s="22" t="s">
        <v>514</v>
      </c>
      <c r="C68" s="22" t="s">
        <v>14</v>
      </c>
      <c r="D68" s="22" t="s">
        <v>1</v>
      </c>
      <c r="E68" s="28">
        <v>-6.4785515429222698E-15</v>
      </c>
      <c r="F68" s="22" t="s">
        <v>8</v>
      </c>
      <c r="G68" s="22">
        <v>0</v>
      </c>
      <c r="H68" s="24">
        <f t="shared" si="2"/>
        <v>-6.4785515429222698E-15</v>
      </c>
    </row>
    <row r="69" spans="1:8" x14ac:dyDescent="0.25">
      <c r="A69" s="22" t="s">
        <v>515</v>
      </c>
      <c r="B69" s="22" t="s">
        <v>516</v>
      </c>
      <c r="C69" s="22" t="s">
        <v>17</v>
      </c>
      <c r="D69" s="22" t="s">
        <v>2</v>
      </c>
      <c r="E69" s="28">
        <v>-3.9288584148287801E-21</v>
      </c>
      <c r="F69" s="22" t="s">
        <v>8</v>
      </c>
      <c r="G69" s="22">
        <v>0</v>
      </c>
      <c r="H69" s="24">
        <f t="shared" si="2"/>
        <v>-3.9288584148287801E-21</v>
      </c>
    </row>
    <row r="70" spans="1:8" x14ac:dyDescent="0.25">
      <c r="A70" s="22" t="s">
        <v>517</v>
      </c>
      <c r="B70" s="22" t="s">
        <v>518</v>
      </c>
      <c r="C70" s="22" t="s">
        <v>24</v>
      </c>
      <c r="D70" s="22" t="s">
        <v>3</v>
      </c>
      <c r="E70" s="22">
        <v>-4.6800368408653399E-4</v>
      </c>
      <c r="F70" s="22" t="s">
        <v>8</v>
      </c>
      <c r="G70" s="22">
        <v>0</v>
      </c>
      <c r="H70" s="24">
        <f t="shared" si="2"/>
        <v>-4.6800368408653399E-4</v>
      </c>
    </row>
    <row r="71" spans="1:8" x14ac:dyDescent="0.25">
      <c r="A71" s="22" t="s">
        <v>519</v>
      </c>
      <c r="B71" s="22" t="s">
        <v>520</v>
      </c>
      <c r="C71" s="22" t="s">
        <v>139</v>
      </c>
      <c r="D71" s="22" t="s">
        <v>486</v>
      </c>
      <c r="E71" s="28">
        <v>-5.6034980989900797E-12</v>
      </c>
      <c r="F71" s="22" t="s">
        <v>7</v>
      </c>
      <c r="G71" s="22">
        <v>0</v>
      </c>
      <c r="H71" s="24">
        <f t="shared" si="2"/>
        <v>0</v>
      </c>
    </row>
    <row r="72" spans="1:8" x14ac:dyDescent="0.25">
      <c r="A72" s="22" t="s">
        <v>521</v>
      </c>
      <c r="B72" s="22" t="s">
        <v>522</v>
      </c>
      <c r="C72" s="22" t="s">
        <v>139</v>
      </c>
      <c r="D72" s="22" t="s">
        <v>486</v>
      </c>
      <c r="E72" s="28">
        <v>-6.8316811709027403E-12</v>
      </c>
      <c r="F72" s="22" t="s">
        <v>7</v>
      </c>
      <c r="G72" s="22">
        <v>0</v>
      </c>
      <c r="H72" s="24">
        <f t="shared" si="2"/>
        <v>0</v>
      </c>
    </row>
    <row r="73" spans="1:8" x14ac:dyDescent="0.25">
      <c r="A73" s="22" t="s">
        <v>523</v>
      </c>
      <c r="B73" s="22" t="s">
        <v>524</v>
      </c>
      <c r="C73" s="22" t="s">
        <v>24</v>
      </c>
      <c r="D73" s="22" t="s">
        <v>6</v>
      </c>
      <c r="E73" s="22">
        <v>-1.53206302444715E-3</v>
      </c>
      <c r="F73" s="22" t="s">
        <v>8</v>
      </c>
      <c r="G73" s="22">
        <v>0</v>
      </c>
      <c r="H73" s="24">
        <f t="shared" si="2"/>
        <v>-1.53206302444715E-3</v>
      </c>
    </row>
    <row r="74" spans="1:8" x14ac:dyDescent="0.25">
      <c r="A74" s="22" t="s">
        <v>525</v>
      </c>
      <c r="B74" s="22" t="s">
        <v>435</v>
      </c>
      <c r="C74" s="22" t="s">
        <v>14</v>
      </c>
      <c r="D74" s="22" t="s">
        <v>1</v>
      </c>
      <c r="E74" s="22">
        <v>-2.7254576171821701E-3</v>
      </c>
      <c r="F74" s="22" t="s">
        <v>8</v>
      </c>
      <c r="G74" s="22">
        <v>0</v>
      </c>
      <c r="H74" s="24">
        <f t="shared" si="2"/>
        <v>-2.7254576171821701E-3</v>
      </c>
    </row>
    <row r="75" spans="1:8" x14ac:dyDescent="0.25">
      <c r="A75" s="22" t="s">
        <v>526</v>
      </c>
      <c r="B75" s="22" t="s">
        <v>527</v>
      </c>
      <c r="C75" s="22" t="s">
        <v>263</v>
      </c>
      <c r="D75" s="22" t="s">
        <v>264</v>
      </c>
      <c r="E75" s="28">
        <v>-2.5473899836469101E-8</v>
      </c>
      <c r="F75" s="22" t="s">
        <v>86</v>
      </c>
      <c r="G75" s="22">
        <v>1176.8</v>
      </c>
      <c r="H75" s="24">
        <f t="shared" si="2"/>
        <v>-2.9977685327556838E-5</v>
      </c>
    </row>
    <row r="76" spans="1:8" x14ac:dyDescent="0.25">
      <c r="A76" s="22" t="s">
        <v>528</v>
      </c>
      <c r="B76" s="22" t="s">
        <v>529</v>
      </c>
      <c r="C76" s="22" t="s">
        <v>14</v>
      </c>
      <c r="D76" s="22" t="s">
        <v>188</v>
      </c>
      <c r="E76" s="28">
        <v>-5.9481361609255003E-19</v>
      </c>
      <c r="F76" s="22" t="s">
        <v>8</v>
      </c>
      <c r="G76" s="22">
        <v>0</v>
      </c>
      <c r="H76" s="24">
        <f t="shared" si="2"/>
        <v>-5.9481361609255003E-19</v>
      </c>
    </row>
    <row r="77" spans="1:8" x14ac:dyDescent="0.25">
      <c r="A77" s="22" t="s">
        <v>530</v>
      </c>
      <c r="B77" s="22" t="s">
        <v>531</v>
      </c>
      <c r="C77" s="22" t="s">
        <v>24</v>
      </c>
      <c r="D77" s="22" t="s">
        <v>208</v>
      </c>
      <c r="E77" s="22">
        <v>-4.42921541897634E-3</v>
      </c>
      <c r="F77" s="22" t="s">
        <v>8</v>
      </c>
      <c r="G77" s="22">
        <v>0</v>
      </c>
      <c r="H77" s="24">
        <f t="shared" si="2"/>
        <v>-4.42921541897634E-3</v>
      </c>
    </row>
    <row r="78" spans="1:8" x14ac:dyDescent="0.25">
      <c r="A78" s="22" t="s">
        <v>532</v>
      </c>
      <c r="B78" s="22" t="s">
        <v>533</v>
      </c>
      <c r="C78" s="22" t="s">
        <v>14</v>
      </c>
      <c r="D78" s="22" t="s">
        <v>54</v>
      </c>
      <c r="E78" s="22">
        <v>-6.9616798869474199E-4</v>
      </c>
      <c r="F78" s="22" t="s">
        <v>8</v>
      </c>
      <c r="G78" s="22">
        <v>0</v>
      </c>
      <c r="H78" s="24">
        <f t="shared" si="2"/>
        <v>-6.9616798869474199E-4</v>
      </c>
    </row>
    <row r="79" spans="1:8" x14ac:dyDescent="0.25">
      <c r="A79" s="22" t="s">
        <v>534</v>
      </c>
      <c r="B79" s="22" t="s">
        <v>535</v>
      </c>
      <c r="C79" s="22" t="s">
        <v>14</v>
      </c>
      <c r="D79" s="22" t="s">
        <v>536</v>
      </c>
      <c r="E79" s="28">
        <v>-1.0345935756299401E-5</v>
      </c>
      <c r="F79" s="22" t="s">
        <v>8</v>
      </c>
      <c r="G79" s="22">
        <v>0</v>
      </c>
      <c r="H79" s="24">
        <f t="shared" si="2"/>
        <v>-1.0345935756299401E-5</v>
      </c>
    </row>
    <row r="80" spans="1:8" x14ac:dyDescent="0.25">
      <c r="A80" s="22" t="s">
        <v>282</v>
      </c>
      <c r="B80" s="22" t="s">
        <v>283</v>
      </c>
      <c r="C80" s="22" t="s">
        <v>24</v>
      </c>
      <c r="D80" s="22" t="s">
        <v>98</v>
      </c>
      <c r="E80" s="22">
        <v>-10.9857650636241</v>
      </c>
      <c r="F80" s="22" t="s">
        <v>8</v>
      </c>
      <c r="G80" s="22">
        <v>0</v>
      </c>
      <c r="H80" s="24">
        <f t="shared" si="2"/>
        <v>-10.9857650636241</v>
      </c>
    </row>
    <row r="81" spans="1:8" x14ac:dyDescent="0.25">
      <c r="A81" s="22" t="s">
        <v>537</v>
      </c>
      <c r="B81" s="22" t="s">
        <v>538</v>
      </c>
      <c r="C81" s="22" t="s">
        <v>14</v>
      </c>
      <c r="D81" s="22" t="s">
        <v>54</v>
      </c>
      <c r="E81" s="28">
        <v>-4.93022621469661E-9</v>
      </c>
      <c r="F81" s="22" t="s">
        <v>8</v>
      </c>
      <c r="G81" s="22">
        <v>0</v>
      </c>
      <c r="H81" s="24">
        <f t="shared" si="2"/>
        <v>-4.93022621469661E-9</v>
      </c>
    </row>
    <row r="82" spans="1:8" x14ac:dyDescent="0.25">
      <c r="A82" s="22" t="s">
        <v>539</v>
      </c>
      <c r="B82" s="22" t="s">
        <v>540</v>
      </c>
      <c r="C82" s="22" t="s">
        <v>263</v>
      </c>
      <c r="D82" s="22" t="s">
        <v>279</v>
      </c>
      <c r="E82" s="22">
        <v>-1.9832406881730501E-3</v>
      </c>
      <c r="F82" s="22" t="s">
        <v>86</v>
      </c>
      <c r="G82" s="22">
        <v>450</v>
      </c>
      <c r="H82" s="24">
        <f t="shared" si="2"/>
        <v>-0.89245830967787254</v>
      </c>
    </row>
    <row r="83" spans="1:8" x14ac:dyDescent="0.25">
      <c r="A83" s="22" t="s">
        <v>541</v>
      </c>
      <c r="B83" s="22" t="s">
        <v>542</v>
      </c>
      <c r="C83" s="22" t="s">
        <v>14</v>
      </c>
      <c r="D83" s="22" t="s">
        <v>54</v>
      </c>
      <c r="E83" s="22">
        <v>-1.96538698608902E-2</v>
      </c>
      <c r="F83" s="22" t="s">
        <v>8</v>
      </c>
      <c r="G83" s="22">
        <v>0</v>
      </c>
      <c r="H83" s="24">
        <f t="shared" si="2"/>
        <v>-1.96538698608902E-2</v>
      </c>
    </row>
    <row r="84" spans="1:8" x14ac:dyDescent="0.25">
      <c r="A84" s="22" t="s">
        <v>543</v>
      </c>
      <c r="B84" s="22" t="s">
        <v>544</v>
      </c>
      <c r="C84" s="22" t="s">
        <v>139</v>
      </c>
      <c r="D84" s="22" t="s">
        <v>140</v>
      </c>
      <c r="E84" s="22">
        <v>-3.1965947520089001E-2</v>
      </c>
      <c r="F84" s="22" t="s">
        <v>8</v>
      </c>
      <c r="G84" s="22">
        <v>0</v>
      </c>
      <c r="H84" s="24">
        <f t="shared" si="2"/>
        <v>-3.1965947520089001E-2</v>
      </c>
    </row>
    <row r="85" spans="1:8" x14ac:dyDescent="0.25">
      <c r="A85" s="22" t="s">
        <v>545</v>
      </c>
      <c r="B85" s="22" t="s">
        <v>546</v>
      </c>
      <c r="C85" s="22" t="s">
        <v>125</v>
      </c>
      <c r="D85" s="22" t="s">
        <v>126</v>
      </c>
      <c r="E85" s="22">
        <v>-7.9202361140909994E-3</v>
      </c>
      <c r="F85" s="22" t="s">
        <v>8</v>
      </c>
      <c r="G85" s="22">
        <v>0</v>
      </c>
      <c r="H85" s="24">
        <f t="shared" si="2"/>
        <v>-7.9202361140909994E-3</v>
      </c>
    </row>
    <row r="86" spans="1:8" x14ac:dyDescent="0.25">
      <c r="A86" s="22" t="s">
        <v>547</v>
      </c>
      <c r="B86" s="22" t="s">
        <v>548</v>
      </c>
      <c r="C86" s="22" t="s">
        <v>24</v>
      </c>
      <c r="D86" s="22" t="s">
        <v>208</v>
      </c>
      <c r="E86" s="28">
        <v>-3.39040213028177E-18</v>
      </c>
      <c r="F86" s="22" t="s">
        <v>8</v>
      </c>
      <c r="G86" s="22">
        <v>0</v>
      </c>
      <c r="H86" s="24">
        <f t="shared" si="2"/>
        <v>-3.39040213028177E-18</v>
      </c>
    </row>
    <row r="87" spans="1:8" x14ac:dyDescent="0.25">
      <c r="A87" s="22" t="s">
        <v>189</v>
      </c>
      <c r="B87" s="22" t="s">
        <v>190</v>
      </c>
      <c r="C87" s="22" t="s">
        <v>17</v>
      </c>
      <c r="D87" s="22" t="s">
        <v>4</v>
      </c>
      <c r="E87" s="22">
        <v>-21.146323072654798</v>
      </c>
      <c r="F87" s="22" t="s">
        <v>8</v>
      </c>
      <c r="G87" s="22">
        <v>0</v>
      </c>
      <c r="H87" s="24">
        <f t="shared" si="2"/>
        <v>-21.146323072654798</v>
      </c>
    </row>
    <row r="88" spans="1:8" x14ac:dyDescent="0.25">
      <c r="A88" s="22" t="s">
        <v>549</v>
      </c>
      <c r="B88" s="22" t="s">
        <v>550</v>
      </c>
      <c r="C88" s="22" t="s">
        <v>14</v>
      </c>
      <c r="D88" s="22" t="s">
        <v>54</v>
      </c>
      <c r="E88" s="28">
        <v>-8.4025986905574193E-9</v>
      </c>
      <c r="F88" s="22" t="s">
        <v>8</v>
      </c>
      <c r="G88" s="22">
        <v>0</v>
      </c>
      <c r="H88" s="24">
        <f t="shared" si="2"/>
        <v>-8.4025986905574193E-9</v>
      </c>
    </row>
    <row r="89" spans="1:8" x14ac:dyDescent="0.25">
      <c r="A89" s="22" t="s">
        <v>551</v>
      </c>
      <c r="B89" s="22" t="s">
        <v>552</v>
      </c>
      <c r="C89" s="22" t="s">
        <v>14</v>
      </c>
      <c r="D89" s="22" t="s">
        <v>54</v>
      </c>
      <c r="E89" s="22">
        <v>-3.82306162628922E-4</v>
      </c>
      <c r="F89" s="22" t="s">
        <v>8</v>
      </c>
      <c r="G89" s="22">
        <v>0</v>
      </c>
      <c r="H89" s="24">
        <f t="shared" si="2"/>
        <v>-3.82306162628922E-4</v>
      </c>
    </row>
    <row r="90" spans="1:8" x14ac:dyDescent="0.25">
      <c r="A90" s="22" t="s">
        <v>553</v>
      </c>
      <c r="B90" s="22" t="s">
        <v>554</v>
      </c>
      <c r="C90" s="22" t="s">
        <v>14</v>
      </c>
      <c r="D90" s="22" t="s">
        <v>54</v>
      </c>
      <c r="E90" s="22">
        <v>-3.67235793423444E-3</v>
      </c>
      <c r="F90" s="22" t="s">
        <v>8</v>
      </c>
      <c r="G90" s="22">
        <v>0</v>
      </c>
      <c r="H90" s="24">
        <f t="shared" si="2"/>
        <v>-3.67235793423444E-3</v>
      </c>
    </row>
    <row r="91" spans="1:8" x14ac:dyDescent="0.25">
      <c r="A91" s="22" t="s">
        <v>555</v>
      </c>
      <c r="B91" s="22" t="s">
        <v>556</v>
      </c>
      <c r="C91" s="22" t="s">
        <v>143</v>
      </c>
      <c r="D91" s="22" t="s">
        <v>144</v>
      </c>
      <c r="E91" s="28">
        <v>-6.2687925210660494E-11</v>
      </c>
      <c r="F91" s="22" t="s">
        <v>8</v>
      </c>
      <c r="G91" s="22">
        <v>0</v>
      </c>
      <c r="H91" s="24">
        <f t="shared" si="2"/>
        <v>-6.2687925210660494E-11</v>
      </c>
    </row>
    <row r="92" spans="1:8" x14ac:dyDescent="0.25">
      <c r="A92" s="22" t="s">
        <v>557</v>
      </c>
      <c r="B92" s="22" t="s">
        <v>558</v>
      </c>
      <c r="C92" s="22" t="s">
        <v>14</v>
      </c>
      <c r="D92" s="22" t="s">
        <v>54</v>
      </c>
      <c r="E92" s="22">
        <v>-9.3117006120732495E-4</v>
      </c>
      <c r="F92" s="22" t="s">
        <v>8</v>
      </c>
      <c r="G92" s="22">
        <v>0</v>
      </c>
      <c r="H92" s="24">
        <f t="shared" si="2"/>
        <v>-9.3117006120732495E-4</v>
      </c>
    </row>
    <row r="93" spans="1:8" x14ac:dyDescent="0.25">
      <c r="A93" s="22" t="s">
        <v>559</v>
      </c>
      <c r="B93" s="22" t="s">
        <v>560</v>
      </c>
      <c r="C93" s="22" t="s">
        <v>139</v>
      </c>
      <c r="D93" s="22" t="s">
        <v>140</v>
      </c>
      <c r="E93" s="28">
        <v>-2.3837255777734E-7</v>
      </c>
      <c r="F93" s="22" t="s">
        <v>8</v>
      </c>
      <c r="G93" s="22">
        <v>0</v>
      </c>
      <c r="H93" s="24">
        <f t="shared" si="2"/>
        <v>-2.3837255777734E-7</v>
      </c>
    </row>
    <row r="94" spans="1:8" x14ac:dyDescent="0.25">
      <c r="A94" s="22" t="s">
        <v>561</v>
      </c>
      <c r="B94" s="22" t="s">
        <v>562</v>
      </c>
      <c r="C94" s="22" t="s">
        <v>139</v>
      </c>
      <c r="D94" s="22" t="s">
        <v>165</v>
      </c>
      <c r="E94" s="28">
        <v>-3.69930940529956E-12</v>
      </c>
      <c r="F94" s="22" t="s">
        <v>174</v>
      </c>
      <c r="G94" s="22">
        <v>0</v>
      </c>
      <c r="H94" s="24">
        <f t="shared" si="2"/>
        <v>0</v>
      </c>
    </row>
    <row r="95" spans="1:8" x14ac:dyDescent="0.25">
      <c r="A95" s="22" t="s">
        <v>563</v>
      </c>
      <c r="B95" s="22" t="s">
        <v>421</v>
      </c>
      <c r="C95" s="22" t="s">
        <v>24</v>
      </c>
      <c r="D95" s="22" t="s">
        <v>120</v>
      </c>
      <c r="E95" s="22">
        <v>-2.5077054896906199E-3</v>
      </c>
      <c r="F95" s="22" t="s">
        <v>86</v>
      </c>
      <c r="G95" s="22">
        <v>2190</v>
      </c>
      <c r="H95" s="24">
        <f t="shared" si="2"/>
        <v>-5.491875022422458</v>
      </c>
    </row>
    <row r="96" spans="1:8" x14ac:dyDescent="0.25">
      <c r="A96" s="22" t="s">
        <v>564</v>
      </c>
      <c r="B96" s="22" t="s">
        <v>565</v>
      </c>
      <c r="C96" s="22" t="s">
        <v>14</v>
      </c>
      <c r="D96" s="22" t="s">
        <v>54</v>
      </c>
      <c r="E96" s="28">
        <v>-6.2025598591496096E-6</v>
      </c>
      <c r="F96" s="22" t="s">
        <v>8</v>
      </c>
      <c r="G96" s="22">
        <v>0</v>
      </c>
      <c r="H96" s="24">
        <f t="shared" si="2"/>
        <v>-6.2025598591496096E-6</v>
      </c>
    </row>
    <row r="97" spans="1:8" x14ac:dyDescent="0.25">
      <c r="A97" s="22" t="s">
        <v>566</v>
      </c>
      <c r="B97" s="22" t="s">
        <v>567</v>
      </c>
      <c r="C97" s="22" t="s">
        <v>14</v>
      </c>
      <c r="D97" s="22" t="s">
        <v>54</v>
      </c>
      <c r="E97" s="22">
        <v>-1.0621923796024901E-3</v>
      </c>
      <c r="F97" s="22" t="s">
        <v>8</v>
      </c>
      <c r="G97" s="22">
        <v>0</v>
      </c>
      <c r="H97" s="24">
        <f t="shared" si="2"/>
        <v>-1.0621923796024901E-3</v>
      </c>
    </row>
    <row r="98" spans="1:8" x14ac:dyDescent="0.25">
      <c r="A98" s="22" t="s">
        <v>568</v>
      </c>
      <c r="B98" s="22" t="s">
        <v>569</v>
      </c>
      <c r="C98" s="22" t="s">
        <v>143</v>
      </c>
      <c r="D98" s="22" t="s">
        <v>144</v>
      </c>
      <c r="E98" s="28">
        <v>-1.77688433350792E-7</v>
      </c>
      <c r="F98" s="22" t="s">
        <v>8</v>
      </c>
      <c r="G98" s="22">
        <v>0</v>
      </c>
      <c r="H98" s="24">
        <f t="shared" si="2"/>
        <v>-1.77688433350792E-7</v>
      </c>
    </row>
    <row r="99" spans="1:8" x14ac:dyDescent="0.25">
      <c r="A99" s="22" t="s">
        <v>570</v>
      </c>
      <c r="B99" s="22" t="s">
        <v>571</v>
      </c>
      <c r="C99" s="22" t="s">
        <v>14</v>
      </c>
      <c r="D99" s="22" t="s">
        <v>54</v>
      </c>
      <c r="E99" s="22">
        <v>-1.6780478442064799E-2</v>
      </c>
      <c r="F99" s="22" t="s">
        <v>8</v>
      </c>
      <c r="G99" s="22">
        <v>0</v>
      </c>
      <c r="H99" s="24">
        <f t="shared" si="2"/>
        <v>-1.6780478442064799E-2</v>
      </c>
    </row>
    <row r="100" spans="1:8" x14ac:dyDescent="0.25">
      <c r="A100" s="22" t="s">
        <v>572</v>
      </c>
      <c r="B100" s="22" t="s">
        <v>573</v>
      </c>
      <c r="C100" s="22" t="s">
        <v>17</v>
      </c>
      <c r="D100" s="22" t="s">
        <v>2</v>
      </c>
      <c r="E100" s="22">
        <v>-8.7643345045949599E-3</v>
      </c>
      <c r="F100" s="22" t="s">
        <v>8</v>
      </c>
      <c r="G100" s="22">
        <v>0</v>
      </c>
      <c r="H100" s="24">
        <f t="shared" si="2"/>
        <v>-8.7643345045949599E-3</v>
      </c>
    </row>
    <row r="101" spans="1:8" x14ac:dyDescent="0.25">
      <c r="A101" s="22" t="s">
        <v>574</v>
      </c>
      <c r="B101" s="22" t="s">
        <v>421</v>
      </c>
      <c r="C101" s="22" t="s">
        <v>24</v>
      </c>
      <c r="D101" s="22" t="s">
        <v>120</v>
      </c>
      <c r="E101" s="22">
        <v>-9.1765759587103903E-4</v>
      </c>
      <c r="F101" s="22" t="s">
        <v>86</v>
      </c>
      <c r="G101" s="22">
        <v>2190</v>
      </c>
      <c r="H101" s="24">
        <f t="shared" si="2"/>
        <v>-2.0096701349575756</v>
      </c>
    </row>
    <row r="102" spans="1:8" x14ac:dyDescent="0.25">
      <c r="A102" s="22" t="s">
        <v>575</v>
      </c>
      <c r="B102" s="22" t="s">
        <v>510</v>
      </c>
      <c r="C102" s="22" t="s">
        <v>14</v>
      </c>
      <c r="D102" s="22" t="s">
        <v>54</v>
      </c>
      <c r="E102" s="28">
        <v>-1.3237681742842199E-5</v>
      </c>
      <c r="F102" s="22" t="s">
        <v>8</v>
      </c>
      <c r="G102" s="22">
        <v>0</v>
      </c>
      <c r="H102" s="24">
        <f t="shared" si="2"/>
        <v>-1.3237681742842199E-5</v>
      </c>
    </row>
    <row r="103" spans="1:8" x14ac:dyDescent="0.25">
      <c r="A103" s="22" t="s">
        <v>576</v>
      </c>
      <c r="B103" s="22" t="s">
        <v>577</v>
      </c>
      <c r="C103" s="22" t="s">
        <v>24</v>
      </c>
      <c r="D103" s="22" t="s">
        <v>120</v>
      </c>
      <c r="E103" s="22">
        <v>-1.48862960646482E-3</v>
      </c>
      <c r="F103" s="22" t="s">
        <v>86</v>
      </c>
      <c r="G103" s="22">
        <v>2190</v>
      </c>
      <c r="H103" s="24">
        <f t="shared" si="2"/>
        <v>-3.2600988381579556</v>
      </c>
    </row>
    <row r="104" spans="1:8" x14ac:dyDescent="0.25">
      <c r="A104" s="22" t="s">
        <v>578</v>
      </c>
      <c r="B104" s="22" t="s">
        <v>425</v>
      </c>
      <c r="C104" s="22" t="s">
        <v>14</v>
      </c>
      <c r="D104" s="22" t="s">
        <v>54</v>
      </c>
      <c r="E104" s="28">
        <v>-3.6134753449243102E-11</v>
      </c>
      <c r="F104" s="22" t="s">
        <v>8</v>
      </c>
      <c r="G104" s="22">
        <v>0</v>
      </c>
      <c r="H104" s="24">
        <f t="shared" si="2"/>
        <v>-3.6134753449243102E-11</v>
      </c>
    </row>
    <row r="105" spans="1:8" x14ac:dyDescent="0.25">
      <c r="A105" s="22" t="s">
        <v>579</v>
      </c>
      <c r="B105" s="22" t="s">
        <v>488</v>
      </c>
      <c r="C105" s="22" t="s">
        <v>17</v>
      </c>
      <c r="D105" s="22" t="s">
        <v>2</v>
      </c>
      <c r="E105" s="22">
        <v>-1.28978636651809E-3</v>
      </c>
      <c r="F105" s="22" t="s">
        <v>8</v>
      </c>
      <c r="G105" s="22">
        <v>0</v>
      </c>
      <c r="H105" s="24">
        <f t="shared" si="2"/>
        <v>-1.28978636651809E-3</v>
      </c>
    </row>
    <row r="106" spans="1:8" x14ac:dyDescent="0.25">
      <c r="A106" s="22" t="s">
        <v>580</v>
      </c>
      <c r="B106" s="22" t="s">
        <v>581</v>
      </c>
      <c r="C106" s="22" t="s">
        <v>14</v>
      </c>
      <c r="D106" s="22" t="s">
        <v>54</v>
      </c>
      <c r="E106" s="28">
        <v>-1.2834449252139999E-12</v>
      </c>
      <c r="F106" s="22" t="s">
        <v>8</v>
      </c>
      <c r="G106" s="22">
        <v>0</v>
      </c>
      <c r="H106" s="24">
        <f t="shared" si="2"/>
        <v>-1.2834449252139999E-12</v>
      </c>
    </row>
    <row r="107" spans="1:8" x14ac:dyDescent="0.25">
      <c r="A107" s="22" t="s">
        <v>582</v>
      </c>
      <c r="B107" s="22" t="s">
        <v>583</v>
      </c>
      <c r="C107" s="22" t="s">
        <v>14</v>
      </c>
      <c r="D107" s="22" t="s">
        <v>54</v>
      </c>
      <c r="E107" s="28">
        <v>-5.76779241127572E-22</v>
      </c>
      <c r="F107" s="22" t="s">
        <v>8</v>
      </c>
      <c r="G107" s="22">
        <v>0</v>
      </c>
      <c r="H107" s="24">
        <f t="shared" si="2"/>
        <v>-5.76779241127572E-22</v>
      </c>
    </row>
    <row r="108" spans="1:8" x14ac:dyDescent="0.25">
      <c r="A108" s="22" t="s">
        <v>584</v>
      </c>
      <c r="B108" s="22" t="s">
        <v>464</v>
      </c>
      <c r="C108" s="22" t="s">
        <v>14</v>
      </c>
      <c r="D108" s="22" t="s">
        <v>193</v>
      </c>
      <c r="E108" s="28">
        <v>-1.37465619457619E-5</v>
      </c>
      <c r="F108" s="22" t="s">
        <v>8</v>
      </c>
      <c r="G108" s="22">
        <v>0</v>
      </c>
      <c r="H108" s="24">
        <f t="shared" si="2"/>
        <v>-1.37465619457619E-5</v>
      </c>
    </row>
    <row r="109" spans="1:8" x14ac:dyDescent="0.25">
      <c r="A109" s="22" t="s">
        <v>585</v>
      </c>
      <c r="B109" s="22" t="s">
        <v>586</v>
      </c>
      <c r="C109" s="22" t="s">
        <v>14</v>
      </c>
      <c r="D109" s="22" t="s">
        <v>54</v>
      </c>
      <c r="E109" s="22">
        <v>-2.59092554411128E-4</v>
      </c>
      <c r="F109" s="22" t="s">
        <v>8</v>
      </c>
      <c r="G109" s="22">
        <v>0</v>
      </c>
      <c r="H109" s="24">
        <f t="shared" si="2"/>
        <v>-2.59092554411128E-4</v>
      </c>
    </row>
    <row r="110" spans="1:8" x14ac:dyDescent="0.25">
      <c r="A110" s="22" t="s">
        <v>587</v>
      </c>
      <c r="B110" s="22" t="s">
        <v>588</v>
      </c>
      <c r="C110" s="22" t="s">
        <v>14</v>
      </c>
      <c r="D110" s="22" t="s">
        <v>54</v>
      </c>
      <c r="E110" s="28">
        <v>-5.8740977718584997E-10</v>
      </c>
      <c r="F110" s="22" t="s">
        <v>8</v>
      </c>
      <c r="G110" s="22">
        <v>0</v>
      </c>
      <c r="H110" s="24">
        <f t="shared" si="2"/>
        <v>-5.8740977718584997E-10</v>
      </c>
    </row>
    <row r="111" spans="1:8" x14ac:dyDescent="0.25">
      <c r="A111" s="22" t="s">
        <v>271</v>
      </c>
      <c r="B111" s="22" t="s">
        <v>272</v>
      </c>
      <c r="C111" s="22" t="s">
        <v>24</v>
      </c>
      <c r="D111" s="22" t="s">
        <v>208</v>
      </c>
      <c r="E111" s="22">
        <v>-10.2576671743736</v>
      </c>
      <c r="F111" s="22" t="s">
        <v>8</v>
      </c>
      <c r="G111" s="22">
        <v>0</v>
      </c>
      <c r="H111" s="24">
        <f t="shared" si="2"/>
        <v>-10.2576671743736</v>
      </c>
    </row>
    <row r="112" spans="1:8" x14ac:dyDescent="0.25">
      <c r="A112" s="22" t="s">
        <v>591</v>
      </c>
      <c r="B112" s="22" t="s">
        <v>592</v>
      </c>
      <c r="C112" s="22" t="s">
        <v>14</v>
      </c>
      <c r="D112" s="22" t="s">
        <v>115</v>
      </c>
      <c r="E112" s="28">
        <v>-5.32090443994816E-8</v>
      </c>
      <c r="F112" s="22" t="s">
        <v>8</v>
      </c>
      <c r="G112" s="22">
        <v>0</v>
      </c>
      <c r="H112" s="24">
        <f t="shared" si="2"/>
        <v>-5.32090443994816E-8</v>
      </c>
    </row>
    <row r="113" spans="1:8" x14ac:dyDescent="0.25">
      <c r="A113" s="22" t="s">
        <v>593</v>
      </c>
      <c r="B113" s="22" t="s">
        <v>594</v>
      </c>
      <c r="C113" s="22" t="s">
        <v>143</v>
      </c>
      <c r="D113" s="22" t="s">
        <v>144</v>
      </c>
      <c r="E113" s="28">
        <v>-2.6765798778688001E-6</v>
      </c>
      <c r="F113" s="22" t="s">
        <v>8</v>
      </c>
      <c r="G113" s="22">
        <v>0</v>
      </c>
      <c r="H113" s="24">
        <f t="shared" si="2"/>
        <v>-2.6765798778688001E-6</v>
      </c>
    </row>
    <row r="114" spans="1:8" x14ac:dyDescent="0.25">
      <c r="A114" s="22" t="s">
        <v>595</v>
      </c>
      <c r="B114" s="22" t="s">
        <v>596</v>
      </c>
      <c r="C114" s="22" t="s">
        <v>14</v>
      </c>
      <c r="D114" s="22" t="s">
        <v>1</v>
      </c>
      <c r="E114" s="22">
        <v>-1.13142617544977E-3</v>
      </c>
      <c r="F114" s="22" t="s">
        <v>8</v>
      </c>
      <c r="G114" s="22">
        <v>0</v>
      </c>
      <c r="H114" s="24">
        <f t="shared" si="2"/>
        <v>-1.13142617544977E-3</v>
      </c>
    </row>
    <row r="115" spans="1:8" x14ac:dyDescent="0.25">
      <c r="A115" s="22" t="s">
        <v>597</v>
      </c>
      <c r="B115" s="22" t="s">
        <v>598</v>
      </c>
      <c r="C115" s="22" t="s">
        <v>14</v>
      </c>
      <c r="D115" s="22" t="s">
        <v>51</v>
      </c>
      <c r="E115" s="22">
        <v>-2.9344620629054302E-4</v>
      </c>
      <c r="F115" s="22" t="s">
        <v>8</v>
      </c>
      <c r="G115" s="22">
        <v>0</v>
      </c>
      <c r="H115" s="24">
        <f t="shared" si="2"/>
        <v>-2.9344620629054302E-4</v>
      </c>
    </row>
    <row r="116" spans="1:8" x14ac:dyDescent="0.25">
      <c r="A116" s="22" t="s">
        <v>599</v>
      </c>
      <c r="B116" s="22" t="s">
        <v>600</v>
      </c>
      <c r="C116" s="22" t="s">
        <v>14</v>
      </c>
      <c r="D116" s="22" t="s">
        <v>1</v>
      </c>
      <c r="E116" s="22">
        <v>-3.53768814764658E-4</v>
      </c>
      <c r="F116" s="22" t="s">
        <v>8</v>
      </c>
      <c r="G116" s="22">
        <v>0</v>
      </c>
      <c r="H116" s="24">
        <f t="shared" si="2"/>
        <v>-3.53768814764658E-4</v>
      </c>
    </row>
    <row r="117" spans="1:8" x14ac:dyDescent="0.25">
      <c r="A117" s="22" t="s">
        <v>601</v>
      </c>
      <c r="B117" s="22" t="s">
        <v>602</v>
      </c>
      <c r="C117" s="22" t="s">
        <v>139</v>
      </c>
      <c r="D117" s="22" t="s">
        <v>165</v>
      </c>
      <c r="E117" s="28">
        <v>-1.0929616606258701E-5</v>
      </c>
      <c r="F117" s="22" t="s">
        <v>8</v>
      </c>
      <c r="G117" s="22">
        <v>0</v>
      </c>
      <c r="H117" s="24">
        <f t="shared" si="2"/>
        <v>-1.0929616606258701E-5</v>
      </c>
    </row>
    <row r="118" spans="1:8" x14ac:dyDescent="0.25">
      <c r="A118" s="22" t="s">
        <v>60</v>
      </c>
      <c r="B118" s="22" t="s">
        <v>61</v>
      </c>
      <c r="C118" s="22" t="s">
        <v>17</v>
      </c>
      <c r="D118" s="22" t="s">
        <v>2</v>
      </c>
      <c r="E118" s="28">
        <v>-1.50810311503022E-6</v>
      </c>
      <c r="F118" s="22" t="s">
        <v>8</v>
      </c>
      <c r="G118" s="22">
        <v>0</v>
      </c>
      <c r="H118" s="24">
        <f t="shared" si="2"/>
        <v>-1.50810311503022E-6</v>
      </c>
    </row>
    <row r="119" spans="1:8" x14ac:dyDescent="0.25">
      <c r="A119" s="22" t="s">
        <v>603</v>
      </c>
      <c r="B119" s="22" t="s">
        <v>604</v>
      </c>
      <c r="C119" s="22" t="s">
        <v>17</v>
      </c>
      <c r="D119" s="22" t="s">
        <v>4</v>
      </c>
      <c r="E119" s="22">
        <v>-0.30346118944349298</v>
      </c>
      <c r="F119" s="22" t="s">
        <v>8</v>
      </c>
      <c r="G119" s="22">
        <v>0</v>
      </c>
      <c r="H119" s="24">
        <f t="shared" si="2"/>
        <v>-0.30346118944349298</v>
      </c>
    </row>
    <row r="120" spans="1:8" x14ac:dyDescent="0.25">
      <c r="A120" s="22" t="s">
        <v>605</v>
      </c>
      <c r="B120" s="22" t="s">
        <v>606</v>
      </c>
      <c r="C120" s="22" t="s">
        <v>17</v>
      </c>
      <c r="D120" s="22" t="s">
        <v>2</v>
      </c>
      <c r="E120" s="22">
        <v>-3.0805914264129299E-2</v>
      </c>
      <c r="F120" s="22" t="s">
        <v>8</v>
      </c>
      <c r="G120" s="22">
        <v>0</v>
      </c>
      <c r="H120" s="24">
        <f t="shared" si="2"/>
        <v>-3.0805914264129299E-2</v>
      </c>
    </row>
    <row r="121" spans="1:8" x14ac:dyDescent="0.25">
      <c r="A121" s="22" t="s">
        <v>607</v>
      </c>
      <c r="B121" s="22" t="s">
        <v>608</v>
      </c>
      <c r="C121" s="22" t="s">
        <v>263</v>
      </c>
      <c r="D121" s="22" t="s">
        <v>264</v>
      </c>
      <c r="E121" s="28">
        <v>-1.97204058790006E-6</v>
      </c>
      <c r="F121" s="22" t="s">
        <v>86</v>
      </c>
      <c r="G121" s="22">
        <v>599.29999999999995</v>
      </c>
      <c r="H121" s="24">
        <f t="shared" si="2"/>
        <v>-1.1818439243285058E-3</v>
      </c>
    </row>
    <row r="122" spans="1:8" x14ac:dyDescent="0.25">
      <c r="A122" s="22" t="s">
        <v>609</v>
      </c>
      <c r="B122" s="22" t="s">
        <v>610</v>
      </c>
      <c r="C122" s="22" t="s">
        <v>14</v>
      </c>
      <c r="D122" s="22" t="s">
        <v>54</v>
      </c>
      <c r="E122" s="28">
        <v>-7.9612041060146395E-8</v>
      </c>
      <c r="F122" s="22" t="s">
        <v>8</v>
      </c>
      <c r="G122" s="22">
        <v>0</v>
      </c>
      <c r="H122" s="24">
        <f t="shared" si="2"/>
        <v>-7.9612041060146395E-8</v>
      </c>
    </row>
    <row r="123" spans="1:8" x14ac:dyDescent="0.25">
      <c r="A123" s="22" t="s">
        <v>611</v>
      </c>
      <c r="B123" s="22" t="s">
        <v>612</v>
      </c>
      <c r="C123" s="22" t="s">
        <v>14</v>
      </c>
      <c r="D123" s="22" t="s">
        <v>54</v>
      </c>
      <c r="E123" s="22">
        <v>-1.6992078686092E-2</v>
      </c>
      <c r="F123" s="22" t="s">
        <v>8</v>
      </c>
      <c r="G123" s="22">
        <v>0</v>
      </c>
      <c r="H123" s="24">
        <f t="shared" si="2"/>
        <v>-1.6992078686092E-2</v>
      </c>
    </row>
    <row r="124" spans="1:8" x14ac:dyDescent="0.25">
      <c r="A124" s="22" t="s">
        <v>613</v>
      </c>
      <c r="B124" s="22" t="s">
        <v>614</v>
      </c>
      <c r="C124" s="22" t="s">
        <v>17</v>
      </c>
      <c r="D124" s="22" t="s">
        <v>4</v>
      </c>
      <c r="E124" s="22">
        <v>-2.06379857510656E-3</v>
      </c>
      <c r="F124" s="22" t="s">
        <v>8</v>
      </c>
      <c r="G124" s="22">
        <v>0</v>
      </c>
      <c r="H124" s="24">
        <f t="shared" si="2"/>
        <v>-2.06379857510656E-3</v>
      </c>
    </row>
    <row r="125" spans="1:8" x14ac:dyDescent="0.25">
      <c r="A125" s="22" t="s">
        <v>615</v>
      </c>
      <c r="B125" s="22" t="s">
        <v>596</v>
      </c>
      <c r="C125" s="22" t="s">
        <v>14</v>
      </c>
      <c r="D125" s="22" t="s">
        <v>1</v>
      </c>
      <c r="E125" s="22">
        <v>-3.5512201452490101E-4</v>
      </c>
      <c r="F125" s="22" t="s">
        <v>8</v>
      </c>
      <c r="G125" s="22">
        <v>0</v>
      </c>
      <c r="H125" s="24">
        <f t="shared" si="2"/>
        <v>-3.5512201452490101E-4</v>
      </c>
    </row>
    <row r="126" spans="1:8" x14ac:dyDescent="0.25">
      <c r="A126" s="22" t="s">
        <v>616</v>
      </c>
      <c r="B126" s="22" t="s">
        <v>617</v>
      </c>
      <c r="C126" s="22" t="s">
        <v>24</v>
      </c>
      <c r="D126" s="22" t="s">
        <v>98</v>
      </c>
      <c r="E126" s="22">
        <v>-4.0342964661991797E-3</v>
      </c>
      <c r="F126" s="22" t="s">
        <v>8</v>
      </c>
      <c r="G126" s="22">
        <v>0</v>
      </c>
      <c r="H126" s="24">
        <f t="shared" si="2"/>
        <v>-4.0342964661991797E-3</v>
      </c>
    </row>
    <row r="127" spans="1:8" x14ac:dyDescent="0.25">
      <c r="A127" s="22" t="s">
        <v>209</v>
      </c>
      <c r="B127" s="22" t="s">
        <v>210</v>
      </c>
      <c r="C127" s="22" t="s">
        <v>14</v>
      </c>
      <c r="D127" s="22" t="s">
        <v>193</v>
      </c>
      <c r="E127" s="22">
        <v>-1.07542172224085E-3</v>
      </c>
      <c r="F127" s="22" t="s">
        <v>8</v>
      </c>
      <c r="G127" s="22">
        <v>0</v>
      </c>
      <c r="H127" s="24">
        <f t="shared" si="2"/>
        <v>-1.07542172224085E-3</v>
      </c>
    </row>
    <row r="128" spans="1:8" x14ac:dyDescent="0.25">
      <c r="A128" s="22" t="s">
        <v>618</v>
      </c>
      <c r="B128" s="22" t="s">
        <v>619</v>
      </c>
      <c r="C128" s="22" t="s">
        <v>14</v>
      </c>
      <c r="D128" s="22" t="s">
        <v>54</v>
      </c>
      <c r="E128" s="28">
        <v>-3.39679743406405E-5</v>
      </c>
      <c r="F128" s="22" t="s">
        <v>8</v>
      </c>
      <c r="G128" s="22">
        <v>0</v>
      </c>
      <c r="H128" s="24">
        <f t="shared" si="2"/>
        <v>-3.39679743406405E-5</v>
      </c>
    </row>
    <row r="129" spans="1:8" x14ac:dyDescent="0.25">
      <c r="A129" s="22" t="s">
        <v>179</v>
      </c>
      <c r="B129" s="22" t="s">
        <v>180</v>
      </c>
      <c r="C129" s="22" t="s">
        <v>139</v>
      </c>
      <c r="D129" s="22" t="s">
        <v>165</v>
      </c>
      <c r="E129" s="28">
        <v>-3.7391271921543204E-12</v>
      </c>
      <c r="F129" s="22" t="s">
        <v>174</v>
      </c>
      <c r="G129" s="22">
        <v>0</v>
      </c>
      <c r="H129" s="24">
        <f t="shared" si="2"/>
        <v>0</v>
      </c>
    </row>
    <row r="130" spans="1:8" x14ac:dyDescent="0.25">
      <c r="A130" s="22" t="s">
        <v>620</v>
      </c>
      <c r="B130" s="22" t="s">
        <v>621</v>
      </c>
      <c r="C130" s="22" t="s">
        <v>14</v>
      </c>
      <c r="D130" s="22" t="s">
        <v>115</v>
      </c>
      <c r="E130" s="22">
        <v>-1.2750339711737101E-3</v>
      </c>
      <c r="F130" s="22" t="s">
        <v>8</v>
      </c>
      <c r="G130" s="22">
        <v>0</v>
      </c>
      <c r="H130" s="24">
        <f t="shared" si="2"/>
        <v>-1.2750339711737101E-3</v>
      </c>
    </row>
    <row r="131" spans="1:8" x14ac:dyDescent="0.25">
      <c r="A131" s="22" t="s">
        <v>622</v>
      </c>
      <c r="B131" s="22" t="s">
        <v>623</v>
      </c>
      <c r="C131" s="22" t="s">
        <v>14</v>
      </c>
      <c r="D131" s="22" t="s">
        <v>54</v>
      </c>
      <c r="E131" s="22">
        <v>-5.2950123999676003E-4</v>
      </c>
      <c r="F131" s="22" t="s">
        <v>8</v>
      </c>
      <c r="G131" s="22">
        <v>0</v>
      </c>
      <c r="H131" s="24">
        <f t="shared" ref="H131:H194" si="3">1*(IF(F131=$I$8,E131,(E131*G131)))</f>
        <v>-5.2950123999676003E-4</v>
      </c>
    </row>
    <row r="132" spans="1:8" x14ac:dyDescent="0.25">
      <c r="A132" s="22" t="s">
        <v>624</v>
      </c>
      <c r="B132" s="22" t="s">
        <v>625</v>
      </c>
      <c r="C132" s="22" t="s">
        <v>143</v>
      </c>
      <c r="D132" s="22" t="s">
        <v>626</v>
      </c>
      <c r="E132" s="28">
        <v>-1.8938929750729099E-7</v>
      </c>
      <c r="F132" s="22" t="s">
        <v>8</v>
      </c>
      <c r="G132" s="22">
        <v>0</v>
      </c>
      <c r="H132" s="24">
        <f t="shared" si="3"/>
        <v>-1.8938929750729099E-7</v>
      </c>
    </row>
    <row r="133" spans="1:8" x14ac:dyDescent="0.25">
      <c r="A133" s="22" t="s">
        <v>62</v>
      </c>
      <c r="B133" s="22" t="s">
        <v>63</v>
      </c>
      <c r="C133" s="22" t="s">
        <v>14</v>
      </c>
      <c r="D133" s="22" t="s">
        <v>54</v>
      </c>
      <c r="E133" s="28">
        <v>-9.2477729299035605E-24</v>
      </c>
      <c r="F133" s="22" t="s">
        <v>86</v>
      </c>
      <c r="G133" s="22">
        <v>0</v>
      </c>
      <c r="H133" s="24">
        <f t="shared" si="3"/>
        <v>0</v>
      </c>
    </row>
    <row r="134" spans="1:8" x14ac:dyDescent="0.25">
      <c r="A134" s="22" t="s">
        <v>627</v>
      </c>
      <c r="B134" s="22" t="s">
        <v>610</v>
      </c>
      <c r="C134" s="22" t="s">
        <v>14</v>
      </c>
      <c r="D134" s="22" t="s">
        <v>54</v>
      </c>
      <c r="E134" s="28">
        <v>-1.8968883170593901E-7</v>
      </c>
      <c r="F134" s="22" t="s">
        <v>8</v>
      </c>
      <c r="G134" s="22">
        <v>0</v>
      </c>
      <c r="H134" s="24">
        <f t="shared" si="3"/>
        <v>-1.8968883170593901E-7</v>
      </c>
    </row>
    <row r="135" spans="1:8" x14ac:dyDescent="0.25">
      <c r="A135" s="22" t="s">
        <v>628</v>
      </c>
      <c r="B135" s="22" t="s">
        <v>629</v>
      </c>
      <c r="C135" s="22" t="s">
        <v>263</v>
      </c>
      <c r="D135" s="22" t="s">
        <v>279</v>
      </c>
      <c r="E135" s="22">
        <v>-2.0078754600897299E-4</v>
      </c>
      <c r="F135" s="22" t="s">
        <v>8</v>
      </c>
      <c r="G135" s="22">
        <v>0</v>
      </c>
      <c r="H135" s="24">
        <f t="shared" si="3"/>
        <v>-2.0078754600897299E-4</v>
      </c>
    </row>
    <row r="136" spans="1:8" x14ac:dyDescent="0.25">
      <c r="A136" s="22" t="s">
        <v>630</v>
      </c>
      <c r="B136" s="22" t="s">
        <v>631</v>
      </c>
      <c r="C136" s="22" t="s">
        <v>263</v>
      </c>
      <c r="D136" s="22" t="s">
        <v>279</v>
      </c>
      <c r="E136" s="22">
        <v>-9.8435391352459396E-3</v>
      </c>
      <c r="F136" s="22" t="s">
        <v>86</v>
      </c>
      <c r="G136" s="22">
        <v>588.79999999999995</v>
      </c>
      <c r="H136" s="24">
        <f t="shared" si="3"/>
        <v>-5.7958758428328085</v>
      </c>
    </row>
    <row r="137" spans="1:8" x14ac:dyDescent="0.25">
      <c r="A137" s="22" t="s">
        <v>632</v>
      </c>
      <c r="B137" s="22" t="s">
        <v>633</v>
      </c>
      <c r="C137" s="22" t="s">
        <v>139</v>
      </c>
      <c r="D137" s="22" t="s">
        <v>486</v>
      </c>
      <c r="E137" s="28">
        <v>-4.91463478831055E-10</v>
      </c>
      <c r="F137" s="22" t="s">
        <v>7</v>
      </c>
      <c r="G137" s="22">
        <v>0</v>
      </c>
      <c r="H137" s="24">
        <f t="shared" si="3"/>
        <v>0</v>
      </c>
    </row>
    <row r="138" spans="1:8" x14ac:dyDescent="0.25">
      <c r="A138" s="22" t="s">
        <v>634</v>
      </c>
      <c r="B138" s="22" t="s">
        <v>635</v>
      </c>
      <c r="C138" s="22" t="s">
        <v>139</v>
      </c>
      <c r="D138" s="22" t="s">
        <v>165</v>
      </c>
      <c r="E138" s="22">
        <v>-0.27423597824545098</v>
      </c>
      <c r="F138" s="22" t="s">
        <v>636</v>
      </c>
      <c r="G138" s="22">
        <v>0</v>
      </c>
      <c r="H138" s="24">
        <f t="shared" si="3"/>
        <v>0</v>
      </c>
    </row>
    <row r="139" spans="1:8" x14ac:dyDescent="0.25">
      <c r="A139" s="22" t="s">
        <v>100</v>
      </c>
      <c r="B139" s="22" t="s">
        <v>88</v>
      </c>
      <c r="C139" s="22" t="s">
        <v>17</v>
      </c>
      <c r="D139" s="22" t="s">
        <v>2</v>
      </c>
      <c r="E139" s="22">
        <v>-1.02481913024057E-2</v>
      </c>
      <c r="F139" s="22" t="s">
        <v>8</v>
      </c>
      <c r="G139" s="22">
        <v>0</v>
      </c>
      <c r="H139" s="24">
        <f t="shared" si="3"/>
        <v>-1.02481913024057E-2</v>
      </c>
    </row>
    <row r="140" spans="1:8" x14ac:dyDescent="0.25">
      <c r="A140" s="22" t="s">
        <v>637</v>
      </c>
      <c r="B140" s="22" t="s">
        <v>638</v>
      </c>
      <c r="C140" s="22" t="s">
        <v>14</v>
      </c>
      <c r="D140" s="22" t="s">
        <v>1</v>
      </c>
      <c r="E140" s="22">
        <v>-9.7419612794186195E-4</v>
      </c>
      <c r="F140" s="22" t="s">
        <v>8</v>
      </c>
      <c r="G140" s="22">
        <v>0</v>
      </c>
      <c r="H140" s="24">
        <f t="shared" si="3"/>
        <v>-9.7419612794186195E-4</v>
      </c>
    </row>
    <row r="141" spans="1:8" x14ac:dyDescent="0.25">
      <c r="A141" s="22" t="s">
        <v>639</v>
      </c>
      <c r="B141" s="22" t="s">
        <v>640</v>
      </c>
      <c r="C141" s="22" t="s">
        <v>139</v>
      </c>
      <c r="D141" s="22" t="s">
        <v>140</v>
      </c>
      <c r="E141" s="28">
        <v>-1.64671472458848E-5</v>
      </c>
      <c r="F141" s="22" t="s">
        <v>8</v>
      </c>
      <c r="G141" s="22">
        <v>0</v>
      </c>
      <c r="H141" s="24">
        <f t="shared" si="3"/>
        <v>-1.64671472458848E-5</v>
      </c>
    </row>
    <row r="142" spans="1:8" x14ac:dyDescent="0.25">
      <c r="A142" s="22" t="s">
        <v>641</v>
      </c>
      <c r="B142" s="22" t="s">
        <v>421</v>
      </c>
      <c r="C142" s="22" t="s">
        <v>24</v>
      </c>
      <c r="D142" s="22" t="s">
        <v>120</v>
      </c>
      <c r="E142" s="22">
        <v>-3.5570054745179499E-3</v>
      </c>
      <c r="F142" s="22" t="s">
        <v>86</v>
      </c>
      <c r="G142" s="22">
        <v>2190</v>
      </c>
      <c r="H142" s="24">
        <f t="shared" si="3"/>
        <v>-7.7898419891943105</v>
      </c>
    </row>
    <row r="143" spans="1:8" x14ac:dyDescent="0.25">
      <c r="A143" s="22" t="s">
        <v>642</v>
      </c>
      <c r="B143" s="22" t="s">
        <v>643</v>
      </c>
      <c r="C143" s="22" t="s">
        <v>14</v>
      </c>
      <c r="D143" s="22" t="s">
        <v>1</v>
      </c>
      <c r="E143" s="22">
        <v>-1.0164820830473301E-3</v>
      </c>
      <c r="F143" s="22" t="s">
        <v>8</v>
      </c>
      <c r="G143" s="22">
        <v>0</v>
      </c>
      <c r="H143" s="24">
        <f t="shared" si="3"/>
        <v>-1.0164820830473301E-3</v>
      </c>
    </row>
    <row r="144" spans="1:8" x14ac:dyDescent="0.25">
      <c r="A144" s="22" t="s">
        <v>644</v>
      </c>
      <c r="B144" s="22" t="s">
        <v>645</v>
      </c>
      <c r="C144" s="22" t="s">
        <v>24</v>
      </c>
      <c r="D144" s="22" t="s">
        <v>120</v>
      </c>
      <c r="E144" s="28">
        <v>-1.9897547280831E-6</v>
      </c>
      <c r="F144" s="22" t="s">
        <v>8</v>
      </c>
      <c r="G144" s="22">
        <v>0</v>
      </c>
      <c r="H144" s="24">
        <f t="shared" si="3"/>
        <v>-1.9897547280831E-6</v>
      </c>
    </row>
    <row r="145" spans="1:8" x14ac:dyDescent="0.25">
      <c r="A145" s="22" t="s">
        <v>646</v>
      </c>
      <c r="B145" s="22" t="s">
        <v>531</v>
      </c>
      <c r="C145" s="22" t="s">
        <v>24</v>
      </c>
      <c r="D145" s="22" t="s">
        <v>208</v>
      </c>
      <c r="E145" s="22">
        <v>-1.5539319585987799E-3</v>
      </c>
      <c r="F145" s="22" t="s">
        <v>8</v>
      </c>
      <c r="G145" s="22">
        <v>0</v>
      </c>
      <c r="H145" s="24">
        <f t="shared" si="3"/>
        <v>-1.5539319585987799E-3</v>
      </c>
    </row>
    <row r="146" spans="1:8" x14ac:dyDescent="0.25">
      <c r="A146" s="22" t="s">
        <v>647</v>
      </c>
      <c r="B146" s="22" t="s">
        <v>648</v>
      </c>
      <c r="C146" s="22" t="s">
        <v>14</v>
      </c>
      <c r="D146" s="22" t="s">
        <v>188</v>
      </c>
      <c r="E146" s="28">
        <v>-2.7025075940830398E-19</v>
      </c>
      <c r="F146" s="22" t="s">
        <v>8</v>
      </c>
      <c r="G146" s="22">
        <v>0</v>
      </c>
      <c r="H146" s="24">
        <f t="shared" si="3"/>
        <v>-2.7025075940830398E-19</v>
      </c>
    </row>
    <row r="147" spans="1:8" x14ac:dyDescent="0.25">
      <c r="A147" s="22" t="s">
        <v>101</v>
      </c>
      <c r="B147" s="22" t="s">
        <v>89</v>
      </c>
      <c r="C147" s="22" t="s">
        <v>17</v>
      </c>
      <c r="D147" s="22" t="s">
        <v>2</v>
      </c>
      <c r="E147" s="28">
        <v>-5.7737163295142199E-6</v>
      </c>
      <c r="F147" s="22" t="s">
        <v>8</v>
      </c>
      <c r="G147" s="22">
        <v>0</v>
      </c>
      <c r="H147" s="24">
        <f t="shared" si="3"/>
        <v>-5.7737163295142199E-6</v>
      </c>
    </row>
    <row r="148" spans="1:8" x14ac:dyDescent="0.25">
      <c r="A148" s="22" t="s">
        <v>649</v>
      </c>
      <c r="B148" s="22" t="s">
        <v>650</v>
      </c>
      <c r="C148" s="22" t="s">
        <v>17</v>
      </c>
      <c r="D148" s="22" t="s">
        <v>4</v>
      </c>
      <c r="E148" s="22">
        <v>-8.8506069801177201E-2</v>
      </c>
      <c r="F148" s="22" t="s">
        <v>8</v>
      </c>
      <c r="G148" s="22">
        <v>0</v>
      </c>
      <c r="H148" s="24">
        <f t="shared" si="3"/>
        <v>-8.8506069801177201E-2</v>
      </c>
    </row>
    <row r="149" spans="1:8" x14ac:dyDescent="0.25">
      <c r="A149" s="22" t="s">
        <v>651</v>
      </c>
      <c r="B149" s="22" t="s">
        <v>272</v>
      </c>
      <c r="C149" s="22" t="s">
        <v>24</v>
      </c>
      <c r="D149" s="22" t="s">
        <v>208</v>
      </c>
      <c r="E149" s="22">
        <v>-7.14623306370194E-2</v>
      </c>
      <c r="F149" s="22" t="s">
        <v>8</v>
      </c>
      <c r="G149" s="22">
        <v>0</v>
      </c>
      <c r="H149" s="24">
        <f t="shared" si="3"/>
        <v>-7.14623306370194E-2</v>
      </c>
    </row>
    <row r="150" spans="1:8" x14ac:dyDescent="0.25">
      <c r="A150" s="22" t="s">
        <v>166</v>
      </c>
      <c r="B150" s="22" t="s">
        <v>167</v>
      </c>
      <c r="C150" s="22" t="s">
        <v>14</v>
      </c>
      <c r="D150" s="22" t="s">
        <v>1</v>
      </c>
      <c r="E150" s="28">
        <v>-8.5383488104761801E-5</v>
      </c>
      <c r="F150" s="22" t="s">
        <v>8</v>
      </c>
      <c r="G150" s="22">
        <v>0</v>
      </c>
      <c r="H150" s="24">
        <f t="shared" si="3"/>
        <v>-8.5383488104761801E-5</v>
      </c>
    </row>
    <row r="151" spans="1:8" x14ac:dyDescent="0.25">
      <c r="A151" s="22" t="s">
        <v>652</v>
      </c>
      <c r="B151" s="22" t="s">
        <v>653</v>
      </c>
      <c r="C151" s="22" t="s">
        <v>143</v>
      </c>
      <c r="D151" s="22" t="s">
        <v>144</v>
      </c>
      <c r="E151" s="22">
        <v>-7.8255615411690696E-2</v>
      </c>
      <c r="F151" s="22" t="s">
        <v>8</v>
      </c>
      <c r="G151" s="22">
        <v>0</v>
      </c>
      <c r="H151" s="24">
        <f t="shared" si="3"/>
        <v>-7.8255615411690696E-2</v>
      </c>
    </row>
    <row r="152" spans="1:8" x14ac:dyDescent="0.25">
      <c r="A152" s="22" t="s">
        <v>654</v>
      </c>
      <c r="B152" s="22" t="s">
        <v>655</v>
      </c>
      <c r="C152" s="22" t="s">
        <v>14</v>
      </c>
      <c r="D152" s="22" t="s">
        <v>54</v>
      </c>
      <c r="E152" s="28">
        <v>-3.7748913077540501E-10</v>
      </c>
      <c r="F152" s="22" t="s">
        <v>8</v>
      </c>
      <c r="G152" s="22">
        <v>0</v>
      </c>
      <c r="H152" s="24">
        <f t="shared" si="3"/>
        <v>-3.7748913077540501E-10</v>
      </c>
    </row>
    <row r="153" spans="1:8" x14ac:dyDescent="0.25">
      <c r="A153" s="22" t="s">
        <v>656</v>
      </c>
      <c r="B153" s="22" t="s">
        <v>657</v>
      </c>
      <c r="C153" s="22" t="s">
        <v>14</v>
      </c>
      <c r="D153" s="22" t="s">
        <v>54</v>
      </c>
      <c r="E153" s="28">
        <v>-5.0640935222427099E-8</v>
      </c>
      <c r="F153" s="22" t="s">
        <v>8</v>
      </c>
      <c r="G153" s="22">
        <v>0</v>
      </c>
      <c r="H153" s="24">
        <f t="shared" si="3"/>
        <v>-5.0640935222427099E-8</v>
      </c>
    </row>
    <row r="154" spans="1:8" x14ac:dyDescent="0.25">
      <c r="A154" s="22" t="s">
        <v>658</v>
      </c>
      <c r="B154" s="22" t="s">
        <v>659</v>
      </c>
      <c r="C154" s="22" t="s">
        <v>14</v>
      </c>
      <c r="D154" s="22" t="s">
        <v>115</v>
      </c>
      <c r="E154" s="28">
        <v>-6.2779584826482596E-9</v>
      </c>
      <c r="F154" s="22" t="s">
        <v>8</v>
      </c>
      <c r="G154" s="22">
        <v>0</v>
      </c>
      <c r="H154" s="24">
        <f t="shared" si="3"/>
        <v>-6.2779584826482596E-9</v>
      </c>
    </row>
    <row r="155" spans="1:8" x14ac:dyDescent="0.25">
      <c r="A155" s="22" t="s">
        <v>660</v>
      </c>
      <c r="B155" s="22" t="s">
        <v>661</v>
      </c>
      <c r="C155" s="22" t="s">
        <v>139</v>
      </c>
      <c r="D155" s="22" t="s">
        <v>140</v>
      </c>
      <c r="E155" s="28">
        <v>-5.2199338206986102E-7</v>
      </c>
      <c r="F155" s="22" t="s">
        <v>8</v>
      </c>
      <c r="G155" s="22">
        <v>0</v>
      </c>
      <c r="H155" s="24">
        <f t="shared" si="3"/>
        <v>-5.2199338206986102E-7</v>
      </c>
    </row>
    <row r="156" spans="1:8" x14ac:dyDescent="0.25">
      <c r="A156" s="22" t="s">
        <v>662</v>
      </c>
      <c r="B156" s="22" t="s">
        <v>663</v>
      </c>
      <c r="C156" s="22" t="s">
        <v>24</v>
      </c>
      <c r="D156" s="22" t="s">
        <v>120</v>
      </c>
      <c r="E156" s="28">
        <v>-1.0894239580198701E-6</v>
      </c>
      <c r="F156" s="22" t="s">
        <v>86</v>
      </c>
      <c r="G156" s="22">
        <v>2080</v>
      </c>
      <c r="H156" s="24">
        <f t="shared" si="3"/>
        <v>-2.2660018326813298E-3</v>
      </c>
    </row>
    <row r="157" spans="1:8" x14ac:dyDescent="0.25">
      <c r="A157" s="22" t="s">
        <v>664</v>
      </c>
      <c r="B157" s="22" t="s">
        <v>464</v>
      </c>
      <c r="C157" s="22" t="s">
        <v>14</v>
      </c>
      <c r="D157" s="22" t="s">
        <v>193</v>
      </c>
      <c r="E157" s="28">
        <v>-6.1452211916563501E-5</v>
      </c>
      <c r="F157" s="22" t="s">
        <v>8</v>
      </c>
      <c r="G157" s="22">
        <v>0</v>
      </c>
      <c r="H157" s="24">
        <f t="shared" si="3"/>
        <v>-6.1452211916563501E-5</v>
      </c>
    </row>
    <row r="158" spans="1:8" x14ac:dyDescent="0.25">
      <c r="A158" s="22" t="s">
        <v>665</v>
      </c>
      <c r="B158" s="22" t="s">
        <v>659</v>
      </c>
      <c r="C158" s="22" t="s">
        <v>14</v>
      </c>
      <c r="D158" s="22" t="s">
        <v>115</v>
      </c>
      <c r="E158" s="28">
        <v>-3.9131609960134403E-9</v>
      </c>
      <c r="F158" s="22" t="s">
        <v>8</v>
      </c>
      <c r="G158" s="22">
        <v>0</v>
      </c>
      <c r="H158" s="24">
        <f t="shared" si="3"/>
        <v>-3.9131609960134403E-9</v>
      </c>
    </row>
    <row r="159" spans="1:8" x14ac:dyDescent="0.25">
      <c r="A159" s="22" t="s">
        <v>666</v>
      </c>
      <c r="B159" s="22" t="s">
        <v>667</v>
      </c>
      <c r="C159" s="22" t="s">
        <v>143</v>
      </c>
      <c r="D159" s="22" t="s">
        <v>144</v>
      </c>
      <c r="E159" s="28">
        <v>-7.5418248998237496E-10</v>
      </c>
      <c r="F159" s="22" t="s">
        <v>8</v>
      </c>
      <c r="G159" s="22">
        <v>0</v>
      </c>
      <c r="H159" s="24">
        <f t="shared" si="3"/>
        <v>-7.5418248998237496E-10</v>
      </c>
    </row>
    <row r="160" spans="1:8" x14ac:dyDescent="0.25">
      <c r="A160" s="22" t="s">
        <v>668</v>
      </c>
      <c r="B160" s="22" t="s">
        <v>577</v>
      </c>
      <c r="C160" s="22" t="s">
        <v>24</v>
      </c>
      <c r="D160" s="22" t="s">
        <v>120</v>
      </c>
      <c r="E160" s="22">
        <v>-4.46640796083402E-2</v>
      </c>
      <c r="F160" s="22" t="s">
        <v>86</v>
      </c>
      <c r="G160" s="22">
        <v>2190</v>
      </c>
      <c r="H160" s="24">
        <f t="shared" si="3"/>
        <v>-97.814334342265042</v>
      </c>
    </row>
    <row r="161" spans="1:8" x14ac:dyDescent="0.25">
      <c r="A161" s="22" t="s">
        <v>66</v>
      </c>
      <c r="B161" s="22" t="s">
        <v>67</v>
      </c>
      <c r="C161" s="22" t="s">
        <v>14</v>
      </c>
      <c r="D161" s="22" t="s">
        <v>1</v>
      </c>
      <c r="E161" s="22">
        <v>-1.2059119651626901E-3</v>
      </c>
      <c r="F161" s="22" t="s">
        <v>8</v>
      </c>
      <c r="G161" s="22">
        <v>0</v>
      </c>
      <c r="H161" s="24">
        <f t="shared" si="3"/>
        <v>-1.2059119651626901E-3</v>
      </c>
    </row>
    <row r="162" spans="1:8" x14ac:dyDescent="0.25">
      <c r="A162" s="22" t="s">
        <v>25</v>
      </c>
      <c r="B162" s="22" t="s">
        <v>26</v>
      </c>
      <c r="C162" s="22" t="s">
        <v>17</v>
      </c>
      <c r="D162" s="22" t="s">
        <v>4</v>
      </c>
      <c r="E162" s="22">
        <v>-0.99606362377496405</v>
      </c>
      <c r="F162" s="22" t="s">
        <v>8</v>
      </c>
      <c r="G162" s="22">
        <v>0</v>
      </c>
      <c r="H162" s="24">
        <f t="shared" si="3"/>
        <v>-0.99606362377496405</v>
      </c>
    </row>
    <row r="163" spans="1:8" x14ac:dyDescent="0.25">
      <c r="A163" s="22" t="s">
        <v>102</v>
      </c>
      <c r="B163" s="22" t="s">
        <v>90</v>
      </c>
      <c r="C163" s="22" t="s">
        <v>24</v>
      </c>
      <c r="D163" s="22" t="s">
        <v>91</v>
      </c>
      <c r="E163" s="28">
        <v>-4.5641141450574702E-5</v>
      </c>
      <c r="F163" s="22" t="s">
        <v>8</v>
      </c>
      <c r="G163" s="22">
        <v>0</v>
      </c>
      <c r="H163" s="24">
        <f t="shared" si="3"/>
        <v>-4.5641141450574702E-5</v>
      </c>
    </row>
    <row r="164" spans="1:8" x14ac:dyDescent="0.25">
      <c r="A164" s="22" t="s">
        <v>669</v>
      </c>
      <c r="B164" s="22" t="s">
        <v>670</v>
      </c>
      <c r="C164" s="22" t="s">
        <v>24</v>
      </c>
      <c r="D164" s="22" t="s">
        <v>483</v>
      </c>
      <c r="E164" s="22">
        <v>-3.2156813439338698E-3</v>
      </c>
      <c r="F164" s="22" t="s">
        <v>8</v>
      </c>
      <c r="G164" s="22">
        <v>0</v>
      </c>
      <c r="H164" s="24">
        <f t="shared" si="3"/>
        <v>-3.2156813439338698E-3</v>
      </c>
    </row>
    <row r="165" spans="1:8" x14ac:dyDescent="0.25">
      <c r="A165" s="22" t="s">
        <v>671</v>
      </c>
      <c r="B165" s="22" t="s">
        <v>672</v>
      </c>
      <c r="C165" s="22" t="s">
        <v>17</v>
      </c>
      <c r="D165" s="22" t="s">
        <v>2</v>
      </c>
      <c r="E165" s="28">
        <v>-1.4820097634814101E-7</v>
      </c>
      <c r="F165" s="22" t="s">
        <v>8</v>
      </c>
      <c r="G165" s="22">
        <v>0</v>
      </c>
      <c r="H165" s="24">
        <f t="shared" si="3"/>
        <v>-1.4820097634814101E-7</v>
      </c>
    </row>
    <row r="166" spans="1:8" x14ac:dyDescent="0.25">
      <c r="A166" s="22" t="s">
        <v>673</v>
      </c>
      <c r="B166" s="22" t="s">
        <v>577</v>
      </c>
      <c r="C166" s="22" t="s">
        <v>24</v>
      </c>
      <c r="D166" s="22" t="s">
        <v>120</v>
      </c>
      <c r="E166" s="22">
        <v>-1.27774202806992E-4</v>
      </c>
      <c r="F166" s="22" t="s">
        <v>86</v>
      </c>
      <c r="G166" s="22">
        <v>2190</v>
      </c>
      <c r="H166" s="24">
        <f t="shared" si="3"/>
        <v>-0.2798255041473125</v>
      </c>
    </row>
    <row r="167" spans="1:8" x14ac:dyDescent="0.25">
      <c r="A167" s="22" t="s">
        <v>674</v>
      </c>
      <c r="B167" s="22" t="s">
        <v>675</v>
      </c>
      <c r="C167" s="22" t="s">
        <v>14</v>
      </c>
      <c r="D167" s="22" t="s">
        <v>54</v>
      </c>
      <c r="E167" s="28">
        <v>-2.99269573871661E-7</v>
      </c>
      <c r="F167" s="22" t="s">
        <v>8</v>
      </c>
      <c r="G167" s="22">
        <v>0</v>
      </c>
      <c r="H167" s="24">
        <f t="shared" si="3"/>
        <v>-2.99269573871661E-7</v>
      </c>
    </row>
    <row r="168" spans="1:8" x14ac:dyDescent="0.25">
      <c r="A168" s="22" t="s">
        <v>676</v>
      </c>
      <c r="B168" s="22" t="s">
        <v>677</v>
      </c>
      <c r="C168" s="22" t="s">
        <v>17</v>
      </c>
      <c r="D168" s="22" t="s">
        <v>2</v>
      </c>
      <c r="E168" s="28">
        <v>-1.8531287885642099E-5</v>
      </c>
      <c r="F168" s="22" t="s">
        <v>8</v>
      </c>
      <c r="G168" s="22">
        <v>0</v>
      </c>
      <c r="H168" s="24">
        <f t="shared" si="3"/>
        <v>-1.8531287885642099E-5</v>
      </c>
    </row>
    <row r="169" spans="1:8" x14ac:dyDescent="0.25">
      <c r="A169" s="22" t="s">
        <v>1095</v>
      </c>
      <c r="B169" s="22" t="s">
        <v>1096</v>
      </c>
      <c r="C169" s="22" t="s">
        <v>139</v>
      </c>
      <c r="D169" s="22" t="s">
        <v>1097</v>
      </c>
      <c r="E169" s="28">
        <v>-7.0740544820753706E-14</v>
      </c>
      <c r="F169" s="22" t="s">
        <v>174</v>
      </c>
      <c r="G169" s="22">
        <v>36.86</v>
      </c>
      <c r="H169" s="24">
        <f t="shared" si="3"/>
        <v>-2.6074964820929816E-12</v>
      </c>
    </row>
    <row r="170" spans="1:8" x14ac:dyDescent="0.25">
      <c r="A170" s="22" t="s">
        <v>211</v>
      </c>
      <c r="B170" s="22" t="s">
        <v>212</v>
      </c>
      <c r="C170" s="22" t="s">
        <v>24</v>
      </c>
      <c r="D170" s="22" t="s">
        <v>6</v>
      </c>
      <c r="E170" s="22">
        <v>-0.35615208886545202</v>
      </c>
      <c r="F170" s="22" t="s">
        <v>8</v>
      </c>
      <c r="G170" s="22">
        <v>0</v>
      </c>
      <c r="H170" s="24">
        <f t="shared" si="3"/>
        <v>-0.35615208886545202</v>
      </c>
    </row>
    <row r="171" spans="1:8" x14ac:dyDescent="0.25">
      <c r="A171" s="22" t="s">
        <v>678</v>
      </c>
      <c r="B171" s="22" t="s">
        <v>679</v>
      </c>
      <c r="C171" s="22" t="s">
        <v>139</v>
      </c>
      <c r="D171" s="22" t="s">
        <v>486</v>
      </c>
      <c r="E171" s="28">
        <v>-3.69690991262461E-10</v>
      </c>
      <c r="F171" s="22" t="s">
        <v>7</v>
      </c>
      <c r="G171" s="22">
        <v>0</v>
      </c>
      <c r="H171" s="24">
        <f t="shared" si="3"/>
        <v>0</v>
      </c>
    </row>
    <row r="172" spans="1:8" x14ac:dyDescent="0.25">
      <c r="A172" s="22" t="s">
        <v>680</v>
      </c>
      <c r="B172" s="22" t="s">
        <v>681</v>
      </c>
      <c r="C172" s="22" t="s">
        <v>14</v>
      </c>
      <c r="D172" s="22" t="s">
        <v>54</v>
      </c>
      <c r="E172" s="22">
        <v>-1.9283103389703101E-4</v>
      </c>
      <c r="F172" s="22" t="s">
        <v>8</v>
      </c>
      <c r="G172" s="22">
        <v>0</v>
      </c>
      <c r="H172" s="24">
        <f t="shared" si="3"/>
        <v>-1.9283103389703101E-4</v>
      </c>
    </row>
    <row r="173" spans="1:8" x14ac:dyDescent="0.25">
      <c r="A173" s="22" t="s">
        <v>682</v>
      </c>
      <c r="B173" s="22" t="s">
        <v>683</v>
      </c>
      <c r="C173" s="22" t="s">
        <v>14</v>
      </c>
      <c r="D173" s="22" t="s">
        <v>54</v>
      </c>
      <c r="E173" s="28">
        <v>-1.1632458849155699E-7</v>
      </c>
      <c r="F173" s="22" t="s">
        <v>8</v>
      </c>
      <c r="G173" s="22">
        <v>0</v>
      </c>
      <c r="H173" s="24">
        <f t="shared" si="3"/>
        <v>-1.1632458849155699E-7</v>
      </c>
    </row>
    <row r="174" spans="1:8" x14ac:dyDescent="0.25">
      <c r="A174" s="22" t="s">
        <v>684</v>
      </c>
      <c r="B174" s="22" t="s">
        <v>685</v>
      </c>
      <c r="C174" s="22" t="s">
        <v>17</v>
      </c>
      <c r="D174" s="22" t="s">
        <v>2</v>
      </c>
      <c r="E174" s="28">
        <v>-1.9869259240736999E-6</v>
      </c>
      <c r="F174" s="22" t="s">
        <v>8</v>
      </c>
      <c r="G174" s="22">
        <v>0</v>
      </c>
      <c r="H174" s="24">
        <f t="shared" si="3"/>
        <v>-1.9869259240736999E-6</v>
      </c>
    </row>
    <row r="175" spans="1:8" x14ac:dyDescent="0.25">
      <c r="A175" s="22" t="s">
        <v>686</v>
      </c>
      <c r="B175" s="22" t="s">
        <v>687</v>
      </c>
      <c r="C175" s="22" t="s">
        <v>14</v>
      </c>
      <c r="D175" s="22" t="s">
        <v>188</v>
      </c>
      <c r="E175" s="28">
        <v>-4.6939974442651802E-7</v>
      </c>
      <c r="F175" s="22" t="s">
        <v>8</v>
      </c>
      <c r="G175" s="22">
        <v>0</v>
      </c>
      <c r="H175" s="24">
        <f t="shared" si="3"/>
        <v>-4.6939974442651802E-7</v>
      </c>
    </row>
    <row r="176" spans="1:8" x14ac:dyDescent="0.25">
      <c r="A176" s="22" t="s">
        <v>688</v>
      </c>
      <c r="B176" s="22" t="s">
        <v>514</v>
      </c>
      <c r="C176" s="22" t="s">
        <v>14</v>
      </c>
      <c r="D176" s="22" t="s">
        <v>1</v>
      </c>
      <c r="E176" s="28">
        <v>-3.1994847908237002E-15</v>
      </c>
      <c r="F176" s="22" t="s">
        <v>8</v>
      </c>
      <c r="G176" s="22">
        <v>0</v>
      </c>
      <c r="H176" s="24">
        <f t="shared" si="3"/>
        <v>-3.1994847908237002E-15</v>
      </c>
    </row>
    <row r="177" spans="1:8" x14ac:dyDescent="0.25">
      <c r="A177" s="22" t="s">
        <v>27</v>
      </c>
      <c r="B177" s="22" t="s">
        <v>28</v>
      </c>
      <c r="C177" s="22" t="s">
        <v>17</v>
      </c>
      <c r="D177" s="22" t="s">
        <v>5</v>
      </c>
      <c r="E177" s="22">
        <v>-4.9680019716869797E-3</v>
      </c>
      <c r="F177" s="22" t="s">
        <v>8</v>
      </c>
      <c r="G177" s="22">
        <v>0</v>
      </c>
      <c r="H177" s="24">
        <f t="shared" si="3"/>
        <v>-4.9680019716869797E-3</v>
      </c>
    </row>
    <row r="178" spans="1:8" x14ac:dyDescent="0.25">
      <c r="A178" s="22" t="s">
        <v>689</v>
      </c>
      <c r="B178" s="22" t="s">
        <v>690</v>
      </c>
      <c r="C178" s="22" t="s">
        <v>143</v>
      </c>
      <c r="D178" s="22" t="s">
        <v>144</v>
      </c>
      <c r="E178" s="28">
        <v>-5.0969136659132999E-6</v>
      </c>
      <c r="F178" s="22" t="s">
        <v>8</v>
      </c>
      <c r="G178" s="22">
        <v>0</v>
      </c>
      <c r="H178" s="24">
        <f t="shared" si="3"/>
        <v>-5.0969136659132999E-6</v>
      </c>
    </row>
    <row r="179" spans="1:8" x14ac:dyDescent="0.25">
      <c r="A179" s="22" t="s">
        <v>213</v>
      </c>
      <c r="B179" s="22" t="s">
        <v>214</v>
      </c>
      <c r="C179" s="22" t="s">
        <v>14</v>
      </c>
      <c r="D179" s="22" t="s">
        <v>54</v>
      </c>
      <c r="E179" s="22">
        <v>-1.33489587048482E-2</v>
      </c>
      <c r="F179" s="22" t="s">
        <v>8</v>
      </c>
      <c r="G179" s="22">
        <v>0</v>
      </c>
      <c r="H179" s="24">
        <f t="shared" si="3"/>
        <v>-1.33489587048482E-2</v>
      </c>
    </row>
    <row r="180" spans="1:8" x14ac:dyDescent="0.25">
      <c r="A180" s="22" t="s">
        <v>215</v>
      </c>
      <c r="B180" s="22" t="s">
        <v>216</v>
      </c>
      <c r="C180" s="22" t="s">
        <v>14</v>
      </c>
      <c r="D180" s="22" t="s">
        <v>54</v>
      </c>
      <c r="E180" s="28">
        <v>-8.7980478338150605E-5</v>
      </c>
      <c r="F180" s="22" t="s">
        <v>8</v>
      </c>
      <c r="G180" s="22">
        <v>0</v>
      </c>
      <c r="H180" s="24">
        <f t="shared" si="3"/>
        <v>-8.7980478338150605E-5</v>
      </c>
    </row>
    <row r="181" spans="1:8" x14ac:dyDescent="0.25">
      <c r="A181" s="22" t="s">
        <v>691</v>
      </c>
      <c r="B181" s="22" t="s">
        <v>527</v>
      </c>
      <c r="C181" s="22" t="s">
        <v>263</v>
      </c>
      <c r="D181" s="22" t="s">
        <v>264</v>
      </c>
      <c r="E181" s="28">
        <v>-2.30793894602243E-8</v>
      </c>
      <c r="F181" s="22" t="s">
        <v>86</v>
      </c>
      <c r="G181" s="22">
        <v>1176.8</v>
      </c>
      <c r="H181" s="24">
        <f t="shared" si="3"/>
        <v>-2.7159825516791954E-5</v>
      </c>
    </row>
    <row r="182" spans="1:8" x14ac:dyDescent="0.25">
      <c r="A182" s="22" t="s">
        <v>692</v>
      </c>
      <c r="B182" s="22" t="s">
        <v>693</v>
      </c>
      <c r="C182" s="22" t="s">
        <v>14</v>
      </c>
      <c r="D182" s="22" t="s">
        <v>1</v>
      </c>
      <c r="E182" s="28">
        <v>-5.9435340121100703E-9</v>
      </c>
      <c r="F182" s="22" t="s">
        <v>8</v>
      </c>
      <c r="G182" s="22">
        <v>0</v>
      </c>
      <c r="H182" s="24">
        <f t="shared" si="3"/>
        <v>-5.9435340121100703E-9</v>
      </c>
    </row>
    <row r="183" spans="1:8" x14ac:dyDescent="0.25">
      <c r="A183" s="22" t="s">
        <v>694</v>
      </c>
      <c r="B183" s="22" t="s">
        <v>695</v>
      </c>
      <c r="C183" s="22" t="s">
        <v>263</v>
      </c>
      <c r="D183" s="22" t="s">
        <v>264</v>
      </c>
      <c r="E183" s="28">
        <v>-5.3796303735945703E-8</v>
      </c>
      <c r="F183" s="22" t="s">
        <v>86</v>
      </c>
      <c r="G183" s="22">
        <v>709.09</v>
      </c>
      <c r="H183" s="24">
        <f t="shared" si="3"/>
        <v>-3.8146421016121743E-5</v>
      </c>
    </row>
    <row r="184" spans="1:8" x14ac:dyDescent="0.25">
      <c r="A184" s="22" t="s">
        <v>68</v>
      </c>
      <c r="B184" s="22" t="s">
        <v>69</v>
      </c>
      <c r="C184" s="22" t="s">
        <v>17</v>
      </c>
      <c r="D184" s="22" t="s">
        <v>4</v>
      </c>
      <c r="E184" s="22">
        <v>-0.93447367663640701</v>
      </c>
      <c r="F184" s="22" t="s">
        <v>8</v>
      </c>
      <c r="G184" s="22">
        <v>0</v>
      </c>
      <c r="H184" s="24">
        <f t="shared" si="3"/>
        <v>-0.93447367663640701</v>
      </c>
    </row>
    <row r="185" spans="1:8" x14ac:dyDescent="0.25">
      <c r="A185" s="22" t="s">
        <v>123</v>
      </c>
      <c r="B185" s="22" t="s">
        <v>124</v>
      </c>
      <c r="C185" s="22" t="s">
        <v>125</v>
      </c>
      <c r="D185" s="22" t="s">
        <v>126</v>
      </c>
      <c r="E185" s="28">
        <v>-8.8340752493857398E-7</v>
      </c>
      <c r="F185" s="22" t="s">
        <v>8</v>
      </c>
      <c r="G185" s="22">
        <v>0</v>
      </c>
      <c r="H185" s="24">
        <f t="shared" si="3"/>
        <v>-8.8340752493857398E-7</v>
      </c>
    </row>
    <row r="186" spans="1:8" x14ac:dyDescent="0.25">
      <c r="A186" s="22" t="s">
        <v>696</v>
      </c>
      <c r="B186" s="22" t="s">
        <v>697</v>
      </c>
      <c r="C186" s="22" t="s">
        <v>14</v>
      </c>
      <c r="D186" s="22" t="s">
        <v>54</v>
      </c>
      <c r="E186" s="28">
        <v>-2.5515130260486301E-13</v>
      </c>
      <c r="F186" s="22" t="s">
        <v>8</v>
      </c>
      <c r="G186" s="22">
        <v>0</v>
      </c>
      <c r="H186" s="24">
        <f t="shared" si="3"/>
        <v>-2.5515130260486301E-13</v>
      </c>
    </row>
    <row r="187" spans="1:8" x14ac:dyDescent="0.25">
      <c r="A187" s="22" t="s">
        <v>698</v>
      </c>
      <c r="B187" s="22" t="s">
        <v>699</v>
      </c>
      <c r="C187" s="22" t="s">
        <v>14</v>
      </c>
      <c r="D187" s="22" t="s">
        <v>54</v>
      </c>
      <c r="E187" s="28">
        <v>-8.7862631816390093E-5</v>
      </c>
      <c r="F187" s="22" t="s">
        <v>8</v>
      </c>
      <c r="G187" s="22">
        <v>0</v>
      </c>
      <c r="H187" s="24">
        <f t="shared" si="3"/>
        <v>-8.7862631816390093E-5</v>
      </c>
    </row>
    <row r="188" spans="1:8" x14ac:dyDescent="0.25">
      <c r="A188" s="22" t="s">
        <v>700</v>
      </c>
      <c r="B188" s="22" t="s">
        <v>701</v>
      </c>
      <c r="C188" s="22" t="s">
        <v>24</v>
      </c>
      <c r="D188" s="22" t="s">
        <v>3</v>
      </c>
      <c r="E188" s="28">
        <v>-1.3538522297276501E-7</v>
      </c>
      <c r="F188" s="22" t="s">
        <v>174</v>
      </c>
      <c r="G188" s="22">
        <v>0</v>
      </c>
      <c r="H188" s="24">
        <f t="shared" si="3"/>
        <v>0</v>
      </c>
    </row>
    <row r="189" spans="1:8" x14ac:dyDescent="0.25">
      <c r="A189" s="22" t="s">
        <v>702</v>
      </c>
      <c r="B189" s="22" t="s">
        <v>417</v>
      </c>
      <c r="C189" s="22" t="s">
        <v>263</v>
      </c>
      <c r="D189" s="22" t="s">
        <v>279</v>
      </c>
      <c r="E189" s="28">
        <v>-3.9141686838717203E-6</v>
      </c>
      <c r="F189" s="22" t="s">
        <v>86</v>
      </c>
      <c r="G189" s="22">
        <v>450</v>
      </c>
      <c r="H189" s="24">
        <f t="shared" si="3"/>
        <v>-1.7613759077422741E-3</v>
      </c>
    </row>
    <row r="190" spans="1:8" x14ac:dyDescent="0.25">
      <c r="A190" s="22" t="s">
        <v>703</v>
      </c>
      <c r="B190" s="22" t="s">
        <v>704</v>
      </c>
      <c r="C190" s="22" t="s">
        <v>143</v>
      </c>
      <c r="D190" s="22" t="s">
        <v>144</v>
      </c>
      <c r="E190" s="22">
        <v>-0.109994589488179</v>
      </c>
      <c r="F190" s="22" t="s">
        <v>8</v>
      </c>
      <c r="G190" s="22">
        <v>0</v>
      </c>
      <c r="H190" s="24">
        <f t="shared" si="3"/>
        <v>-0.109994589488179</v>
      </c>
    </row>
    <row r="191" spans="1:8" x14ac:dyDescent="0.25">
      <c r="A191" s="22" t="s">
        <v>705</v>
      </c>
      <c r="B191" s="22" t="s">
        <v>706</v>
      </c>
      <c r="C191" s="22" t="s">
        <v>14</v>
      </c>
      <c r="D191" s="22" t="s">
        <v>54</v>
      </c>
      <c r="E191" s="28">
        <v>-6.2931892714293496E-10</v>
      </c>
      <c r="F191" s="22" t="s">
        <v>8</v>
      </c>
      <c r="G191" s="22">
        <v>0</v>
      </c>
      <c r="H191" s="24">
        <f t="shared" si="3"/>
        <v>-6.2931892714293496E-10</v>
      </c>
    </row>
    <row r="192" spans="1:8" x14ac:dyDescent="0.25">
      <c r="A192" s="22" t="s">
        <v>707</v>
      </c>
      <c r="B192" s="22" t="s">
        <v>708</v>
      </c>
      <c r="C192" s="22" t="s">
        <v>17</v>
      </c>
      <c r="D192" s="22" t="s">
        <v>4</v>
      </c>
      <c r="E192" s="28">
        <v>-4.6796354430823602E-5</v>
      </c>
      <c r="F192" s="22" t="s">
        <v>8</v>
      </c>
      <c r="G192" s="22">
        <v>0</v>
      </c>
      <c r="H192" s="24">
        <f t="shared" si="3"/>
        <v>-4.6796354430823602E-5</v>
      </c>
    </row>
    <row r="193" spans="1:8" x14ac:dyDescent="0.25">
      <c r="A193" s="22" t="s">
        <v>709</v>
      </c>
      <c r="B193" s="22" t="s">
        <v>710</v>
      </c>
      <c r="C193" s="22" t="s">
        <v>24</v>
      </c>
      <c r="D193" s="22" t="s">
        <v>120</v>
      </c>
      <c r="E193" s="22">
        <v>-0.40395961822008702</v>
      </c>
      <c r="F193" s="22" t="s">
        <v>8</v>
      </c>
      <c r="G193" s="22">
        <v>0</v>
      </c>
      <c r="H193" s="24">
        <f t="shared" si="3"/>
        <v>-0.40395961822008702</v>
      </c>
    </row>
    <row r="194" spans="1:8" x14ac:dyDescent="0.25">
      <c r="A194" s="22" t="s">
        <v>711</v>
      </c>
      <c r="B194" s="22" t="s">
        <v>712</v>
      </c>
      <c r="C194" s="22" t="s">
        <v>24</v>
      </c>
      <c r="D194" s="22" t="s">
        <v>120</v>
      </c>
      <c r="E194" s="22">
        <v>-7.4644739542794802E-3</v>
      </c>
      <c r="F194" s="22" t="s">
        <v>86</v>
      </c>
      <c r="G194" s="22">
        <v>2190</v>
      </c>
      <c r="H194" s="24">
        <f t="shared" si="3"/>
        <v>-16.347197959872062</v>
      </c>
    </row>
    <row r="195" spans="1:8" x14ac:dyDescent="0.25">
      <c r="A195" s="22" t="s">
        <v>713</v>
      </c>
      <c r="B195" s="22" t="s">
        <v>714</v>
      </c>
      <c r="C195" s="22" t="s">
        <v>17</v>
      </c>
      <c r="D195" s="22" t="s">
        <v>4</v>
      </c>
      <c r="E195" s="28">
        <v>-2.3949188077571698E-7</v>
      </c>
      <c r="F195" s="22" t="s">
        <v>174</v>
      </c>
      <c r="G195" s="22">
        <v>15.637</v>
      </c>
      <c r="H195" s="24">
        <f t="shared" ref="H195:H258" si="4">1*(IF(F195=$I$8,E195,(E195*G195)))</f>
        <v>-3.7449345396898867E-6</v>
      </c>
    </row>
    <row r="196" spans="1:8" x14ac:dyDescent="0.25">
      <c r="A196" s="22" t="s">
        <v>715</v>
      </c>
      <c r="B196" s="22" t="s">
        <v>592</v>
      </c>
      <c r="C196" s="22" t="s">
        <v>14</v>
      </c>
      <c r="D196" s="22" t="s">
        <v>115</v>
      </c>
      <c r="E196" s="28">
        <v>-2.61756101696676E-7</v>
      </c>
      <c r="F196" s="22" t="s">
        <v>8</v>
      </c>
      <c r="G196" s="22">
        <v>0</v>
      </c>
      <c r="H196" s="24">
        <f t="shared" si="4"/>
        <v>-2.61756101696676E-7</v>
      </c>
    </row>
    <row r="197" spans="1:8" x14ac:dyDescent="0.25">
      <c r="A197" s="22" t="s">
        <v>127</v>
      </c>
      <c r="B197" s="22" t="s">
        <v>124</v>
      </c>
      <c r="C197" s="22" t="s">
        <v>125</v>
      </c>
      <c r="D197" s="22" t="s">
        <v>126</v>
      </c>
      <c r="E197" s="28">
        <v>-1.85961565159927E-6</v>
      </c>
      <c r="F197" s="22" t="s">
        <v>8</v>
      </c>
      <c r="G197" s="22">
        <v>0</v>
      </c>
      <c r="H197" s="24">
        <f t="shared" si="4"/>
        <v>-1.85961565159927E-6</v>
      </c>
    </row>
    <row r="198" spans="1:8" x14ac:dyDescent="0.25">
      <c r="A198" s="22" t="s">
        <v>716</v>
      </c>
      <c r="B198" s="22" t="s">
        <v>717</v>
      </c>
      <c r="C198" s="22" t="s">
        <v>14</v>
      </c>
      <c r="D198" s="22" t="s">
        <v>54</v>
      </c>
      <c r="E198" s="28">
        <v>-3.7169343013185901E-7</v>
      </c>
      <c r="F198" s="22" t="s">
        <v>8</v>
      </c>
      <c r="G198" s="22">
        <v>0</v>
      </c>
      <c r="H198" s="24">
        <f t="shared" si="4"/>
        <v>-3.7169343013185901E-7</v>
      </c>
    </row>
    <row r="199" spans="1:8" x14ac:dyDescent="0.25">
      <c r="A199" s="22" t="s">
        <v>718</v>
      </c>
      <c r="B199" s="22" t="s">
        <v>567</v>
      </c>
      <c r="C199" s="22" t="s">
        <v>14</v>
      </c>
      <c r="D199" s="22" t="s">
        <v>54</v>
      </c>
      <c r="E199" s="22">
        <v>-2.2513043664282302E-3</v>
      </c>
      <c r="F199" s="22" t="s">
        <v>8</v>
      </c>
      <c r="G199" s="22">
        <v>0</v>
      </c>
      <c r="H199" s="24">
        <f t="shared" si="4"/>
        <v>-2.2513043664282302E-3</v>
      </c>
    </row>
    <row r="200" spans="1:8" x14ac:dyDescent="0.25">
      <c r="A200" s="22" t="s">
        <v>719</v>
      </c>
      <c r="B200" s="22" t="s">
        <v>720</v>
      </c>
      <c r="C200" s="22" t="s">
        <v>14</v>
      </c>
      <c r="D200" s="22" t="s">
        <v>193</v>
      </c>
      <c r="E200" s="28">
        <v>-3.3258167485000401E-9</v>
      </c>
      <c r="F200" s="22" t="s">
        <v>8</v>
      </c>
      <c r="G200" s="22">
        <v>0</v>
      </c>
      <c r="H200" s="24">
        <f t="shared" si="4"/>
        <v>-3.3258167485000401E-9</v>
      </c>
    </row>
    <row r="201" spans="1:8" x14ac:dyDescent="0.25">
      <c r="A201" s="22" t="s">
        <v>721</v>
      </c>
      <c r="B201" s="22" t="s">
        <v>722</v>
      </c>
      <c r="C201" s="22" t="s">
        <v>14</v>
      </c>
      <c r="D201" s="22" t="s">
        <v>54</v>
      </c>
      <c r="E201" s="28">
        <v>-1.26034951524871E-12</v>
      </c>
      <c r="F201" s="22" t="s">
        <v>8</v>
      </c>
      <c r="G201" s="22">
        <v>0</v>
      </c>
      <c r="H201" s="24">
        <f t="shared" si="4"/>
        <v>-1.26034951524871E-12</v>
      </c>
    </row>
    <row r="202" spans="1:8" x14ac:dyDescent="0.25">
      <c r="A202" s="22" t="s">
        <v>723</v>
      </c>
      <c r="B202" s="22" t="s">
        <v>724</v>
      </c>
      <c r="C202" s="22" t="s">
        <v>143</v>
      </c>
      <c r="D202" s="22" t="s">
        <v>144</v>
      </c>
      <c r="E202" s="22">
        <v>-0.101073729067512</v>
      </c>
      <c r="F202" s="22" t="s">
        <v>8</v>
      </c>
      <c r="G202" s="22">
        <v>0</v>
      </c>
      <c r="H202" s="24">
        <f t="shared" si="4"/>
        <v>-0.101073729067512</v>
      </c>
    </row>
    <row r="203" spans="1:8" x14ac:dyDescent="0.25">
      <c r="A203" s="22" t="s">
        <v>725</v>
      </c>
      <c r="B203" s="22" t="s">
        <v>726</v>
      </c>
      <c r="C203" s="22" t="s">
        <v>139</v>
      </c>
      <c r="D203" s="22" t="s">
        <v>486</v>
      </c>
      <c r="E203" s="28">
        <v>-8.7571187106317496E-10</v>
      </c>
      <c r="F203" s="22" t="s">
        <v>7</v>
      </c>
      <c r="G203" s="22">
        <v>0</v>
      </c>
      <c r="H203" s="24">
        <f t="shared" si="4"/>
        <v>0</v>
      </c>
    </row>
    <row r="204" spans="1:8" x14ac:dyDescent="0.25">
      <c r="A204" s="22" t="s">
        <v>727</v>
      </c>
      <c r="B204" s="22" t="s">
        <v>728</v>
      </c>
      <c r="C204" s="22" t="s">
        <v>14</v>
      </c>
      <c r="D204" s="22" t="s">
        <v>54</v>
      </c>
      <c r="E204" s="28">
        <v>-5.1424319643248198E-6</v>
      </c>
      <c r="F204" s="22" t="s">
        <v>8</v>
      </c>
      <c r="G204" s="22">
        <v>0</v>
      </c>
      <c r="H204" s="24">
        <f t="shared" si="4"/>
        <v>-5.1424319643248198E-6</v>
      </c>
    </row>
    <row r="205" spans="1:8" x14ac:dyDescent="0.25">
      <c r="A205" s="22" t="s">
        <v>729</v>
      </c>
      <c r="B205" s="22" t="s">
        <v>730</v>
      </c>
      <c r="C205" s="22" t="s">
        <v>14</v>
      </c>
      <c r="D205" s="22" t="s">
        <v>51</v>
      </c>
      <c r="E205" s="22">
        <v>-1.1135022191151201E-3</v>
      </c>
      <c r="F205" s="22" t="s">
        <v>8</v>
      </c>
      <c r="G205" s="22">
        <v>0</v>
      </c>
      <c r="H205" s="24">
        <f t="shared" si="4"/>
        <v>-1.1135022191151201E-3</v>
      </c>
    </row>
    <row r="206" spans="1:8" x14ac:dyDescent="0.25">
      <c r="A206" s="22" t="s">
        <v>731</v>
      </c>
      <c r="B206" s="22" t="s">
        <v>732</v>
      </c>
      <c r="C206" s="22" t="s">
        <v>17</v>
      </c>
      <c r="D206" s="22" t="s">
        <v>2</v>
      </c>
      <c r="E206" s="22">
        <v>-1.7269351984563799E-4</v>
      </c>
      <c r="F206" s="22" t="s">
        <v>8</v>
      </c>
      <c r="G206" s="22">
        <v>0</v>
      </c>
      <c r="H206" s="24">
        <f t="shared" si="4"/>
        <v>-1.7269351984563799E-4</v>
      </c>
    </row>
    <row r="207" spans="1:8" x14ac:dyDescent="0.25">
      <c r="A207" s="22" t="s">
        <v>733</v>
      </c>
      <c r="B207" s="22" t="s">
        <v>734</v>
      </c>
      <c r="C207" s="22" t="s">
        <v>14</v>
      </c>
      <c r="D207" s="22" t="s">
        <v>54</v>
      </c>
      <c r="E207" s="28">
        <v>-4.8016374033342901E-11</v>
      </c>
      <c r="F207" s="22" t="s">
        <v>8</v>
      </c>
      <c r="G207" s="22">
        <v>0</v>
      </c>
      <c r="H207" s="24">
        <f t="shared" si="4"/>
        <v>-4.8016374033342901E-11</v>
      </c>
    </row>
    <row r="208" spans="1:8" x14ac:dyDescent="0.25">
      <c r="A208" s="22" t="s">
        <v>735</v>
      </c>
      <c r="B208" s="22" t="s">
        <v>736</v>
      </c>
      <c r="C208" s="22" t="s">
        <v>17</v>
      </c>
      <c r="D208" s="22" t="s">
        <v>4</v>
      </c>
      <c r="E208" s="28">
        <v>-1.48348566846736E-8</v>
      </c>
      <c r="F208" s="22" t="s">
        <v>8</v>
      </c>
      <c r="G208" s="22">
        <v>0</v>
      </c>
      <c r="H208" s="24">
        <f t="shared" si="4"/>
        <v>-1.48348566846736E-8</v>
      </c>
    </row>
    <row r="209" spans="1:8" x14ac:dyDescent="0.25">
      <c r="A209" s="22" t="s">
        <v>737</v>
      </c>
      <c r="B209" s="22" t="s">
        <v>738</v>
      </c>
      <c r="C209" s="22" t="s">
        <v>14</v>
      </c>
      <c r="D209" s="22" t="s">
        <v>54</v>
      </c>
      <c r="E209" s="28">
        <v>-9.0402033292708194E-14</v>
      </c>
      <c r="F209" s="22" t="s">
        <v>8</v>
      </c>
      <c r="G209" s="22">
        <v>0</v>
      </c>
      <c r="H209" s="24">
        <f t="shared" si="4"/>
        <v>-9.0402033292708194E-14</v>
      </c>
    </row>
    <row r="210" spans="1:8" x14ac:dyDescent="0.25">
      <c r="A210" s="22" t="s">
        <v>261</v>
      </c>
      <c r="B210" s="22" t="s">
        <v>262</v>
      </c>
      <c r="C210" s="22" t="s">
        <v>263</v>
      </c>
      <c r="D210" s="22" t="s">
        <v>264</v>
      </c>
      <c r="E210" s="22">
        <v>-2.7048621433226999E-4</v>
      </c>
      <c r="F210" s="22" t="s">
        <v>86</v>
      </c>
      <c r="G210" s="22">
        <v>404.4</v>
      </c>
      <c r="H210" s="24">
        <f t="shared" si="4"/>
        <v>-0.10938462507596998</v>
      </c>
    </row>
    <row r="211" spans="1:8" x14ac:dyDescent="0.25">
      <c r="A211" s="22" t="s">
        <v>741</v>
      </c>
      <c r="B211" s="22" t="s">
        <v>742</v>
      </c>
      <c r="C211" s="22" t="s">
        <v>139</v>
      </c>
      <c r="D211" s="22" t="s">
        <v>165</v>
      </c>
      <c r="E211" s="22">
        <v>-2.0660965526254</v>
      </c>
      <c r="F211" s="22" t="s">
        <v>636</v>
      </c>
      <c r="G211" s="22">
        <v>0</v>
      </c>
      <c r="H211" s="24">
        <f t="shared" si="4"/>
        <v>0</v>
      </c>
    </row>
    <row r="212" spans="1:8" x14ac:dyDescent="0.25">
      <c r="A212" s="22" t="s">
        <v>245</v>
      </c>
      <c r="B212" s="22" t="s">
        <v>246</v>
      </c>
      <c r="C212" s="22" t="s">
        <v>143</v>
      </c>
      <c r="D212" s="22" t="s">
        <v>144</v>
      </c>
      <c r="E212" s="28">
        <v>-4.2392650511942599E-8</v>
      </c>
      <c r="F212" s="22" t="s">
        <v>8</v>
      </c>
      <c r="G212" s="22">
        <v>0</v>
      </c>
      <c r="H212" s="24">
        <f t="shared" si="4"/>
        <v>-4.2392650511942599E-8</v>
      </c>
    </row>
    <row r="213" spans="1:8" x14ac:dyDescent="0.25">
      <c r="A213" s="22" t="s">
        <v>743</v>
      </c>
      <c r="B213" s="22" t="s">
        <v>631</v>
      </c>
      <c r="C213" s="22" t="s">
        <v>263</v>
      </c>
      <c r="D213" s="22" t="s">
        <v>279</v>
      </c>
      <c r="E213" s="22">
        <v>-1.50189974204948E-2</v>
      </c>
      <c r="F213" s="22" t="s">
        <v>86</v>
      </c>
      <c r="G213" s="22">
        <v>588.79999999999995</v>
      </c>
      <c r="H213" s="24">
        <f t="shared" si="4"/>
        <v>-8.8431856811873377</v>
      </c>
    </row>
    <row r="214" spans="1:8" x14ac:dyDescent="0.25">
      <c r="A214" s="22" t="s">
        <v>744</v>
      </c>
      <c r="B214" s="22" t="s">
        <v>745</v>
      </c>
      <c r="C214" s="22" t="s">
        <v>14</v>
      </c>
      <c r="D214" s="22" t="s">
        <v>54</v>
      </c>
      <c r="E214" s="22">
        <v>-0.71447799372992804</v>
      </c>
      <c r="F214" s="22" t="s">
        <v>8</v>
      </c>
      <c r="G214" s="22">
        <v>0</v>
      </c>
      <c r="H214" s="24">
        <f t="shared" si="4"/>
        <v>-0.71447799372992804</v>
      </c>
    </row>
    <row r="215" spans="1:8" x14ac:dyDescent="0.25">
      <c r="A215" s="22" t="s">
        <v>746</v>
      </c>
      <c r="B215" s="22" t="s">
        <v>747</v>
      </c>
      <c r="C215" s="22" t="s">
        <v>24</v>
      </c>
      <c r="D215" s="22" t="s">
        <v>3</v>
      </c>
      <c r="E215" s="22">
        <v>-2.9669313771557798E-4</v>
      </c>
      <c r="F215" s="22" t="s">
        <v>8</v>
      </c>
      <c r="G215" s="22">
        <v>0</v>
      </c>
      <c r="H215" s="24">
        <f t="shared" si="4"/>
        <v>-2.9669313771557798E-4</v>
      </c>
    </row>
    <row r="216" spans="1:8" x14ac:dyDescent="0.25">
      <c r="A216" s="22" t="s">
        <v>748</v>
      </c>
      <c r="B216" s="22" t="s">
        <v>272</v>
      </c>
      <c r="C216" s="22" t="s">
        <v>24</v>
      </c>
      <c r="D216" s="22" t="s">
        <v>208</v>
      </c>
      <c r="E216" s="22">
        <v>-1.5588736716712399</v>
      </c>
      <c r="F216" s="22" t="s">
        <v>8</v>
      </c>
      <c r="G216" s="22">
        <v>0</v>
      </c>
      <c r="H216" s="24">
        <f t="shared" si="4"/>
        <v>-1.5588736716712399</v>
      </c>
    </row>
    <row r="217" spans="1:8" x14ac:dyDescent="0.25">
      <c r="A217" s="22" t="s">
        <v>749</v>
      </c>
      <c r="B217" s="22" t="s">
        <v>531</v>
      </c>
      <c r="C217" s="22" t="s">
        <v>24</v>
      </c>
      <c r="D217" s="22" t="s">
        <v>208</v>
      </c>
      <c r="E217" s="22">
        <v>-2.9482420086580701E-3</v>
      </c>
      <c r="F217" s="22" t="s">
        <v>8</v>
      </c>
      <c r="G217" s="22">
        <v>0</v>
      </c>
      <c r="H217" s="24">
        <f t="shared" si="4"/>
        <v>-2.9482420086580701E-3</v>
      </c>
    </row>
    <row r="218" spans="1:8" x14ac:dyDescent="0.25">
      <c r="A218" s="22" t="s">
        <v>750</v>
      </c>
      <c r="B218" s="22" t="s">
        <v>638</v>
      </c>
      <c r="C218" s="22" t="s">
        <v>14</v>
      </c>
      <c r="D218" s="22" t="s">
        <v>1</v>
      </c>
      <c r="E218" s="28">
        <v>-2.7966305571610597E-7</v>
      </c>
      <c r="F218" s="22" t="s">
        <v>8</v>
      </c>
      <c r="G218" s="22">
        <v>0</v>
      </c>
      <c r="H218" s="24">
        <f t="shared" si="4"/>
        <v>-2.7966305571610597E-7</v>
      </c>
    </row>
    <row r="219" spans="1:8" x14ac:dyDescent="0.25">
      <c r="A219" s="22" t="s">
        <v>103</v>
      </c>
      <c r="B219" s="22" t="s">
        <v>92</v>
      </c>
      <c r="C219" s="22" t="s">
        <v>17</v>
      </c>
      <c r="D219" s="22" t="s">
        <v>4</v>
      </c>
      <c r="E219" s="22">
        <v>-8.1072095406857407</v>
      </c>
      <c r="F219" s="22" t="s">
        <v>8</v>
      </c>
      <c r="G219" s="22">
        <v>0</v>
      </c>
      <c r="H219" s="24">
        <f t="shared" si="4"/>
        <v>-8.1072095406857407</v>
      </c>
    </row>
    <row r="220" spans="1:8" x14ac:dyDescent="0.25">
      <c r="A220" s="22" t="s">
        <v>751</v>
      </c>
      <c r="B220" s="22" t="s">
        <v>752</v>
      </c>
      <c r="C220" s="22" t="s">
        <v>14</v>
      </c>
      <c r="D220" s="22" t="s">
        <v>54</v>
      </c>
      <c r="E220" s="22">
        <v>-4.1846299072150102E-4</v>
      </c>
      <c r="F220" s="22" t="s">
        <v>8</v>
      </c>
      <c r="G220" s="22">
        <v>0</v>
      </c>
      <c r="H220" s="24">
        <f t="shared" si="4"/>
        <v>-4.1846299072150102E-4</v>
      </c>
    </row>
    <row r="221" spans="1:8" x14ac:dyDescent="0.25">
      <c r="A221" s="22" t="s">
        <v>1138</v>
      </c>
      <c r="B221" s="22" t="s">
        <v>1137</v>
      </c>
      <c r="C221" s="22" t="s">
        <v>125</v>
      </c>
      <c r="D221" s="22" t="s">
        <v>126</v>
      </c>
      <c r="E221" s="28">
        <v>-4.3349997001808E-16</v>
      </c>
      <c r="F221" s="22" t="s">
        <v>8</v>
      </c>
      <c r="G221" s="22">
        <v>0</v>
      </c>
      <c r="H221" s="24">
        <f t="shared" si="4"/>
        <v>-4.3349997001808E-16</v>
      </c>
    </row>
    <row r="222" spans="1:8" x14ac:dyDescent="0.25">
      <c r="A222" s="22" t="s">
        <v>104</v>
      </c>
      <c r="B222" s="22" t="s">
        <v>93</v>
      </c>
      <c r="C222" s="22" t="s">
        <v>14</v>
      </c>
      <c r="D222" s="22" t="s">
        <v>1</v>
      </c>
      <c r="E222" s="28">
        <v>-1.59134558073127E-16</v>
      </c>
      <c r="F222" s="22" t="s">
        <v>8</v>
      </c>
      <c r="G222" s="22">
        <v>0</v>
      </c>
      <c r="H222" s="24">
        <f t="shared" si="4"/>
        <v>-1.59134558073127E-16</v>
      </c>
    </row>
    <row r="223" spans="1:8" x14ac:dyDescent="0.25">
      <c r="A223" s="22" t="s">
        <v>168</v>
      </c>
      <c r="B223" s="22" t="s">
        <v>169</v>
      </c>
      <c r="C223" s="22" t="s">
        <v>14</v>
      </c>
      <c r="D223" s="22" t="s">
        <v>1</v>
      </c>
      <c r="E223" s="22">
        <v>-0.78373074365626205</v>
      </c>
      <c r="F223" s="22" t="s">
        <v>8</v>
      </c>
      <c r="G223" s="22">
        <v>0</v>
      </c>
      <c r="H223" s="24">
        <f t="shared" si="4"/>
        <v>-0.78373074365626205</v>
      </c>
    </row>
    <row r="224" spans="1:8" x14ac:dyDescent="0.25">
      <c r="A224" s="22" t="s">
        <v>753</v>
      </c>
      <c r="B224" s="22" t="s">
        <v>754</v>
      </c>
      <c r="C224" s="22" t="s">
        <v>14</v>
      </c>
      <c r="D224" s="22" t="s">
        <v>193</v>
      </c>
      <c r="E224" s="28">
        <v>-2.71623359285251E-7</v>
      </c>
      <c r="F224" s="22" t="s">
        <v>8</v>
      </c>
      <c r="G224" s="22">
        <v>0</v>
      </c>
      <c r="H224" s="24">
        <f t="shared" si="4"/>
        <v>-2.71623359285251E-7</v>
      </c>
    </row>
    <row r="225" spans="1:8" x14ac:dyDescent="0.25">
      <c r="A225" s="22" t="s">
        <v>755</v>
      </c>
      <c r="B225" s="22" t="s">
        <v>464</v>
      </c>
      <c r="C225" s="22" t="s">
        <v>14</v>
      </c>
      <c r="D225" s="22" t="s">
        <v>193</v>
      </c>
      <c r="E225" s="22">
        <v>-2.9028670585203698E-4</v>
      </c>
      <c r="F225" s="22" t="s">
        <v>8</v>
      </c>
      <c r="G225" s="22">
        <v>0</v>
      </c>
      <c r="H225" s="24">
        <f t="shared" si="4"/>
        <v>-2.9028670585203698E-4</v>
      </c>
    </row>
    <row r="226" spans="1:8" x14ac:dyDescent="0.25">
      <c r="A226" s="22" t="s">
        <v>756</v>
      </c>
      <c r="B226" s="22" t="s">
        <v>619</v>
      </c>
      <c r="C226" s="22" t="s">
        <v>14</v>
      </c>
      <c r="D226" s="22" t="s">
        <v>54</v>
      </c>
      <c r="E226" s="28">
        <v>-2.35931577522291E-6</v>
      </c>
      <c r="F226" s="22" t="s">
        <v>8</v>
      </c>
      <c r="G226" s="22">
        <v>0</v>
      </c>
      <c r="H226" s="24">
        <f t="shared" si="4"/>
        <v>-2.35931577522291E-6</v>
      </c>
    </row>
    <row r="227" spans="1:8" x14ac:dyDescent="0.25">
      <c r="A227" s="22" t="s">
        <v>757</v>
      </c>
      <c r="B227" s="22" t="s">
        <v>577</v>
      </c>
      <c r="C227" s="22" t="s">
        <v>24</v>
      </c>
      <c r="D227" s="22" t="s">
        <v>120</v>
      </c>
      <c r="E227" s="22">
        <v>-1.7646963020548499E-3</v>
      </c>
      <c r="F227" s="22" t="s">
        <v>86</v>
      </c>
      <c r="G227" s="22">
        <v>2190</v>
      </c>
      <c r="H227" s="24">
        <f t="shared" si="4"/>
        <v>-3.8646849015001212</v>
      </c>
    </row>
    <row r="228" spans="1:8" x14ac:dyDescent="0.25">
      <c r="A228" s="22" t="s">
        <v>758</v>
      </c>
      <c r="B228" s="22" t="s">
        <v>759</v>
      </c>
      <c r="C228" s="22" t="s">
        <v>14</v>
      </c>
      <c r="D228" s="22" t="s">
        <v>54</v>
      </c>
      <c r="E228" s="22">
        <v>-4.9625154062218598E-3</v>
      </c>
      <c r="F228" s="22" t="s">
        <v>8</v>
      </c>
      <c r="G228" s="22">
        <v>0</v>
      </c>
      <c r="H228" s="24">
        <f t="shared" si="4"/>
        <v>-4.9625154062218598E-3</v>
      </c>
    </row>
    <row r="229" spans="1:8" x14ac:dyDescent="0.25">
      <c r="A229" s="22" t="s">
        <v>760</v>
      </c>
      <c r="B229" s="22" t="s">
        <v>272</v>
      </c>
      <c r="C229" s="22" t="s">
        <v>24</v>
      </c>
      <c r="D229" s="22" t="s">
        <v>208</v>
      </c>
      <c r="E229" s="22">
        <v>-8.7118097895302504E-2</v>
      </c>
      <c r="F229" s="22" t="s">
        <v>8</v>
      </c>
      <c r="G229" s="22">
        <v>0</v>
      </c>
      <c r="H229" s="24">
        <f t="shared" si="4"/>
        <v>-8.7118097895302504E-2</v>
      </c>
    </row>
    <row r="230" spans="1:8" x14ac:dyDescent="0.25">
      <c r="A230" s="22" t="s">
        <v>761</v>
      </c>
      <c r="B230" s="22" t="s">
        <v>762</v>
      </c>
      <c r="C230" s="22" t="s">
        <v>139</v>
      </c>
      <c r="D230" s="22" t="s">
        <v>486</v>
      </c>
      <c r="E230" s="28">
        <v>-7.3282370652827101E-12</v>
      </c>
      <c r="F230" s="22" t="s">
        <v>7</v>
      </c>
      <c r="G230" s="22">
        <v>0</v>
      </c>
      <c r="H230" s="24">
        <f t="shared" si="4"/>
        <v>0</v>
      </c>
    </row>
    <row r="231" spans="1:8" x14ac:dyDescent="0.25">
      <c r="A231" s="22" t="s">
        <v>217</v>
      </c>
      <c r="B231" s="22" t="s">
        <v>210</v>
      </c>
      <c r="C231" s="22" t="s">
        <v>14</v>
      </c>
      <c r="D231" s="22" t="s">
        <v>193</v>
      </c>
      <c r="E231" s="22">
        <v>-2.5248201443548298E-3</v>
      </c>
      <c r="F231" s="22" t="s">
        <v>8</v>
      </c>
      <c r="G231" s="22">
        <v>0</v>
      </c>
      <c r="H231" s="24">
        <f t="shared" si="4"/>
        <v>-2.5248201443548298E-3</v>
      </c>
    </row>
    <row r="232" spans="1:8" x14ac:dyDescent="0.25">
      <c r="A232" s="22" t="s">
        <v>763</v>
      </c>
      <c r="B232" s="22" t="s">
        <v>764</v>
      </c>
      <c r="C232" s="22" t="s">
        <v>24</v>
      </c>
      <c r="D232" s="22" t="s">
        <v>3</v>
      </c>
      <c r="E232" s="22">
        <v>-1.67123287337561E-4</v>
      </c>
      <c r="F232" s="22" t="s">
        <v>8</v>
      </c>
      <c r="G232" s="22">
        <v>0</v>
      </c>
      <c r="H232" s="24">
        <f t="shared" si="4"/>
        <v>-1.67123287337561E-4</v>
      </c>
    </row>
    <row r="233" spans="1:8" x14ac:dyDescent="0.25">
      <c r="A233" s="22" t="s">
        <v>181</v>
      </c>
      <c r="B233" s="22" t="s">
        <v>182</v>
      </c>
      <c r="C233" s="22" t="s">
        <v>17</v>
      </c>
      <c r="D233" s="22" t="s">
        <v>4</v>
      </c>
      <c r="E233" s="22">
        <v>-1.2979127449159999E-2</v>
      </c>
      <c r="F233" s="22" t="s">
        <v>8</v>
      </c>
      <c r="G233" s="22">
        <v>0</v>
      </c>
      <c r="H233" s="24">
        <f t="shared" si="4"/>
        <v>-1.2979127449159999E-2</v>
      </c>
    </row>
    <row r="234" spans="1:8" x14ac:dyDescent="0.25">
      <c r="A234" s="22" t="s">
        <v>765</v>
      </c>
      <c r="B234" s="22" t="s">
        <v>745</v>
      </c>
      <c r="C234" s="22" t="s">
        <v>14</v>
      </c>
      <c r="D234" s="22" t="s">
        <v>54</v>
      </c>
      <c r="E234" s="22">
        <v>-2.60291447775385</v>
      </c>
      <c r="F234" s="22" t="s">
        <v>8</v>
      </c>
      <c r="G234" s="22">
        <v>0</v>
      </c>
      <c r="H234" s="24">
        <f t="shared" si="4"/>
        <v>-2.60291447775385</v>
      </c>
    </row>
    <row r="235" spans="1:8" x14ac:dyDescent="0.25">
      <c r="A235" s="22" t="s">
        <v>766</v>
      </c>
      <c r="B235" s="22" t="s">
        <v>767</v>
      </c>
      <c r="C235" s="22" t="s">
        <v>14</v>
      </c>
      <c r="D235" s="22" t="s">
        <v>54</v>
      </c>
      <c r="E235" s="28">
        <v>-6.0226603855231501E-20</v>
      </c>
      <c r="F235" s="22" t="s">
        <v>8</v>
      </c>
      <c r="G235" s="22">
        <v>0</v>
      </c>
      <c r="H235" s="24">
        <f t="shared" si="4"/>
        <v>-6.0226603855231501E-20</v>
      </c>
    </row>
    <row r="236" spans="1:8" x14ac:dyDescent="0.25">
      <c r="A236" s="22" t="s">
        <v>768</v>
      </c>
      <c r="B236" s="22" t="s">
        <v>769</v>
      </c>
      <c r="C236" s="22" t="s">
        <v>24</v>
      </c>
      <c r="D236" s="22" t="s">
        <v>6</v>
      </c>
      <c r="E236" s="22">
        <v>-1.32020813057349E-3</v>
      </c>
      <c r="F236" s="22" t="s">
        <v>8</v>
      </c>
      <c r="G236" s="22">
        <v>0</v>
      </c>
      <c r="H236" s="24">
        <f t="shared" si="4"/>
        <v>-1.32020813057349E-3</v>
      </c>
    </row>
    <row r="237" spans="1:8" x14ac:dyDescent="0.25">
      <c r="A237" s="22" t="s">
        <v>770</v>
      </c>
      <c r="B237" s="22" t="s">
        <v>771</v>
      </c>
      <c r="C237" s="22" t="s">
        <v>139</v>
      </c>
      <c r="D237" s="22" t="s">
        <v>165</v>
      </c>
      <c r="E237" s="28">
        <v>-1.38903699412029E-8</v>
      </c>
      <c r="F237" s="22" t="s">
        <v>174</v>
      </c>
      <c r="G237" s="22">
        <v>0</v>
      </c>
      <c r="H237" s="24">
        <f t="shared" si="4"/>
        <v>0</v>
      </c>
    </row>
    <row r="238" spans="1:8" x14ac:dyDescent="0.25">
      <c r="A238" s="22" t="s">
        <v>105</v>
      </c>
      <c r="B238" s="22" t="s">
        <v>94</v>
      </c>
      <c r="C238" s="22" t="s">
        <v>17</v>
      </c>
      <c r="D238" s="22" t="s">
        <v>2</v>
      </c>
      <c r="E238" s="22">
        <v>-1.4824350887900099E-3</v>
      </c>
      <c r="F238" s="22" t="s">
        <v>8</v>
      </c>
      <c r="G238" s="22">
        <v>0</v>
      </c>
      <c r="H238" s="24">
        <f t="shared" si="4"/>
        <v>-1.4824350887900099E-3</v>
      </c>
    </row>
    <row r="239" spans="1:8" x14ac:dyDescent="0.25">
      <c r="A239" s="22" t="s">
        <v>772</v>
      </c>
      <c r="B239" s="22" t="s">
        <v>773</v>
      </c>
      <c r="C239" s="22" t="s">
        <v>14</v>
      </c>
      <c r="D239" s="22" t="s">
        <v>54</v>
      </c>
      <c r="E239" s="22">
        <v>-3.6508731842072099E-4</v>
      </c>
      <c r="F239" s="22" t="s">
        <v>8</v>
      </c>
      <c r="G239" s="22">
        <v>0</v>
      </c>
      <c r="H239" s="24">
        <f t="shared" si="4"/>
        <v>-3.6508731842072099E-4</v>
      </c>
    </row>
    <row r="240" spans="1:8" x14ac:dyDescent="0.25">
      <c r="A240" s="22" t="s">
        <v>774</v>
      </c>
      <c r="B240" s="22" t="s">
        <v>413</v>
      </c>
      <c r="C240" s="22" t="s">
        <v>14</v>
      </c>
      <c r="D240" s="22" t="s">
        <v>1</v>
      </c>
      <c r="E240" s="22">
        <v>-7.0538141798307799E-4</v>
      </c>
      <c r="F240" s="22" t="s">
        <v>8</v>
      </c>
      <c r="G240" s="22">
        <v>0</v>
      </c>
      <c r="H240" s="24">
        <f t="shared" si="4"/>
        <v>-7.0538141798307799E-4</v>
      </c>
    </row>
    <row r="241" spans="1:8" x14ac:dyDescent="0.25">
      <c r="A241" s="22" t="s">
        <v>775</v>
      </c>
      <c r="B241" s="22" t="s">
        <v>776</v>
      </c>
      <c r="C241" s="22" t="s">
        <v>14</v>
      </c>
      <c r="D241" s="22" t="s">
        <v>115</v>
      </c>
      <c r="E241" s="22">
        <v>-1.8813947534654301E-2</v>
      </c>
      <c r="F241" s="22" t="s">
        <v>8</v>
      </c>
      <c r="G241" s="22">
        <v>0</v>
      </c>
      <c r="H241" s="24">
        <f t="shared" si="4"/>
        <v>-1.8813947534654301E-2</v>
      </c>
    </row>
    <row r="242" spans="1:8" x14ac:dyDescent="0.25">
      <c r="A242" s="22" t="s">
        <v>777</v>
      </c>
      <c r="B242" s="22" t="s">
        <v>778</v>
      </c>
      <c r="C242" s="22" t="s">
        <v>14</v>
      </c>
      <c r="D242" s="22" t="s">
        <v>115</v>
      </c>
      <c r="E242" s="28">
        <v>-1.7450642710863499E-7</v>
      </c>
      <c r="F242" s="22" t="s">
        <v>8</v>
      </c>
      <c r="G242" s="22">
        <v>0</v>
      </c>
      <c r="H242" s="24">
        <f t="shared" si="4"/>
        <v>-1.7450642710863499E-7</v>
      </c>
    </row>
    <row r="243" spans="1:8" x14ac:dyDescent="0.25">
      <c r="A243" s="22" t="s">
        <v>779</v>
      </c>
      <c r="B243" s="22" t="s">
        <v>780</v>
      </c>
      <c r="C243" s="22" t="s">
        <v>17</v>
      </c>
      <c r="D243" s="22" t="s">
        <v>4</v>
      </c>
      <c r="E243" s="22">
        <v>-3.9148870569769398</v>
      </c>
      <c r="F243" s="22" t="s">
        <v>8</v>
      </c>
      <c r="G243" s="22">
        <v>0</v>
      </c>
      <c r="H243" s="24">
        <f t="shared" si="4"/>
        <v>-3.9148870569769398</v>
      </c>
    </row>
    <row r="244" spans="1:8" x14ac:dyDescent="0.25">
      <c r="A244" s="22" t="s">
        <v>781</v>
      </c>
      <c r="B244" s="22" t="s">
        <v>782</v>
      </c>
      <c r="C244" s="22" t="s">
        <v>14</v>
      </c>
      <c r="D244" s="22" t="s">
        <v>1</v>
      </c>
      <c r="E244" s="28">
        <v>-8.8082307873362405E-10</v>
      </c>
      <c r="F244" s="22" t="s">
        <v>8</v>
      </c>
      <c r="G244" s="22">
        <v>0</v>
      </c>
      <c r="H244" s="24">
        <f t="shared" si="4"/>
        <v>-8.8082307873362405E-10</v>
      </c>
    </row>
    <row r="245" spans="1:8" x14ac:dyDescent="0.25">
      <c r="A245" s="22" t="s">
        <v>783</v>
      </c>
      <c r="B245" s="22" t="s">
        <v>784</v>
      </c>
      <c r="C245" s="22" t="s">
        <v>143</v>
      </c>
      <c r="D245" s="22" t="s">
        <v>144</v>
      </c>
      <c r="E245" s="28">
        <v>-1.27737118591587E-9</v>
      </c>
      <c r="F245" s="22" t="s">
        <v>8</v>
      </c>
      <c r="G245" s="22">
        <v>0</v>
      </c>
      <c r="H245" s="24">
        <f t="shared" si="4"/>
        <v>-1.27737118591587E-9</v>
      </c>
    </row>
    <row r="246" spans="1:8" x14ac:dyDescent="0.25">
      <c r="A246" s="22" t="s">
        <v>785</v>
      </c>
      <c r="B246" s="22" t="s">
        <v>786</v>
      </c>
      <c r="C246" s="22" t="s">
        <v>139</v>
      </c>
      <c r="D246" s="22" t="s">
        <v>165</v>
      </c>
      <c r="E246" s="28">
        <v>-9.8848248557380699E-8</v>
      </c>
      <c r="F246" s="22" t="s">
        <v>174</v>
      </c>
      <c r="G246" s="22">
        <v>0</v>
      </c>
      <c r="H246" s="24">
        <f t="shared" si="4"/>
        <v>0</v>
      </c>
    </row>
    <row r="247" spans="1:8" x14ac:dyDescent="0.25">
      <c r="A247" s="22" t="s">
        <v>787</v>
      </c>
      <c r="B247" s="22" t="s">
        <v>788</v>
      </c>
      <c r="C247" s="22" t="s">
        <v>14</v>
      </c>
      <c r="D247" s="22" t="s">
        <v>54</v>
      </c>
      <c r="E247" s="22">
        <v>-2.5511205028035599E-4</v>
      </c>
      <c r="F247" s="22" t="s">
        <v>8</v>
      </c>
      <c r="G247" s="22">
        <v>0</v>
      </c>
      <c r="H247" s="24">
        <f t="shared" si="4"/>
        <v>-2.5511205028035599E-4</v>
      </c>
    </row>
    <row r="248" spans="1:8" x14ac:dyDescent="0.25">
      <c r="A248" s="22" t="s">
        <v>133</v>
      </c>
      <c r="B248" s="22" t="s">
        <v>134</v>
      </c>
      <c r="C248" s="22" t="s">
        <v>14</v>
      </c>
      <c r="D248" s="22" t="s">
        <v>1</v>
      </c>
      <c r="E248" s="28">
        <v>-3.63866563392567E-5</v>
      </c>
      <c r="F248" s="22" t="s">
        <v>8</v>
      </c>
      <c r="G248" s="22">
        <v>0</v>
      </c>
      <c r="H248" s="24">
        <f t="shared" si="4"/>
        <v>-3.63866563392567E-5</v>
      </c>
    </row>
    <row r="249" spans="1:8" x14ac:dyDescent="0.25">
      <c r="A249" s="22" t="s">
        <v>106</v>
      </c>
      <c r="B249" s="22" t="s">
        <v>95</v>
      </c>
      <c r="C249" s="22" t="s">
        <v>14</v>
      </c>
      <c r="D249" s="22" t="s">
        <v>1</v>
      </c>
      <c r="E249" s="28">
        <v>-6.8590793326922196E-7</v>
      </c>
      <c r="F249" s="22" t="s">
        <v>8</v>
      </c>
      <c r="G249" s="22">
        <v>0</v>
      </c>
      <c r="H249" s="24">
        <f t="shared" si="4"/>
        <v>-6.8590793326922196E-7</v>
      </c>
    </row>
    <row r="250" spans="1:8" x14ac:dyDescent="0.25">
      <c r="A250" s="22" t="s">
        <v>1116</v>
      </c>
      <c r="B250" s="22" t="s">
        <v>1117</v>
      </c>
      <c r="C250" s="22" t="s">
        <v>263</v>
      </c>
      <c r="D250" s="22" t="s">
        <v>1111</v>
      </c>
      <c r="E250" s="28">
        <v>-6.8363663659516395E-14</v>
      </c>
      <c r="F250" s="22" t="s">
        <v>174</v>
      </c>
      <c r="G250" s="22">
        <v>26.22</v>
      </c>
      <c r="H250" s="24">
        <f t="shared" si="4"/>
        <v>-1.7924952611525197E-12</v>
      </c>
    </row>
    <row r="251" spans="1:8" x14ac:dyDescent="0.25">
      <c r="A251" s="22" t="s">
        <v>789</v>
      </c>
      <c r="B251" s="22" t="s">
        <v>441</v>
      </c>
      <c r="C251" s="22" t="s">
        <v>14</v>
      </c>
      <c r="D251" s="22" t="s">
        <v>115</v>
      </c>
      <c r="E251" s="28">
        <v>-5.17314150501152E-7</v>
      </c>
      <c r="F251" s="22" t="s">
        <v>8</v>
      </c>
      <c r="G251" s="22">
        <v>0</v>
      </c>
      <c r="H251" s="24">
        <f t="shared" si="4"/>
        <v>-5.17314150501152E-7</v>
      </c>
    </row>
    <row r="252" spans="1:8" x14ac:dyDescent="0.25">
      <c r="A252" s="22" t="s">
        <v>305</v>
      </c>
      <c r="B252" s="22" t="s">
        <v>306</v>
      </c>
      <c r="C252" s="22" t="s">
        <v>263</v>
      </c>
      <c r="D252" s="22" t="s">
        <v>264</v>
      </c>
      <c r="E252" s="28">
        <v>-3.3412739982667798E-6</v>
      </c>
      <c r="F252" s="22" t="s">
        <v>86</v>
      </c>
      <c r="G252" s="22">
        <v>403.64</v>
      </c>
      <c r="H252" s="24">
        <f t="shared" si="4"/>
        <v>-1.3486718366604029E-3</v>
      </c>
    </row>
    <row r="253" spans="1:8" x14ac:dyDescent="0.25">
      <c r="A253" s="22" t="s">
        <v>790</v>
      </c>
      <c r="B253" s="22" t="s">
        <v>791</v>
      </c>
      <c r="C253" s="22" t="s">
        <v>14</v>
      </c>
      <c r="D253" s="22" t="s">
        <v>188</v>
      </c>
      <c r="E253" s="22">
        <v>-4.80578948808647E-4</v>
      </c>
      <c r="F253" s="22" t="s">
        <v>8</v>
      </c>
      <c r="G253" s="22">
        <v>0</v>
      </c>
      <c r="H253" s="24">
        <f t="shared" si="4"/>
        <v>-4.80578948808647E-4</v>
      </c>
    </row>
    <row r="254" spans="1:8" x14ac:dyDescent="0.25">
      <c r="A254" s="22" t="s">
        <v>792</v>
      </c>
      <c r="B254" s="22" t="s">
        <v>793</v>
      </c>
      <c r="C254" s="22" t="s">
        <v>14</v>
      </c>
      <c r="D254" s="22" t="s">
        <v>54</v>
      </c>
      <c r="E254" s="22">
        <v>-8.2913983305542499E-4</v>
      </c>
      <c r="F254" s="22" t="s">
        <v>8</v>
      </c>
      <c r="G254" s="22">
        <v>0</v>
      </c>
      <c r="H254" s="24">
        <f t="shared" si="4"/>
        <v>-8.2913983305542499E-4</v>
      </c>
    </row>
    <row r="255" spans="1:8" x14ac:dyDescent="0.25">
      <c r="A255" s="22" t="s">
        <v>794</v>
      </c>
      <c r="B255" s="22" t="s">
        <v>795</v>
      </c>
      <c r="C255" s="22" t="s">
        <v>14</v>
      </c>
      <c r="D255" s="22" t="s">
        <v>54</v>
      </c>
      <c r="E255" s="28">
        <v>-1.06743493459891E-12</v>
      </c>
      <c r="F255" s="22" t="s">
        <v>8</v>
      </c>
      <c r="G255" s="22">
        <v>0</v>
      </c>
      <c r="H255" s="24">
        <f t="shared" si="4"/>
        <v>-1.06743493459891E-12</v>
      </c>
    </row>
    <row r="256" spans="1:8" x14ac:dyDescent="0.25">
      <c r="A256" s="22" t="s">
        <v>796</v>
      </c>
      <c r="B256" s="22" t="s">
        <v>797</v>
      </c>
      <c r="C256" s="22" t="s">
        <v>263</v>
      </c>
      <c r="D256" s="22" t="s">
        <v>279</v>
      </c>
      <c r="E256" s="22">
        <v>-7.3334425792355301E-3</v>
      </c>
      <c r="F256" s="22" t="s">
        <v>8</v>
      </c>
      <c r="G256" s="22">
        <v>0</v>
      </c>
      <c r="H256" s="24">
        <f t="shared" si="4"/>
        <v>-7.3334425792355301E-3</v>
      </c>
    </row>
    <row r="257" spans="1:8" x14ac:dyDescent="0.25">
      <c r="A257" s="22" t="s">
        <v>798</v>
      </c>
      <c r="B257" s="22" t="s">
        <v>421</v>
      </c>
      <c r="C257" s="22" t="s">
        <v>24</v>
      </c>
      <c r="D257" s="22" t="s">
        <v>120</v>
      </c>
      <c r="E257" s="22">
        <v>-2.5737757768400201E-2</v>
      </c>
      <c r="F257" s="22" t="s">
        <v>86</v>
      </c>
      <c r="G257" s="22">
        <v>2190</v>
      </c>
      <c r="H257" s="24">
        <f t="shared" si="4"/>
        <v>-56.365689512796443</v>
      </c>
    </row>
    <row r="258" spans="1:8" x14ac:dyDescent="0.25">
      <c r="A258" s="22" t="s">
        <v>799</v>
      </c>
      <c r="B258" s="22" t="s">
        <v>800</v>
      </c>
      <c r="C258" s="22" t="s">
        <v>263</v>
      </c>
      <c r="D258" s="22" t="s">
        <v>279</v>
      </c>
      <c r="E258" s="28">
        <v>-5.1678957888093298E-8</v>
      </c>
      <c r="F258" s="22" t="s">
        <v>86</v>
      </c>
      <c r="G258" s="22">
        <v>404.8</v>
      </c>
      <c r="H258" s="24">
        <f t="shared" si="4"/>
        <v>-2.0919642153100169E-5</v>
      </c>
    </row>
    <row r="259" spans="1:8" x14ac:dyDescent="0.25">
      <c r="A259" s="22" t="s">
        <v>801</v>
      </c>
      <c r="B259" s="22" t="s">
        <v>531</v>
      </c>
      <c r="C259" s="22" t="s">
        <v>24</v>
      </c>
      <c r="D259" s="22" t="s">
        <v>208</v>
      </c>
      <c r="E259" s="22">
        <v>-6.0809981145266201E-2</v>
      </c>
      <c r="F259" s="22" t="s">
        <v>8</v>
      </c>
      <c r="G259" s="22">
        <v>0</v>
      </c>
      <c r="H259" s="24">
        <f t="shared" ref="H259:H322" si="5">1*(IF(F259=$I$8,E259,(E259*G259)))</f>
        <v>-6.0809981145266201E-2</v>
      </c>
    </row>
    <row r="260" spans="1:8" x14ac:dyDescent="0.25">
      <c r="A260" s="22" t="s">
        <v>802</v>
      </c>
      <c r="B260" s="22" t="s">
        <v>540</v>
      </c>
      <c r="C260" s="22" t="s">
        <v>263</v>
      </c>
      <c r="D260" s="22" t="s">
        <v>279</v>
      </c>
      <c r="E260" s="22">
        <v>-1.3802854526451999E-3</v>
      </c>
      <c r="F260" s="22" t="s">
        <v>86</v>
      </c>
      <c r="G260" s="22">
        <v>450</v>
      </c>
      <c r="H260" s="24">
        <f t="shared" si="5"/>
        <v>-0.62112845369033998</v>
      </c>
    </row>
    <row r="261" spans="1:8" x14ac:dyDescent="0.25">
      <c r="A261" s="22" t="s">
        <v>107</v>
      </c>
      <c r="B261" s="22" t="s">
        <v>96</v>
      </c>
      <c r="C261" s="22" t="s">
        <v>24</v>
      </c>
      <c r="D261" s="22" t="s">
        <v>3</v>
      </c>
      <c r="E261" s="22">
        <v>-7.3256197843856702E-2</v>
      </c>
      <c r="F261" s="22" t="s">
        <v>8</v>
      </c>
      <c r="G261" s="22">
        <v>0</v>
      </c>
      <c r="H261" s="24">
        <f t="shared" si="5"/>
        <v>-7.3256197843856702E-2</v>
      </c>
    </row>
    <row r="262" spans="1:8" x14ac:dyDescent="0.25">
      <c r="A262" s="22" t="s">
        <v>803</v>
      </c>
      <c r="B262" s="22" t="s">
        <v>480</v>
      </c>
      <c r="C262" s="22" t="s">
        <v>14</v>
      </c>
      <c r="D262" s="22" t="s">
        <v>54</v>
      </c>
      <c r="E262" s="28">
        <v>-3.6154743520341601E-12</v>
      </c>
      <c r="F262" s="22" t="s">
        <v>8</v>
      </c>
      <c r="G262" s="22">
        <v>0</v>
      </c>
      <c r="H262" s="24">
        <f t="shared" si="5"/>
        <v>-3.6154743520341601E-12</v>
      </c>
    </row>
    <row r="263" spans="1:8" x14ac:dyDescent="0.25">
      <c r="A263" s="22" t="s">
        <v>804</v>
      </c>
      <c r="B263" s="22" t="s">
        <v>492</v>
      </c>
      <c r="C263" s="22" t="s">
        <v>14</v>
      </c>
      <c r="D263" s="22" t="s">
        <v>54</v>
      </c>
      <c r="E263" s="28">
        <v>-2.6466513197619901E-6</v>
      </c>
      <c r="F263" s="22" t="s">
        <v>8</v>
      </c>
      <c r="G263" s="22">
        <v>0</v>
      </c>
      <c r="H263" s="24">
        <f t="shared" si="5"/>
        <v>-2.6466513197619901E-6</v>
      </c>
    </row>
    <row r="264" spans="1:8" x14ac:dyDescent="0.25">
      <c r="A264" s="22" t="s">
        <v>805</v>
      </c>
      <c r="B264" s="22" t="s">
        <v>806</v>
      </c>
      <c r="C264" s="22" t="s">
        <v>14</v>
      </c>
      <c r="D264" s="22" t="s">
        <v>1</v>
      </c>
      <c r="E264" s="28">
        <v>-5.3804565599952799E-6</v>
      </c>
      <c r="F264" s="22" t="s">
        <v>8</v>
      </c>
      <c r="G264" s="22">
        <v>0</v>
      </c>
      <c r="H264" s="24">
        <f t="shared" si="5"/>
        <v>-5.3804565599952799E-6</v>
      </c>
    </row>
    <row r="265" spans="1:8" x14ac:dyDescent="0.25">
      <c r="A265" s="22" t="s">
        <v>807</v>
      </c>
      <c r="B265" s="22" t="s">
        <v>808</v>
      </c>
      <c r="C265" s="22" t="s">
        <v>14</v>
      </c>
      <c r="D265" s="22" t="s">
        <v>54</v>
      </c>
      <c r="E265" s="28">
        <v>-3.2789250894508502E-12</v>
      </c>
      <c r="F265" s="22" t="s">
        <v>8</v>
      </c>
      <c r="G265" s="22">
        <v>0</v>
      </c>
      <c r="H265" s="24">
        <f t="shared" si="5"/>
        <v>-3.2789250894508502E-12</v>
      </c>
    </row>
    <row r="266" spans="1:8" x14ac:dyDescent="0.25">
      <c r="A266" s="22" t="s">
        <v>809</v>
      </c>
      <c r="B266" s="22" t="s">
        <v>720</v>
      </c>
      <c r="C266" s="22" t="s">
        <v>14</v>
      </c>
      <c r="D266" s="22" t="s">
        <v>193</v>
      </c>
      <c r="E266" s="28">
        <v>-3.7761798142174401E-10</v>
      </c>
      <c r="F266" s="22" t="s">
        <v>8</v>
      </c>
      <c r="G266" s="22">
        <v>0</v>
      </c>
      <c r="H266" s="24">
        <f t="shared" si="5"/>
        <v>-3.7761798142174401E-10</v>
      </c>
    </row>
    <row r="267" spans="1:8" x14ac:dyDescent="0.25">
      <c r="A267" s="22" t="s">
        <v>810</v>
      </c>
      <c r="B267" s="22" t="s">
        <v>533</v>
      </c>
      <c r="C267" s="22" t="s">
        <v>14</v>
      </c>
      <c r="D267" s="22" t="s">
        <v>54</v>
      </c>
      <c r="E267" s="22">
        <v>-1.9727718316398901E-3</v>
      </c>
      <c r="F267" s="22" t="s">
        <v>8</v>
      </c>
      <c r="G267" s="22">
        <v>0</v>
      </c>
      <c r="H267" s="24">
        <f t="shared" si="5"/>
        <v>-1.9727718316398901E-3</v>
      </c>
    </row>
    <row r="268" spans="1:8" x14ac:dyDescent="0.25">
      <c r="A268" s="22" t="s">
        <v>108</v>
      </c>
      <c r="B268" s="22" t="s">
        <v>94</v>
      </c>
      <c r="C268" s="22" t="s">
        <v>17</v>
      </c>
      <c r="D268" s="22" t="s">
        <v>2</v>
      </c>
      <c r="E268" s="22">
        <v>-3.0908906107562998E-4</v>
      </c>
      <c r="F268" s="22" t="s">
        <v>8</v>
      </c>
      <c r="G268" s="22">
        <v>0</v>
      </c>
      <c r="H268" s="24">
        <f t="shared" si="5"/>
        <v>-3.0908906107562998E-4</v>
      </c>
    </row>
    <row r="269" spans="1:8" x14ac:dyDescent="0.25">
      <c r="A269" s="22" t="s">
        <v>811</v>
      </c>
      <c r="B269" s="22" t="s">
        <v>795</v>
      </c>
      <c r="C269" s="22" t="s">
        <v>14</v>
      </c>
      <c r="D269" s="22" t="s">
        <v>54</v>
      </c>
      <c r="E269" s="28">
        <v>-8.0057620094918405E-12</v>
      </c>
      <c r="F269" s="22" t="s">
        <v>8</v>
      </c>
      <c r="G269" s="22">
        <v>0</v>
      </c>
      <c r="H269" s="24">
        <f t="shared" si="5"/>
        <v>-8.0057620094918405E-12</v>
      </c>
    </row>
    <row r="270" spans="1:8" x14ac:dyDescent="0.25">
      <c r="A270" s="22" t="s">
        <v>1118</v>
      </c>
      <c r="B270" s="22" t="s">
        <v>1119</v>
      </c>
      <c r="C270" s="22" t="s">
        <v>24</v>
      </c>
      <c r="D270" s="22" t="s">
        <v>1120</v>
      </c>
      <c r="E270" s="28">
        <v>-5.3424152820842498E-14</v>
      </c>
      <c r="F270" s="22" t="s">
        <v>8</v>
      </c>
      <c r="G270" s="22">
        <v>0</v>
      </c>
      <c r="H270" s="24">
        <f t="shared" si="5"/>
        <v>-5.3424152820842498E-14</v>
      </c>
    </row>
    <row r="271" spans="1:8" x14ac:dyDescent="0.25">
      <c r="A271" s="22" t="s">
        <v>29</v>
      </c>
      <c r="B271" s="22" t="s">
        <v>30</v>
      </c>
      <c r="C271" s="22" t="s">
        <v>24</v>
      </c>
      <c r="D271" s="22" t="s">
        <v>6</v>
      </c>
      <c r="E271" s="22">
        <v>-2.29628778201597E-4</v>
      </c>
      <c r="F271" s="22" t="s">
        <v>8</v>
      </c>
      <c r="G271" s="22">
        <v>0</v>
      </c>
      <c r="H271" s="24">
        <f t="shared" si="5"/>
        <v>-2.29628778201597E-4</v>
      </c>
    </row>
    <row r="272" spans="1:8" x14ac:dyDescent="0.25">
      <c r="A272" s="22" t="s">
        <v>236</v>
      </c>
      <c r="B272" s="22" t="s">
        <v>237</v>
      </c>
      <c r="C272" s="22" t="s">
        <v>14</v>
      </c>
      <c r="D272" s="22" t="s">
        <v>54</v>
      </c>
      <c r="E272" s="22">
        <v>-3.7074990645389201E-4</v>
      </c>
      <c r="F272" s="22" t="s">
        <v>8</v>
      </c>
      <c r="G272" s="22">
        <v>0</v>
      </c>
      <c r="H272" s="24">
        <f t="shared" si="5"/>
        <v>-3.7074990645389201E-4</v>
      </c>
    </row>
    <row r="273" spans="1:8" x14ac:dyDescent="0.25">
      <c r="A273" s="22" t="s">
        <v>812</v>
      </c>
      <c r="B273" s="22" t="s">
        <v>472</v>
      </c>
      <c r="C273" s="22" t="s">
        <v>14</v>
      </c>
      <c r="D273" s="22" t="s">
        <v>54</v>
      </c>
      <c r="E273" s="28">
        <v>-3.6316700412821101E-5</v>
      </c>
      <c r="F273" s="22" t="s">
        <v>8</v>
      </c>
      <c r="G273" s="22">
        <v>0</v>
      </c>
      <c r="H273" s="24">
        <f t="shared" si="5"/>
        <v>-3.6316700412821101E-5</v>
      </c>
    </row>
    <row r="274" spans="1:8" x14ac:dyDescent="0.25">
      <c r="A274" s="22" t="s">
        <v>1100</v>
      </c>
      <c r="B274" s="22" t="s">
        <v>1094</v>
      </c>
      <c r="C274" s="22" t="s">
        <v>139</v>
      </c>
      <c r="D274" s="22" t="s">
        <v>140</v>
      </c>
      <c r="E274" s="28">
        <v>-7.3204225491963504E-20</v>
      </c>
      <c r="F274" s="22" t="s">
        <v>8</v>
      </c>
      <c r="G274" s="22">
        <v>0</v>
      </c>
      <c r="H274" s="24">
        <f t="shared" si="5"/>
        <v>-7.3204225491963504E-20</v>
      </c>
    </row>
    <row r="275" spans="1:8" x14ac:dyDescent="0.25">
      <c r="A275" s="22" t="s">
        <v>813</v>
      </c>
      <c r="B275" s="22" t="s">
        <v>814</v>
      </c>
      <c r="C275" s="22" t="s">
        <v>17</v>
      </c>
      <c r="D275" s="22" t="s">
        <v>2</v>
      </c>
      <c r="E275" s="28">
        <v>-3.7748913077540501E-10</v>
      </c>
      <c r="F275" s="22" t="s">
        <v>8</v>
      </c>
      <c r="G275" s="22">
        <v>0</v>
      </c>
      <c r="H275" s="24">
        <f t="shared" si="5"/>
        <v>-3.7748913077540501E-10</v>
      </c>
    </row>
    <row r="276" spans="1:8" x14ac:dyDescent="0.25">
      <c r="A276" s="22" t="s">
        <v>815</v>
      </c>
      <c r="B276" s="22" t="s">
        <v>816</v>
      </c>
      <c r="C276" s="22" t="s">
        <v>24</v>
      </c>
      <c r="D276" s="22" t="s">
        <v>208</v>
      </c>
      <c r="E276" s="28">
        <v>-8.1344200862824998E-20</v>
      </c>
      <c r="F276" s="22" t="s">
        <v>8</v>
      </c>
      <c r="G276" s="22">
        <v>0</v>
      </c>
      <c r="H276" s="24">
        <f t="shared" si="5"/>
        <v>-8.1344200862824998E-20</v>
      </c>
    </row>
    <row r="277" spans="1:8" x14ac:dyDescent="0.25">
      <c r="A277" s="22" t="s">
        <v>817</v>
      </c>
      <c r="B277" s="22" t="s">
        <v>699</v>
      </c>
      <c r="C277" s="22" t="s">
        <v>14</v>
      </c>
      <c r="D277" s="22" t="s">
        <v>54</v>
      </c>
      <c r="E277" s="28">
        <v>-1.5862542770797801E-5</v>
      </c>
      <c r="F277" s="22" t="s">
        <v>8</v>
      </c>
      <c r="G277" s="22">
        <v>0</v>
      </c>
      <c r="H277" s="24">
        <f t="shared" si="5"/>
        <v>-1.5862542770797801E-5</v>
      </c>
    </row>
    <row r="278" spans="1:8" x14ac:dyDescent="0.25">
      <c r="A278" s="22" t="s">
        <v>152</v>
      </c>
      <c r="B278" s="22" t="s">
        <v>153</v>
      </c>
      <c r="C278" s="22" t="s">
        <v>143</v>
      </c>
      <c r="D278" s="22" t="s">
        <v>144</v>
      </c>
      <c r="E278" s="22">
        <v>-6.0328458974178798E-3</v>
      </c>
      <c r="F278" s="22" t="s">
        <v>8</v>
      </c>
      <c r="G278" s="22">
        <v>0</v>
      </c>
      <c r="H278" s="24">
        <f t="shared" si="5"/>
        <v>-6.0328458974178798E-3</v>
      </c>
    </row>
    <row r="279" spans="1:8" x14ac:dyDescent="0.25">
      <c r="A279" s="22" t="s">
        <v>818</v>
      </c>
      <c r="B279" s="22" t="s">
        <v>819</v>
      </c>
      <c r="C279" s="22" t="s">
        <v>14</v>
      </c>
      <c r="D279" s="22" t="s">
        <v>188</v>
      </c>
      <c r="E279" s="28">
        <v>-1.66147923721641E-6</v>
      </c>
      <c r="F279" s="22" t="s">
        <v>8</v>
      </c>
      <c r="G279" s="22">
        <v>0</v>
      </c>
      <c r="H279" s="24">
        <f t="shared" si="5"/>
        <v>-1.66147923721641E-6</v>
      </c>
    </row>
    <row r="280" spans="1:8" x14ac:dyDescent="0.25">
      <c r="A280" s="22" t="s">
        <v>820</v>
      </c>
      <c r="B280" s="22" t="s">
        <v>759</v>
      </c>
      <c r="C280" s="22" t="s">
        <v>14</v>
      </c>
      <c r="D280" s="22" t="s">
        <v>54</v>
      </c>
      <c r="E280" s="22">
        <v>-1.79547097773507E-3</v>
      </c>
      <c r="F280" s="22" t="s">
        <v>8</v>
      </c>
      <c r="G280" s="22">
        <v>0</v>
      </c>
      <c r="H280" s="24">
        <f t="shared" si="5"/>
        <v>-1.79547097773507E-3</v>
      </c>
    </row>
    <row r="281" spans="1:8" x14ac:dyDescent="0.25">
      <c r="A281" s="22" t="s">
        <v>821</v>
      </c>
      <c r="B281" s="22" t="s">
        <v>822</v>
      </c>
      <c r="C281" s="22" t="s">
        <v>14</v>
      </c>
      <c r="D281" s="22" t="s">
        <v>51</v>
      </c>
      <c r="E281" s="28">
        <v>-1.5474879064815601E-5</v>
      </c>
      <c r="F281" s="22" t="s">
        <v>8</v>
      </c>
      <c r="G281" s="22">
        <v>0</v>
      </c>
      <c r="H281" s="24">
        <f t="shared" si="5"/>
        <v>-1.5474879064815601E-5</v>
      </c>
    </row>
    <row r="282" spans="1:8" x14ac:dyDescent="0.25">
      <c r="A282" s="22" t="s">
        <v>823</v>
      </c>
      <c r="B282" s="22" t="s">
        <v>824</v>
      </c>
      <c r="C282" s="22" t="s">
        <v>14</v>
      </c>
      <c r="D282" s="22" t="s">
        <v>54</v>
      </c>
      <c r="E282" s="22">
        <v>-1.7429803866622601E-2</v>
      </c>
      <c r="F282" s="22" t="s">
        <v>8</v>
      </c>
      <c r="G282" s="22">
        <v>0</v>
      </c>
      <c r="H282" s="24">
        <f t="shared" si="5"/>
        <v>-1.7429803866622601E-2</v>
      </c>
    </row>
    <row r="283" spans="1:8" x14ac:dyDescent="0.25">
      <c r="A283" s="22" t="s">
        <v>191</v>
      </c>
      <c r="B283" s="22" t="s">
        <v>192</v>
      </c>
      <c r="C283" s="22" t="s">
        <v>14</v>
      </c>
      <c r="D283" s="22" t="s">
        <v>193</v>
      </c>
      <c r="E283" s="22">
        <v>-1.1090985463082599E-2</v>
      </c>
      <c r="F283" s="22" t="s">
        <v>8</v>
      </c>
      <c r="G283" s="22">
        <v>0</v>
      </c>
      <c r="H283" s="24">
        <f t="shared" si="5"/>
        <v>-1.1090985463082599E-2</v>
      </c>
    </row>
    <row r="284" spans="1:8" x14ac:dyDescent="0.25">
      <c r="A284" s="22" t="s">
        <v>194</v>
      </c>
      <c r="B284" s="22" t="s">
        <v>195</v>
      </c>
      <c r="C284" s="22" t="s">
        <v>17</v>
      </c>
      <c r="D284" s="22" t="s">
        <v>2</v>
      </c>
      <c r="E284" s="28">
        <v>-1.0516954884811299E-6</v>
      </c>
      <c r="F284" s="22" t="s">
        <v>8</v>
      </c>
      <c r="G284" s="22">
        <v>0</v>
      </c>
      <c r="H284" s="24">
        <f t="shared" si="5"/>
        <v>-1.0516954884811299E-6</v>
      </c>
    </row>
    <row r="285" spans="1:8" x14ac:dyDescent="0.25">
      <c r="A285" s="22" t="s">
        <v>825</v>
      </c>
      <c r="B285" s="22" t="s">
        <v>826</v>
      </c>
      <c r="C285" s="22" t="s">
        <v>143</v>
      </c>
      <c r="D285" s="22" t="s">
        <v>144</v>
      </c>
      <c r="E285" s="28">
        <v>-5.8780950498796501E-5</v>
      </c>
      <c r="F285" s="22" t="s">
        <v>8</v>
      </c>
      <c r="G285" s="22">
        <v>0</v>
      </c>
      <c r="H285" s="24">
        <f t="shared" si="5"/>
        <v>-5.8780950498796501E-5</v>
      </c>
    </row>
    <row r="286" spans="1:8" x14ac:dyDescent="0.25">
      <c r="A286" s="22" t="s">
        <v>827</v>
      </c>
      <c r="B286" s="22" t="s">
        <v>828</v>
      </c>
      <c r="C286" s="22" t="s">
        <v>14</v>
      </c>
      <c r="D286" s="22" t="s">
        <v>54</v>
      </c>
      <c r="E286" s="28">
        <v>-5.0640935222427099E-8</v>
      </c>
      <c r="F286" s="22" t="s">
        <v>8</v>
      </c>
      <c r="G286" s="22">
        <v>0</v>
      </c>
      <c r="H286" s="24">
        <f t="shared" si="5"/>
        <v>-5.0640935222427099E-8</v>
      </c>
    </row>
    <row r="287" spans="1:8" x14ac:dyDescent="0.25">
      <c r="A287" s="22" t="s">
        <v>829</v>
      </c>
      <c r="B287" s="22" t="s">
        <v>830</v>
      </c>
      <c r="C287" s="22" t="s">
        <v>17</v>
      </c>
      <c r="D287" s="22" t="s">
        <v>2</v>
      </c>
      <c r="E287" s="22">
        <v>-1.2023320884145099E-4</v>
      </c>
      <c r="F287" s="22" t="s">
        <v>8</v>
      </c>
      <c r="G287" s="22">
        <v>0</v>
      </c>
      <c r="H287" s="24">
        <f t="shared" si="5"/>
        <v>-1.2023320884145099E-4</v>
      </c>
    </row>
    <row r="288" spans="1:8" x14ac:dyDescent="0.25">
      <c r="A288" s="22" t="s">
        <v>831</v>
      </c>
      <c r="B288" s="22" t="s">
        <v>531</v>
      </c>
      <c r="C288" s="22" t="s">
        <v>24</v>
      </c>
      <c r="D288" s="22" t="s">
        <v>208</v>
      </c>
      <c r="E288" s="22">
        <v>-7.1102089695110601E-2</v>
      </c>
      <c r="F288" s="22" t="s">
        <v>8</v>
      </c>
      <c r="G288" s="22">
        <v>0</v>
      </c>
      <c r="H288" s="24">
        <f t="shared" si="5"/>
        <v>-7.1102089695110601E-2</v>
      </c>
    </row>
    <row r="289" spans="1:8" x14ac:dyDescent="0.25">
      <c r="A289" s="22" t="s">
        <v>832</v>
      </c>
      <c r="B289" s="22" t="s">
        <v>833</v>
      </c>
      <c r="C289" s="22" t="s">
        <v>24</v>
      </c>
      <c r="D289" s="22" t="s">
        <v>98</v>
      </c>
      <c r="E289" s="28">
        <v>-1.0152649786077901E-11</v>
      </c>
      <c r="F289" s="22" t="s">
        <v>8</v>
      </c>
      <c r="G289" s="22">
        <v>0</v>
      </c>
      <c r="H289" s="24">
        <f t="shared" si="5"/>
        <v>-1.0152649786077901E-11</v>
      </c>
    </row>
    <row r="290" spans="1:8" x14ac:dyDescent="0.25">
      <c r="A290" s="22" t="s">
        <v>834</v>
      </c>
      <c r="B290" s="22" t="s">
        <v>546</v>
      </c>
      <c r="C290" s="22" t="s">
        <v>125</v>
      </c>
      <c r="D290" s="22" t="s">
        <v>126</v>
      </c>
      <c r="E290" s="22">
        <v>-1.82214120704838E-3</v>
      </c>
      <c r="F290" s="22" t="s">
        <v>8</v>
      </c>
      <c r="G290" s="22">
        <v>0</v>
      </c>
      <c r="H290" s="24">
        <f t="shared" si="5"/>
        <v>-1.82214120704838E-3</v>
      </c>
    </row>
    <row r="291" spans="1:8" x14ac:dyDescent="0.25">
      <c r="A291" s="22" t="s">
        <v>835</v>
      </c>
      <c r="B291" s="22" t="s">
        <v>429</v>
      </c>
      <c r="C291" s="22" t="s">
        <v>14</v>
      </c>
      <c r="D291" s="22" t="s">
        <v>54</v>
      </c>
      <c r="E291" s="28">
        <v>-1.0526826046629801E-19</v>
      </c>
      <c r="F291" s="22" t="s">
        <v>8</v>
      </c>
      <c r="G291" s="22">
        <v>0</v>
      </c>
      <c r="H291" s="24">
        <f t="shared" si="5"/>
        <v>-1.0526826046629801E-19</v>
      </c>
    </row>
    <row r="292" spans="1:8" x14ac:dyDescent="0.25">
      <c r="A292" s="22" t="s">
        <v>836</v>
      </c>
      <c r="B292" s="22" t="s">
        <v>837</v>
      </c>
      <c r="C292" s="22" t="s">
        <v>14</v>
      </c>
      <c r="D292" s="22" t="s">
        <v>54</v>
      </c>
      <c r="E292" s="22">
        <v>-2.2552438209019102E-2</v>
      </c>
      <c r="F292" s="22" t="s">
        <v>8</v>
      </c>
      <c r="G292" s="22">
        <v>0</v>
      </c>
      <c r="H292" s="24">
        <f t="shared" si="5"/>
        <v>-2.2552438209019102E-2</v>
      </c>
    </row>
    <row r="293" spans="1:8" x14ac:dyDescent="0.25">
      <c r="A293" s="22" t="s">
        <v>838</v>
      </c>
      <c r="B293" s="22" t="s">
        <v>542</v>
      </c>
      <c r="C293" s="22" t="s">
        <v>14</v>
      </c>
      <c r="D293" s="22" t="s">
        <v>54</v>
      </c>
      <c r="E293" s="22">
        <v>-4.1401410458649802E-3</v>
      </c>
      <c r="F293" s="22" t="s">
        <v>8</v>
      </c>
      <c r="G293" s="22">
        <v>0</v>
      </c>
      <c r="H293" s="24">
        <f t="shared" si="5"/>
        <v>-4.1401410458649802E-3</v>
      </c>
    </row>
    <row r="294" spans="1:8" x14ac:dyDescent="0.25">
      <c r="A294" s="22" t="s">
        <v>839</v>
      </c>
      <c r="B294" s="22" t="s">
        <v>840</v>
      </c>
      <c r="C294" s="22" t="s">
        <v>143</v>
      </c>
      <c r="D294" s="22" t="s">
        <v>144</v>
      </c>
      <c r="E294" s="28">
        <v>-7.3546745861868903E-10</v>
      </c>
      <c r="F294" s="22" t="s">
        <v>8</v>
      </c>
      <c r="G294" s="22">
        <v>0</v>
      </c>
      <c r="H294" s="24">
        <f t="shared" si="5"/>
        <v>-7.3546745861868903E-10</v>
      </c>
    </row>
    <row r="295" spans="1:8" x14ac:dyDescent="0.25">
      <c r="A295" s="22" t="s">
        <v>74</v>
      </c>
      <c r="B295" s="22" t="s">
        <v>61</v>
      </c>
      <c r="C295" s="22" t="s">
        <v>17</v>
      </c>
      <c r="D295" s="22" t="s">
        <v>2</v>
      </c>
      <c r="E295" s="28">
        <v>-1.5900371660562E-7</v>
      </c>
      <c r="F295" s="22" t="s">
        <v>8</v>
      </c>
      <c r="G295" s="22">
        <v>0</v>
      </c>
      <c r="H295" s="24">
        <f t="shared" si="5"/>
        <v>-1.5900371660562E-7</v>
      </c>
    </row>
    <row r="296" spans="1:8" x14ac:dyDescent="0.25">
      <c r="A296" s="22" t="s">
        <v>841</v>
      </c>
      <c r="B296" s="22" t="s">
        <v>800</v>
      </c>
      <c r="C296" s="22" t="s">
        <v>263</v>
      </c>
      <c r="D296" s="22" t="s">
        <v>279</v>
      </c>
      <c r="E296" s="28">
        <v>-7.1734667918394701E-6</v>
      </c>
      <c r="F296" s="22" t="s">
        <v>86</v>
      </c>
      <c r="G296" s="22">
        <v>404.8</v>
      </c>
      <c r="H296" s="24">
        <f t="shared" si="5"/>
        <v>-2.9038193573366175E-3</v>
      </c>
    </row>
    <row r="297" spans="1:8" x14ac:dyDescent="0.25">
      <c r="A297" s="22" t="s">
        <v>109</v>
      </c>
      <c r="B297" s="22" t="s">
        <v>97</v>
      </c>
      <c r="C297" s="22" t="s">
        <v>17</v>
      </c>
      <c r="D297" s="22" t="s">
        <v>2</v>
      </c>
      <c r="E297" s="22">
        <v>-6.7551214752525304E-2</v>
      </c>
      <c r="F297" s="22" t="s">
        <v>8</v>
      </c>
      <c r="G297" s="22">
        <v>0</v>
      </c>
      <c r="H297" s="24">
        <f t="shared" si="5"/>
        <v>-6.7551214752525304E-2</v>
      </c>
    </row>
    <row r="298" spans="1:8" x14ac:dyDescent="0.25">
      <c r="A298" s="22" t="s">
        <v>1123</v>
      </c>
      <c r="B298" s="22" t="s">
        <v>1124</v>
      </c>
      <c r="C298" s="22" t="s">
        <v>263</v>
      </c>
      <c r="D298" s="22" t="s">
        <v>279</v>
      </c>
      <c r="E298" s="28">
        <v>-2.6164336558391299E-14</v>
      </c>
      <c r="F298" s="22" t="s">
        <v>86</v>
      </c>
      <c r="G298" s="22">
        <v>422.4</v>
      </c>
      <c r="H298" s="24">
        <f t="shared" si="5"/>
        <v>-1.1051815762264484E-11</v>
      </c>
    </row>
    <row r="299" spans="1:8" x14ac:dyDescent="0.25">
      <c r="A299" s="22" t="s">
        <v>842</v>
      </c>
      <c r="B299" s="22" t="s">
        <v>272</v>
      </c>
      <c r="C299" s="22" t="s">
        <v>24</v>
      </c>
      <c r="D299" s="22" t="s">
        <v>208</v>
      </c>
      <c r="E299" s="22">
        <v>-5.0266902727315599E-2</v>
      </c>
      <c r="F299" s="22" t="s">
        <v>8</v>
      </c>
      <c r="G299" s="22">
        <v>0</v>
      </c>
      <c r="H299" s="24">
        <f t="shared" si="5"/>
        <v>-5.0266902727315599E-2</v>
      </c>
    </row>
    <row r="300" spans="1:8" x14ac:dyDescent="0.25">
      <c r="A300" s="22" t="s">
        <v>135</v>
      </c>
      <c r="B300" s="22" t="s">
        <v>136</v>
      </c>
      <c r="C300" s="22" t="s">
        <v>17</v>
      </c>
      <c r="D300" s="22" t="s">
        <v>4</v>
      </c>
      <c r="E300" s="22">
        <v>-6.9288588589619907E-2</v>
      </c>
      <c r="F300" s="22" t="s">
        <v>8</v>
      </c>
      <c r="G300" s="22">
        <v>0</v>
      </c>
      <c r="H300" s="24">
        <f t="shared" si="5"/>
        <v>-6.9288588589619907E-2</v>
      </c>
    </row>
    <row r="301" spans="1:8" x14ac:dyDescent="0.25">
      <c r="A301" s="22" t="s">
        <v>843</v>
      </c>
      <c r="B301" s="22" t="s">
        <v>844</v>
      </c>
      <c r="C301" s="22" t="s">
        <v>24</v>
      </c>
      <c r="D301" s="22" t="s">
        <v>3</v>
      </c>
      <c r="E301" s="28">
        <v>-3.1995719901876001E-5</v>
      </c>
      <c r="F301" s="22" t="s">
        <v>8</v>
      </c>
      <c r="G301" s="22">
        <v>0</v>
      </c>
      <c r="H301" s="24">
        <f t="shared" si="5"/>
        <v>-3.1995719901876001E-5</v>
      </c>
    </row>
    <row r="302" spans="1:8" x14ac:dyDescent="0.25">
      <c r="A302" s="22" t="s">
        <v>845</v>
      </c>
      <c r="B302" s="22" t="s">
        <v>846</v>
      </c>
      <c r="C302" s="22" t="s">
        <v>14</v>
      </c>
      <c r="D302" s="22" t="s">
        <v>54</v>
      </c>
      <c r="E302" s="22">
        <v>-2.61691977454099E-3</v>
      </c>
      <c r="F302" s="22" t="s">
        <v>8</v>
      </c>
      <c r="G302" s="22">
        <v>0</v>
      </c>
      <c r="H302" s="24">
        <f t="shared" si="5"/>
        <v>-2.61691977454099E-3</v>
      </c>
    </row>
    <row r="303" spans="1:8" x14ac:dyDescent="0.25">
      <c r="A303" s="22" t="s">
        <v>218</v>
      </c>
      <c r="B303" s="22" t="s">
        <v>210</v>
      </c>
      <c r="C303" s="22" t="s">
        <v>14</v>
      </c>
      <c r="D303" s="22" t="s">
        <v>193</v>
      </c>
      <c r="E303" s="22">
        <v>-2.9333979256019899E-3</v>
      </c>
      <c r="F303" s="22" t="s">
        <v>8</v>
      </c>
      <c r="G303" s="22">
        <v>0</v>
      </c>
      <c r="H303" s="24">
        <f t="shared" si="5"/>
        <v>-2.9333979256019899E-3</v>
      </c>
    </row>
    <row r="304" spans="1:8" x14ac:dyDescent="0.25">
      <c r="A304" s="22" t="s">
        <v>219</v>
      </c>
      <c r="B304" s="22" t="s">
        <v>210</v>
      </c>
      <c r="C304" s="22" t="s">
        <v>14</v>
      </c>
      <c r="D304" s="22" t="s">
        <v>193</v>
      </c>
      <c r="E304" s="22">
        <v>-3.3253322267558498E-4</v>
      </c>
      <c r="F304" s="22" t="s">
        <v>8</v>
      </c>
      <c r="G304" s="22">
        <v>0</v>
      </c>
      <c r="H304" s="24">
        <f t="shared" si="5"/>
        <v>-3.3253322267558498E-4</v>
      </c>
    </row>
    <row r="305" spans="1:8" x14ac:dyDescent="0.25">
      <c r="A305" s="22" t="s">
        <v>847</v>
      </c>
      <c r="B305" s="22" t="s">
        <v>848</v>
      </c>
      <c r="C305" s="22" t="s">
        <v>139</v>
      </c>
      <c r="D305" s="22" t="s">
        <v>140</v>
      </c>
      <c r="E305" s="28">
        <v>-6.1214775537938096E-5</v>
      </c>
      <c r="F305" s="22" t="s">
        <v>8</v>
      </c>
      <c r="G305" s="22">
        <v>0</v>
      </c>
      <c r="H305" s="24">
        <f t="shared" si="5"/>
        <v>-6.1214775537938096E-5</v>
      </c>
    </row>
    <row r="306" spans="1:8" x14ac:dyDescent="0.25">
      <c r="A306" s="22" t="s">
        <v>849</v>
      </c>
      <c r="B306" s="22" t="s">
        <v>850</v>
      </c>
      <c r="C306" s="22" t="s">
        <v>14</v>
      </c>
      <c r="D306" s="22" t="s">
        <v>54</v>
      </c>
      <c r="E306" s="28">
        <v>-6.7958789334843604E-21</v>
      </c>
      <c r="F306" s="22" t="s">
        <v>8</v>
      </c>
      <c r="G306" s="22">
        <v>0</v>
      </c>
      <c r="H306" s="24">
        <f t="shared" si="5"/>
        <v>-6.7958789334843604E-21</v>
      </c>
    </row>
    <row r="307" spans="1:8" x14ac:dyDescent="0.25">
      <c r="A307" s="22" t="s">
        <v>170</v>
      </c>
      <c r="B307" s="22" t="s">
        <v>171</v>
      </c>
      <c r="C307" s="22" t="s">
        <v>139</v>
      </c>
      <c r="D307" s="22" t="s">
        <v>165</v>
      </c>
      <c r="E307" s="22">
        <v>-4.5595958772912798E-4</v>
      </c>
      <c r="F307" s="22" t="s">
        <v>174</v>
      </c>
      <c r="G307" s="22">
        <v>0</v>
      </c>
      <c r="H307" s="24">
        <f t="shared" si="5"/>
        <v>0</v>
      </c>
    </row>
    <row r="308" spans="1:8" x14ac:dyDescent="0.25">
      <c r="A308" s="22" t="s">
        <v>851</v>
      </c>
      <c r="B308" s="22" t="s">
        <v>852</v>
      </c>
      <c r="C308" s="22" t="s">
        <v>14</v>
      </c>
      <c r="D308" s="22" t="s">
        <v>54</v>
      </c>
      <c r="E308" s="28">
        <v>-5.6616030309509203E-15</v>
      </c>
      <c r="F308" s="22" t="s">
        <v>8</v>
      </c>
      <c r="G308" s="22">
        <v>0</v>
      </c>
      <c r="H308" s="24">
        <f t="shared" si="5"/>
        <v>-5.6616030309509203E-15</v>
      </c>
    </row>
    <row r="309" spans="1:8" x14ac:dyDescent="0.25">
      <c r="A309" s="22" t="s">
        <v>853</v>
      </c>
      <c r="B309" s="22" t="s">
        <v>854</v>
      </c>
      <c r="C309" s="22" t="s">
        <v>14</v>
      </c>
      <c r="D309" s="22" t="s">
        <v>115</v>
      </c>
      <c r="E309" s="22">
        <v>-8.4495923966664596E-2</v>
      </c>
      <c r="F309" s="22" t="s">
        <v>8</v>
      </c>
      <c r="G309" s="22">
        <v>0</v>
      </c>
      <c r="H309" s="24">
        <f t="shared" si="5"/>
        <v>-8.4495923966664596E-2</v>
      </c>
    </row>
    <row r="310" spans="1:8" x14ac:dyDescent="0.25">
      <c r="A310" s="22" t="s">
        <v>855</v>
      </c>
      <c r="B310" s="22" t="s">
        <v>856</v>
      </c>
      <c r="C310" s="22" t="s">
        <v>17</v>
      </c>
      <c r="D310" s="22" t="s">
        <v>4</v>
      </c>
      <c r="E310" s="22">
        <v>-0.29605469808795698</v>
      </c>
      <c r="F310" s="22" t="s">
        <v>8</v>
      </c>
      <c r="G310" s="22">
        <v>0</v>
      </c>
      <c r="H310" s="24">
        <f t="shared" si="5"/>
        <v>-0.29605469808795698</v>
      </c>
    </row>
    <row r="311" spans="1:8" x14ac:dyDescent="0.25">
      <c r="A311" s="22" t="s">
        <v>240</v>
      </c>
      <c r="B311" s="22" t="s">
        <v>241</v>
      </c>
      <c r="C311" s="22" t="s">
        <v>14</v>
      </c>
      <c r="D311" s="22" t="s">
        <v>1</v>
      </c>
      <c r="E311" s="28">
        <v>-5.1875519625944504E-6</v>
      </c>
      <c r="F311" s="22" t="s">
        <v>8</v>
      </c>
      <c r="G311" s="22">
        <v>0</v>
      </c>
      <c r="H311" s="24">
        <f t="shared" si="5"/>
        <v>-5.1875519625944504E-6</v>
      </c>
    </row>
    <row r="312" spans="1:8" x14ac:dyDescent="0.25">
      <c r="A312" s="22" t="s">
        <v>857</v>
      </c>
      <c r="B312" s="22" t="s">
        <v>730</v>
      </c>
      <c r="C312" s="22" t="s">
        <v>14</v>
      </c>
      <c r="D312" s="22" t="s">
        <v>51</v>
      </c>
      <c r="E312" s="22">
        <v>-2.2547009882295499E-3</v>
      </c>
      <c r="F312" s="22" t="s">
        <v>8</v>
      </c>
      <c r="G312" s="22">
        <v>0</v>
      </c>
      <c r="H312" s="24">
        <f t="shared" si="5"/>
        <v>-2.2547009882295499E-3</v>
      </c>
    </row>
    <row r="313" spans="1:8" x14ac:dyDescent="0.25">
      <c r="A313" s="22" t="s">
        <v>858</v>
      </c>
      <c r="B313" s="22" t="s">
        <v>859</v>
      </c>
      <c r="C313" s="22" t="s">
        <v>14</v>
      </c>
      <c r="D313" s="22" t="s">
        <v>115</v>
      </c>
      <c r="E313" s="28">
        <v>-4.3883582468011904E-6</v>
      </c>
      <c r="F313" s="22" t="s">
        <v>8</v>
      </c>
      <c r="G313" s="22">
        <v>0</v>
      </c>
      <c r="H313" s="24">
        <f t="shared" si="5"/>
        <v>-4.3883582468011904E-6</v>
      </c>
    </row>
    <row r="314" spans="1:8" x14ac:dyDescent="0.25">
      <c r="A314" s="22" t="s">
        <v>860</v>
      </c>
      <c r="B314" s="22" t="s">
        <v>734</v>
      </c>
      <c r="C314" s="22" t="s">
        <v>14</v>
      </c>
      <c r="D314" s="22" t="s">
        <v>54</v>
      </c>
      <c r="E314" s="28">
        <v>-1.01148293941057E-11</v>
      </c>
      <c r="F314" s="22" t="s">
        <v>8</v>
      </c>
      <c r="G314" s="22">
        <v>0</v>
      </c>
      <c r="H314" s="24">
        <f t="shared" si="5"/>
        <v>-1.01148293941057E-11</v>
      </c>
    </row>
    <row r="315" spans="1:8" x14ac:dyDescent="0.25">
      <c r="A315" s="22" t="s">
        <v>861</v>
      </c>
      <c r="B315" s="22" t="s">
        <v>767</v>
      </c>
      <c r="C315" s="22" t="s">
        <v>14</v>
      </c>
      <c r="D315" s="22" t="s">
        <v>54</v>
      </c>
      <c r="E315" s="28">
        <v>-1.44045364539139E-20</v>
      </c>
      <c r="F315" s="22" t="s">
        <v>8</v>
      </c>
      <c r="G315" s="22">
        <v>0</v>
      </c>
      <c r="H315" s="24">
        <f t="shared" si="5"/>
        <v>-1.44045364539139E-20</v>
      </c>
    </row>
    <row r="316" spans="1:8" x14ac:dyDescent="0.25">
      <c r="A316" s="22" t="s">
        <v>196</v>
      </c>
      <c r="B316" s="22" t="s">
        <v>197</v>
      </c>
      <c r="C316" s="22" t="s">
        <v>14</v>
      </c>
      <c r="D316" s="22" t="s">
        <v>1</v>
      </c>
      <c r="E316" s="22">
        <v>-1.9489375430375901E-2</v>
      </c>
      <c r="F316" s="22" t="s">
        <v>8</v>
      </c>
      <c r="G316" s="22">
        <v>0</v>
      </c>
      <c r="H316" s="24">
        <f t="shared" si="5"/>
        <v>-1.9489375430375901E-2</v>
      </c>
    </row>
    <row r="317" spans="1:8" x14ac:dyDescent="0.25">
      <c r="A317" s="22" t="s">
        <v>862</v>
      </c>
      <c r="B317" s="22" t="s">
        <v>863</v>
      </c>
      <c r="C317" s="22" t="s">
        <v>139</v>
      </c>
      <c r="D317" s="22" t="s">
        <v>165</v>
      </c>
      <c r="E317" s="28">
        <v>-3.5697907949533503E-8</v>
      </c>
      <c r="F317" s="22" t="s">
        <v>174</v>
      </c>
      <c r="G317" s="22">
        <v>0</v>
      </c>
      <c r="H317" s="24">
        <f t="shared" si="5"/>
        <v>0</v>
      </c>
    </row>
    <row r="318" spans="1:8" x14ac:dyDescent="0.25">
      <c r="A318" s="22" t="s">
        <v>864</v>
      </c>
      <c r="B318" s="22" t="s">
        <v>552</v>
      </c>
      <c r="C318" s="22" t="s">
        <v>14</v>
      </c>
      <c r="D318" s="22" t="s">
        <v>54</v>
      </c>
      <c r="E318" s="22">
        <v>-1.50588257424692E-3</v>
      </c>
      <c r="F318" s="22" t="s">
        <v>8</v>
      </c>
      <c r="G318" s="22">
        <v>0</v>
      </c>
      <c r="H318" s="24">
        <f t="shared" si="5"/>
        <v>-1.50588257424692E-3</v>
      </c>
    </row>
    <row r="319" spans="1:8" x14ac:dyDescent="0.25">
      <c r="A319" s="22" t="s">
        <v>865</v>
      </c>
      <c r="B319" s="22" t="s">
        <v>866</v>
      </c>
      <c r="C319" s="22" t="s">
        <v>24</v>
      </c>
      <c r="D319" s="22" t="s">
        <v>98</v>
      </c>
      <c r="E319" s="22">
        <v>-3.48154321379929E-4</v>
      </c>
      <c r="F319" s="22" t="s">
        <v>8</v>
      </c>
      <c r="G319" s="22">
        <v>0</v>
      </c>
      <c r="H319" s="24">
        <f t="shared" si="5"/>
        <v>-3.48154321379929E-4</v>
      </c>
    </row>
    <row r="320" spans="1:8" x14ac:dyDescent="0.25">
      <c r="A320" s="22" t="s">
        <v>867</v>
      </c>
      <c r="B320" s="22" t="s">
        <v>868</v>
      </c>
      <c r="C320" s="22" t="s">
        <v>14</v>
      </c>
      <c r="D320" s="22" t="s">
        <v>1</v>
      </c>
      <c r="E320" s="28">
        <v>-1.39181432808693E-9</v>
      </c>
      <c r="F320" s="22" t="s">
        <v>8</v>
      </c>
      <c r="G320" s="22">
        <v>0</v>
      </c>
      <c r="H320" s="24">
        <f t="shared" si="5"/>
        <v>-1.39181432808693E-9</v>
      </c>
    </row>
    <row r="321" spans="1:8" x14ac:dyDescent="0.25">
      <c r="A321" s="22" t="s">
        <v>869</v>
      </c>
      <c r="B321" s="22" t="s">
        <v>850</v>
      </c>
      <c r="C321" s="22" t="s">
        <v>14</v>
      </c>
      <c r="D321" s="22" t="s">
        <v>54</v>
      </c>
      <c r="E321" s="28">
        <v>-3.5863624166070598E-20</v>
      </c>
      <c r="F321" s="22" t="s">
        <v>8</v>
      </c>
      <c r="G321" s="22">
        <v>0</v>
      </c>
      <c r="H321" s="24">
        <f t="shared" si="5"/>
        <v>-3.5863624166070598E-20</v>
      </c>
    </row>
    <row r="322" spans="1:8" x14ac:dyDescent="0.25">
      <c r="A322" s="22" t="s">
        <v>870</v>
      </c>
      <c r="B322" s="22" t="s">
        <v>871</v>
      </c>
      <c r="C322" s="22" t="s">
        <v>143</v>
      </c>
      <c r="D322" s="22" t="s">
        <v>144</v>
      </c>
      <c r="E322" s="28">
        <v>-1.6399093016926301E-12</v>
      </c>
      <c r="F322" s="22" t="s">
        <v>8</v>
      </c>
      <c r="G322" s="22">
        <v>0</v>
      </c>
      <c r="H322" s="24">
        <f t="shared" si="5"/>
        <v>-1.6399093016926301E-12</v>
      </c>
    </row>
    <row r="323" spans="1:8" x14ac:dyDescent="0.25">
      <c r="A323" s="22" t="s">
        <v>872</v>
      </c>
      <c r="B323" s="22" t="s">
        <v>873</v>
      </c>
      <c r="C323" s="22" t="s">
        <v>139</v>
      </c>
      <c r="D323" s="22" t="s">
        <v>486</v>
      </c>
      <c r="E323" s="28">
        <v>-5.9682641378508799E-7</v>
      </c>
      <c r="F323" s="22" t="s">
        <v>7</v>
      </c>
      <c r="G323" s="22">
        <v>0</v>
      </c>
      <c r="H323" s="24">
        <f t="shared" ref="H323:H386" si="6">1*(IF(F323=$I$8,E323,(E323*G323)))</f>
        <v>0</v>
      </c>
    </row>
    <row r="324" spans="1:8" x14ac:dyDescent="0.25">
      <c r="A324" s="22" t="s">
        <v>874</v>
      </c>
      <c r="B324" s="22" t="s">
        <v>875</v>
      </c>
      <c r="C324" s="22" t="s">
        <v>14</v>
      </c>
      <c r="D324" s="22" t="s">
        <v>54</v>
      </c>
      <c r="E324" s="28">
        <v>-6.7731511763182199E-10</v>
      </c>
      <c r="F324" s="22" t="s">
        <v>8</v>
      </c>
      <c r="G324" s="22">
        <v>0</v>
      </c>
      <c r="H324" s="24">
        <f t="shared" si="6"/>
        <v>-6.7731511763182199E-10</v>
      </c>
    </row>
    <row r="325" spans="1:8" x14ac:dyDescent="0.25">
      <c r="A325" s="22" t="s">
        <v>876</v>
      </c>
      <c r="B325" s="22" t="s">
        <v>877</v>
      </c>
      <c r="C325" s="22" t="s">
        <v>14</v>
      </c>
      <c r="D325" s="22" t="s">
        <v>54</v>
      </c>
      <c r="E325" s="22">
        <v>-3.0257723476594898E-4</v>
      </c>
      <c r="F325" s="22" t="s">
        <v>8</v>
      </c>
      <c r="G325" s="22">
        <v>0</v>
      </c>
      <c r="H325" s="24">
        <f t="shared" si="6"/>
        <v>-3.0257723476594898E-4</v>
      </c>
    </row>
    <row r="326" spans="1:8" x14ac:dyDescent="0.25">
      <c r="A326" s="22" t="s">
        <v>878</v>
      </c>
      <c r="B326" s="22" t="s">
        <v>879</v>
      </c>
      <c r="C326" s="22" t="s">
        <v>24</v>
      </c>
      <c r="D326" s="22" t="s">
        <v>120</v>
      </c>
      <c r="E326" s="22">
        <v>-3.155197748099E-2</v>
      </c>
      <c r="F326" s="22" t="s">
        <v>8</v>
      </c>
      <c r="G326" s="22">
        <v>0</v>
      </c>
      <c r="H326" s="24">
        <f t="shared" si="6"/>
        <v>-3.155197748099E-2</v>
      </c>
    </row>
    <row r="327" spans="1:8" x14ac:dyDescent="0.25">
      <c r="A327" s="22" t="s">
        <v>880</v>
      </c>
      <c r="B327" s="22" t="s">
        <v>554</v>
      </c>
      <c r="C327" s="22" t="s">
        <v>14</v>
      </c>
      <c r="D327" s="22" t="s">
        <v>54</v>
      </c>
      <c r="E327" s="22">
        <v>-1.74331400394017E-2</v>
      </c>
      <c r="F327" s="22" t="s">
        <v>8</v>
      </c>
      <c r="G327" s="22">
        <v>0</v>
      </c>
      <c r="H327" s="24">
        <f t="shared" si="6"/>
        <v>-1.74331400394017E-2</v>
      </c>
    </row>
    <row r="328" spans="1:8" x14ac:dyDescent="0.25">
      <c r="A328" s="22" t="s">
        <v>881</v>
      </c>
      <c r="B328" s="22" t="s">
        <v>427</v>
      </c>
      <c r="C328" s="22" t="s">
        <v>24</v>
      </c>
      <c r="D328" s="22" t="s">
        <v>208</v>
      </c>
      <c r="E328" s="22">
        <v>-1.4005427912196999</v>
      </c>
      <c r="F328" s="22" t="s">
        <v>8</v>
      </c>
      <c r="G328" s="22">
        <v>0</v>
      </c>
      <c r="H328" s="24">
        <f t="shared" si="6"/>
        <v>-1.4005427912196999</v>
      </c>
    </row>
    <row r="329" spans="1:8" x14ac:dyDescent="0.25">
      <c r="A329" s="22" t="s">
        <v>882</v>
      </c>
      <c r="B329" s="22" t="s">
        <v>883</v>
      </c>
      <c r="C329" s="22" t="s">
        <v>17</v>
      </c>
      <c r="D329" s="22" t="s">
        <v>4</v>
      </c>
      <c r="E329" s="28">
        <v>-5.6274846599564802E-5</v>
      </c>
      <c r="F329" s="22" t="s">
        <v>8</v>
      </c>
      <c r="G329" s="22">
        <v>0</v>
      </c>
      <c r="H329" s="24">
        <f t="shared" si="6"/>
        <v>-5.6274846599564802E-5</v>
      </c>
    </row>
    <row r="330" spans="1:8" x14ac:dyDescent="0.25">
      <c r="A330" s="22" t="s">
        <v>884</v>
      </c>
      <c r="B330" s="22" t="s">
        <v>720</v>
      </c>
      <c r="C330" s="22" t="s">
        <v>14</v>
      </c>
      <c r="D330" s="22" t="s">
        <v>193</v>
      </c>
      <c r="E330" s="28">
        <v>-2.98578558635561E-9</v>
      </c>
      <c r="F330" s="22" t="s">
        <v>8</v>
      </c>
      <c r="G330" s="22">
        <v>0</v>
      </c>
      <c r="H330" s="24">
        <f t="shared" si="6"/>
        <v>-2.98578558635561E-9</v>
      </c>
    </row>
    <row r="331" spans="1:8" x14ac:dyDescent="0.25">
      <c r="A331" s="22" t="s">
        <v>885</v>
      </c>
      <c r="B331" s="22" t="s">
        <v>531</v>
      </c>
      <c r="C331" s="22" t="s">
        <v>24</v>
      </c>
      <c r="D331" s="22" t="s">
        <v>208</v>
      </c>
      <c r="E331" s="22">
        <v>-3.9176683060866101E-3</v>
      </c>
      <c r="F331" s="22" t="s">
        <v>8</v>
      </c>
      <c r="G331" s="22">
        <v>0</v>
      </c>
      <c r="H331" s="24">
        <f t="shared" si="6"/>
        <v>-3.9176683060866101E-3</v>
      </c>
    </row>
    <row r="332" spans="1:8" x14ac:dyDescent="0.25">
      <c r="A332" s="22" t="s">
        <v>141</v>
      </c>
      <c r="B332" s="22" t="s">
        <v>142</v>
      </c>
      <c r="C332" s="22" t="s">
        <v>143</v>
      </c>
      <c r="D332" s="22" t="s">
        <v>144</v>
      </c>
      <c r="E332" s="22">
        <v>-6.0229890985438002E-3</v>
      </c>
      <c r="F332" s="22" t="s">
        <v>8</v>
      </c>
      <c r="G332" s="22">
        <v>0</v>
      </c>
      <c r="H332" s="24">
        <f t="shared" si="6"/>
        <v>-6.0229890985438002E-3</v>
      </c>
    </row>
    <row r="333" spans="1:8" x14ac:dyDescent="0.25">
      <c r="A333" s="22" t="s">
        <v>265</v>
      </c>
      <c r="B333" s="22" t="s">
        <v>262</v>
      </c>
      <c r="C333" s="22" t="s">
        <v>263</v>
      </c>
      <c r="D333" s="22" t="s">
        <v>264</v>
      </c>
      <c r="E333" s="22">
        <v>-1.2879855480869899E-4</v>
      </c>
      <c r="F333" s="22" t="s">
        <v>86</v>
      </c>
      <c r="G333" s="22">
        <v>404.4</v>
      </c>
      <c r="H333" s="24">
        <f t="shared" si="6"/>
        <v>-5.208613556463787E-2</v>
      </c>
    </row>
    <row r="334" spans="1:8" x14ac:dyDescent="0.25">
      <c r="A334" s="22" t="s">
        <v>886</v>
      </c>
      <c r="B334" s="22" t="s">
        <v>687</v>
      </c>
      <c r="C334" s="22" t="s">
        <v>14</v>
      </c>
      <c r="D334" s="22" t="s">
        <v>188</v>
      </c>
      <c r="E334" s="28">
        <v>-9.5070427092549804E-7</v>
      </c>
      <c r="F334" s="22" t="s">
        <v>8</v>
      </c>
      <c r="G334" s="22">
        <v>0</v>
      </c>
      <c r="H334" s="24">
        <f t="shared" si="6"/>
        <v>-9.5070427092549804E-7</v>
      </c>
    </row>
    <row r="335" spans="1:8" x14ac:dyDescent="0.25">
      <c r="A335" s="22" t="s">
        <v>887</v>
      </c>
      <c r="B335" s="22" t="s">
        <v>427</v>
      </c>
      <c r="C335" s="22" t="s">
        <v>24</v>
      </c>
      <c r="D335" s="22" t="s">
        <v>208</v>
      </c>
      <c r="E335" s="22">
        <v>-1.1059358337393899E-2</v>
      </c>
      <c r="F335" s="22" t="s">
        <v>8</v>
      </c>
      <c r="G335" s="22">
        <v>0</v>
      </c>
      <c r="H335" s="24">
        <f t="shared" si="6"/>
        <v>-1.1059358337393899E-2</v>
      </c>
    </row>
    <row r="336" spans="1:8" x14ac:dyDescent="0.25">
      <c r="A336" s="22" t="s">
        <v>888</v>
      </c>
      <c r="B336" s="22" t="s">
        <v>889</v>
      </c>
      <c r="C336" s="22" t="s">
        <v>14</v>
      </c>
      <c r="D336" s="22" t="s">
        <v>1</v>
      </c>
      <c r="E336" s="28">
        <v>-1.2610105021454799E-5</v>
      </c>
      <c r="F336" s="22" t="s">
        <v>8</v>
      </c>
      <c r="G336" s="22">
        <v>0</v>
      </c>
      <c r="H336" s="24">
        <f t="shared" si="6"/>
        <v>-1.2610105021454799E-5</v>
      </c>
    </row>
    <row r="337" spans="1:8" x14ac:dyDescent="0.25">
      <c r="A337" s="22" t="s">
        <v>890</v>
      </c>
      <c r="B337" s="22" t="s">
        <v>437</v>
      </c>
      <c r="C337" s="22" t="s">
        <v>14</v>
      </c>
      <c r="D337" s="22" t="s">
        <v>54</v>
      </c>
      <c r="E337" s="28">
        <v>-1.5519424515136499E-7</v>
      </c>
      <c r="F337" s="22" t="s">
        <v>8</v>
      </c>
      <c r="G337" s="22">
        <v>0</v>
      </c>
      <c r="H337" s="24">
        <f t="shared" si="6"/>
        <v>-1.5519424515136499E-7</v>
      </c>
    </row>
    <row r="338" spans="1:8" x14ac:dyDescent="0.25">
      <c r="A338" s="22" t="s">
        <v>891</v>
      </c>
      <c r="B338" s="22" t="s">
        <v>892</v>
      </c>
      <c r="C338" s="22" t="s">
        <v>14</v>
      </c>
      <c r="D338" s="22" t="s">
        <v>115</v>
      </c>
      <c r="E338" s="22">
        <v>-5.6206635144924702E-2</v>
      </c>
      <c r="F338" s="22" t="s">
        <v>8</v>
      </c>
      <c r="G338" s="22">
        <v>0</v>
      </c>
      <c r="H338" s="24">
        <f t="shared" si="6"/>
        <v>-5.6206635144924702E-2</v>
      </c>
    </row>
    <row r="339" spans="1:8" x14ac:dyDescent="0.25">
      <c r="A339" s="22" t="s">
        <v>893</v>
      </c>
      <c r="B339" s="22" t="s">
        <v>877</v>
      </c>
      <c r="C339" s="22" t="s">
        <v>14</v>
      </c>
      <c r="D339" s="22" t="s">
        <v>54</v>
      </c>
      <c r="E339" s="22">
        <v>-6.0515449945933999E-4</v>
      </c>
      <c r="F339" s="22" t="s">
        <v>8</v>
      </c>
      <c r="G339" s="22">
        <v>0</v>
      </c>
      <c r="H339" s="24">
        <f t="shared" si="6"/>
        <v>-6.0515449945933999E-4</v>
      </c>
    </row>
    <row r="340" spans="1:8" x14ac:dyDescent="0.25">
      <c r="A340" s="22" t="s">
        <v>894</v>
      </c>
      <c r="B340" s="22" t="s">
        <v>663</v>
      </c>
      <c r="C340" s="22" t="s">
        <v>24</v>
      </c>
      <c r="D340" s="22" t="s">
        <v>120</v>
      </c>
      <c r="E340" s="28">
        <v>-1.8698487903419698E-8</v>
      </c>
      <c r="F340" s="22" t="s">
        <v>86</v>
      </c>
      <c r="G340" s="22">
        <v>2080</v>
      </c>
      <c r="H340" s="24">
        <f t="shared" si="6"/>
        <v>-3.8892854839112975E-5</v>
      </c>
    </row>
    <row r="341" spans="1:8" x14ac:dyDescent="0.25">
      <c r="A341" s="22" t="s">
        <v>895</v>
      </c>
      <c r="B341" s="22" t="s">
        <v>210</v>
      </c>
      <c r="C341" s="22" t="s">
        <v>14</v>
      </c>
      <c r="D341" s="22" t="s">
        <v>193</v>
      </c>
      <c r="E341" s="22">
        <v>-3.4411043553667802E-4</v>
      </c>
      <c r="F341" s="22" t="s">
        <v>8</v>
      </c>
      <c r="G341" s="22">
        <v>0</v>
      </c>
      <c r="H341" s="24">
        <f t="shared" si="6"/>
        <v>-3.4411043553667802E-4</v>
      </c>
    </row>
    <row r="342" spans="1:8" x14ac:dyDescent="0.25">
      <c r="A342" s="22" t="s">
        <v>154</v>
      </c>
      <c r="B342" s="22" t="s">
        <v>155</v>
      </c>
      <c r="C342" s="22" t="s">
        <v>17</v>
      </c>
      <c r="D342" s="22" t="s">
        <v>4</v>
      </c>
      <c r="E342" s="22">
        <v>-0.87582293904674902</v>
      </c>
      <c r="F342" s="22" t="s">
        <v>8</v>
      </c>
      <c r="G342" s="22">
        <v>0</v>
      </c>
      <c r="H342" s="24">
        <f t="shared" si="6"/>
        <v>-0.87582293904674902</v>
      </c>
    </row>
    <row r="343" spans="1:8" x14ac:dyDescent="0.25">
      <c r="A343" s="22" t="s">
        <v>1101</v>
      </c>
      <c r="B343" s="22" t="s">
        <v>1092</v>
      </c>
      <c r="C343" s="22" t="s">
        <v>24</v>
      </c>
      <c r="D343" s="22" t="s">
        <v>208</v>
      </c>
      <c r="E343" s="28">
        <v>-1.0461791151487E-7</v>
      </c>
      <c r="F343" s="22" t="s">
        <v>8</v>
      </c>
      <c r="G343" s="22">
        <v>0</v>
      </c>
      <c r="H343" s="24">
        <f t="shared" si="6"/>
        <v>-1.0461791151487E-7</v>
      </c>
    </row>
    <row r="344" spans="1:8" x14ac:dyDescent="0.25">
      <c r="A344" s="22" t="s">
        <v>129</v>
      </c>
      <c r="B344" s="22" t="s">
        <v>119</v>
      </c>
      <c r="C344" s="22" t="s">
        <v>24</v>
      </c>
      <c r="D344" s="22" t="s">
        <v>120</v>
      </c>
      <c r="E344" s="28">
        <v>-1.7102366985148E-8</v>
      </c>
      <c r="F344" s="22" t="s">
        <v>8</v>
      </c>
      <c r="G344" s="22">
        <v>0</v>
      </c>
      <c r="H344" s="24">
        <f t="shared" si="6"/>
        <v>-1.7102366985148E-8</v>
      </c>
    </row>
    <row r="345" spans="1:8" x14ac:dyDescent="0.25">
      <c r="A345" s="22" t="s">
        <v>31</v>
      </c>
      <c r="B345" s="22" t="s">
        <v>32</v>
      </c>
      <c r="C345" s="22" t="s">
        <v>14</v>
      </c>
      <c r="D345" s="22" t="s">
        <v>1</v>
      </c>
      <c r="E345" s="22">
        <v>-5.9009782087934603E-3</v>
      </c>
      <c r="F345" s="22" t="s">
        <v>8</v>
      </c>
      <c r="G345" s="22">
        <v>0</v>
      </c>
      <c r="H345" s="24">
        <f t="shared" si="6"/>
        <v>-5.9009782087934603E-3</v>
      </c>
    </row>
    <row r="346" spans="1:8" x14ac:dyDescent="0.25">
      <c r="A346" s="22" t="s">
        <v>896</v>
      </c>
      <c r="B346" s="22" t="s">
        <v>577</v>
      </c>
      <c r="C346" s="22" t="s">
        <v>24</v>
      </c>
      <c r="D346" s="22" t="s">
        <v>120</v>
      </c>
      <c r="E346" s="22">
        <v>-2.4321891974535001E-3</v>
      </c>
      <c r="F346" s="22" t="s">
        <v>86</v>
      </c>
      <c r="G346" s="22">
        <v>2190</v>
      </c>
      <c r="H346" s="24">
        <f t="shared" si="6"/>
        <v>-5.3264943424231657</v>
      </c>
    </row>
    <row r="347" spans="1:8" x14ac:dyDescent="0.25">
      <c r="A347" s="22" t="s">
        <v>897</v>
      </c>
      <c r="B347" s="22" t="s">
        <v>898</v>
      </c>
      <c r="C347" s="22" t="s">
        <v>139</v>
      </c>
      <c r="D347" s="22" t="s">
        <v>165</v>
      </c>
      <c r="E347" s="28">
        <v>-3.0840968309240098E-7</v>
      </c>
      <c r="F347" s="22" t="s">
        <v>8</v>
      </c>
      <c r="G347" s="22">
        <v>0</v>
      </c>
      <c r="H347" s="24">
        <f t="shared" si="6"/>
        <v>-3.0840968309240098E-7</v>
      </c>
    </row>
    <row r="348" spans="1:8" x14ac:dyDescent="0.25">
      <c r="A348" s="22" t="s">
        <v>899</v>
      </c>
      <c r="B348" s="22" t="s">
        <v>900</v>
      </c>
      <c r="C348" s="22" t="s">
        <v>143</v>
      </c>
      <c r="D348" s="22" t="s">
        <v>144</v>
      </c>
      <c r="E348" s="22">
        <v>-6.26274242626534E-2</v>
      </c>
      <c r="F348" s="22" t="s">
        <v>8</v>
      </c>
      <c r="G348" s="22">
        <v>0</v>
      </c>
      <c r="H348" s="24">
        <f t="shared" si="6"/>
        <v>-6.26274242626534E-2</v>
      </c>
    </row>
    <row r="349" spans="1:8" x14ac:dyDescent="0.25">
      <c r="A349" s="22" t="s">
        <v>901</v>
      </c>
      <c r="B349" s="22" t="s">
        <v>648</v>
      </c>
      <c r="C349" s="22" t="s">
        <v>14</v>
      </c>
      <c r="D349" s="22" t="s">
        <v>188</v>
      </c>
      <c r="E349" s="28">
        <v>-5.6929336727657202E-20</v>
      </c>
      <c r="F349" s="22" t="s">
        <v>8</v>
      </c>
      <c r="G349" s="22">
        <v>0</v>
      </c>
      <c r="H349" s="24">
        <f t="shared" si="6"/>
        <v>-5.6929336727657202E-20</v>
      </c>
    </row>
    <row r="350" spans="1:8" x14ac:dyDescent="0.25">
      <c r="A350" s="22" t="s">
        <v>902</v>
      </c>
      <c r="B350" s="22" t="s">
        <v>903</v>
      </c>
      <c r="C350" s="22" t="s">
        <v>143</v>
      </c>
      <c r="D350" s="22" t="s">
        <v>144</v>
      </c>
      <c r="E350" s="28">
        <v>-4.5973824838895897E-5</v>
      </c>
      <c r="F350" s="22" t="s">
        <v>8</v>
      </c>
      <c r="G350" s="22">
        <v>0</v>
      </c>
      <c r="H350" s="24">
        <f t="shared" si="6"/>
        <v>-4.5973824838895897E-5</v>
      </c>
    </row>
    <row r="351" spans="1:8" x14ac:dyDescent="0.25">
      <c r="A351" s="22" t="s">
        <v>198</v>
      </c>
      <c r="B351" s="22" t="s">
        <v>199</v>
      </c>
      <c r="C351" s="22" t="s">
        <v>17</v>
      </c>
      <c r="D351" s="22" t="s">
        <v>2</v>
      </c>
      <c r="E351" s="22">
        <v>-1.99696856964348E-4</v>
      </c>
      <c r="F351" s="22" t="s">
        <v>8</v>
      </c>
      <c r="G351" s="22">
        <v>0</v>
      </c>
      <c r="H351" s="24">
        <f t="shared" si="6"/>
        <v>-1.99696856964348E-4</v>
      </c>
    </row>
    <row r="352" spans="1:8" x14ac:dyDescent="0.25">
      <c r="A352" s="22" t="s">
        <v>904</v>
      </c>
      <c r="B352" s="22" t="s">
        <v>754</v>
      </c>
      <c r="C352" s="22" t="s">
        <v>14</v>
      </c>
      <c r="D352" s="22" t="s">
        <v>193</v>
      </c>
      <c r="E352" s="28">
        <v>-5.5209876890358103E-8</v>
      </c>
      <c r="F352" s="22" t="s">
        <v>8</v>
      </c>
      <c r="G352" s="22">
        <v>0</v>
      </c>
      <c r="H352" s="24">
        <f t="shared" si="6"/>
        <v>-5.5209876890358103E-8</v>
      </c>
    </row>
    <row r="353" spans="1:8" x14ac:dyDescent="0.25">
      <c r="A353" s="22" t="s">
        <v>76</v>
      </c>
      <c r="B353" s="22" t="s">
        <v>63</v>
      </c>
      <c r="C353" s="22" t="s">
        <v>14</v>
      </c>
      <c r="D353" s="22" t="s">
        <v>54</v>
      </c>
      <c r="E353" s="28">
        <v>-3.7631051606182899E-24</v>
      </c>
      <c r="F353" s="22" t="s">
        <v>86</v>
      </c>
      <c r="G353" s="22">
        <v>0</v>
      </c>
      <c r="H353" s="24">
        <f t="shared" si="6"/>
        <v>0</v>
      </c>
    </row>
    <row r="354" spans="1:8" x14ac:dyDescent="0.25">
      <c r="A354" s="22" t="s">
        <v>905</v>
      </c>
      <c r="B354" s="22" t="s">
        <v>788</v>
      </c>
      <c r="C354" s="22" t="s">
        <v>14</v>
      </c>
      <c r="D354" s="22" t="s">
        <v>54</v>
      </c>
      <c r="E354" s="22">
        <v>-6.7605801077033297E-4</v>
      </c>
      <c r="F354" s="22" t="s">
        <v>8</v>
      </c>
      <c r="G354" s="22">
        <v>0</v>
      </c>
      <c r="H354" s="24">
        <f t="shared" si="6"/>
        <v>-6.7605801077033297E-4</v>
      </c>
    </row>
    <row r="355" spans="1:8" x14ac:dyDescent="0.25">
      <c r="A355" s="22" t="s">
        <v>906</v>
      </c>
      <c r="B355" s="22" t="s">
        <v>907</v>
      </c>
      <c r="C355" s="22" t="s">
        <v>14</v>
      </c>
      <c r="D355" s="22" t="s">
        <v>54</v>
      </c>
      <c r="E355" s="28">
        <v>-1.19565761099212E-7</v>
      </c>
      <c r="F355" s="22" t="s">
        <v>8</v>
      </c>
      <c r="G355" s="22">
        <v>0</v>
      </c>
      <c r="H355" s="24">
        <f t="shared" si="6"/>
        <v>-1.19565761099212E-7</v>
      </c>
    </row>
    <row r="356" spans="1:8" x14ac:dyDescent="0.25">
      <c r="A356" s="22" t="s">
        <v>247</v>
      </c>
      <c r="B356" s="22" t="s">
        <v>248</v>
      </c>
      <c r="C356" s="22" t="s">
        <v>17</v>
      </c>
      <c r="D356" s="22" t="s">
        <v>2</v>
      </c>
      <c r="E356" s="28">
        <v>-8.8810365816167202E-9</v>
      </c>
      <c r="F356" s="22" t="s">
        <v>8</v>
      </c>
      <c r="G356" s="22">
        <v>0</v>
      </c>
      <c r="H356" s="24">
        <f t="shared" si="6"/>
        <v>-8.8810365816167202E-9</v>
      </c>
    </row>
    <row r="357" spans="1:8" x14ac:dyDescent="0.25">
      <c r="A357" s="22" t="s">
        <v>33</v>
      </c>
      <c r="B357" s="22" t="s">
        <v>23</v>
      </c>
      <c r="C357" s="22" t="s">
        <v>24</v>
      </c>
      <c r="D357" s="22" t="s">
        <v>3</v>
      </c>
      <c r="E357" s="22">
        <v>-6.4719628161389903E-2</v>
      </c>
      <c r="F357" s="22" t="s">
        <v>8</v>
      </c>
      <c r="G357" s="22">
        <v>0</v>
      </c>
      <c r="H357" s="24">
        <f t="shared" si="6"/>
        <v>-6.4719628161389903E-2</v>
      </c>
    </row>
    <row r="358" spans="1:8" x14ac:dyDescent="0.25">
      <c r="A358" s="22" t="s">
        <v>77</v>
      </c>
      <c r="B358" s="22" t="s">
        <v>78</v>
      </c>
      <c r="C358" s="22" t="s">
        <v>14</v>
      </c>
      <c r="D358" s="22" t="s">
        <v>54</v>
      </c>
      <c r="E358" s="22">
        <v>-0.13030644884758599</v>
      </c>
      <c r="F358" s="22" t="s">
        <v>8</v>
      </c>
      <c r="G358" s="22">
        <v>0</v>
      </c>
      <c r="H358" s="24">
        <f t="shared" si="6"/>
        <v>-0.13030644884758599</v>
      </c>
    </row>
    <row r="359" spans="1:8" x14ac:dyDescent="0.25">
      <c r="A359" s="22" t="s">
        <v>908</v>
      </c>
      <c r="B359" s="22" t="s">
        <v>693</v>
      </c>
      <c r="C359" s="22" t="s">
        <v>14</v>
      </c>
      <c r="D359" s="22" t="s">
        <v>1</v>
      </c>
      <c r="E359" s="28">
        <v>-3.0868483081143799E-10</v>
      </c>
      <c r="F359" s="22" t="s">
        <v>8</v>
      </c>
      <c r="G359" s="22">
        <v>0</v>
      </c>
      <c r="H359" s="24">
        <f t="shared" si="6"/>
        <v>-3.0868483081143799E-10</v>
      </c>
    </row>
    <row r="360" spans="1:8" x14ac:dyDescent="0.25">
      <c r="A360" s="22" t="s">
        <v>307</v>
      </c>
      <c r="B360" s="22" t="s">
        <v>308</v>
      </c>
      <c r="C360" s="22" t="s">
        <v>263</v>
      </c>
      <c r="D360" s="22" t="s">
        <v>264</v>
      </c>
      <c r="E360" s="28">
        <v>-3.3412739982667798E-6</v>
      </c>
      <c r="F360" s="22" t="s">
        <v>86</v>
      </c>
      <c r="G360" s="22">
        <v>399.46</v>
      </c>
      <c r="H360" s="24">
        <f t="shared" si="6"/>
        <v>-1.3347053113476478E-3</v>
      </c>
    </row>
    <row r="361" spans="1:8" x14ac:dyDescent="0.25">
      <c r="A361" s="22" t="s">
        <v>220</v>
      </c>
      <c r="B361" s="22" t="s">
        <v>210</v>
      </c>
      <c r="C361" s="22" t="s">
        <v>14</v>
      </c>
      <c r="D361" s="22" t="s">
        <v>193</v>
      </c>
      <c r="E361" s="22">
        <v>-3.9623027900451401E-4</v>
      </c>
      <c r="F361" s="22" t="s">
        <v>8</v>
      </c>
      <c r="G361" s="22">
        <v>0</v>
      </c>
      <c r="H361" s="24">
        <f t="shared" si="6"/>
        <v>-3.9623027900451401E-4</v>
      </c>
    </row>
    <row r="362" spans="1:8" x14ac:dyDescent="0.25">
      <c r="A362" s="22" t="s">
        <v>909</v>
      </c>
      <c r="B362" s="22" t="s">
        <v>272</v>
      </c>
      <c r="C362" s="22" t="s">
        <v>24</v>
      </c>
      <c r="D362" s="22" t="s">
        <v>208</v>
      </c>
      <c r="E362" s="22">
        <v>-7.9962505134658199</v>
      </c>
      <c r="F362" s="22" t="s">
        <v>8</v>
      </c>
      <c r="G362" s="22">
        <v>0</v>
      </c>
      <c r="H362" s="24">
        <f t="shared" si="6"/>
        <v>-7.9962505134658199</v>
      </c>
    </row>
    <row r="363" spans="1:8" x14ac:dyDescent="0.25">
      <c r="A363" s="22" t="s">
        <v>910</v>
      </c>
      <c r="B363" s="22" t="s">
        <v>464</v>
      </c>
      <c r="C363" s="22" t="s">
        <v>14</v>
      </c>
      <c r="D363" s="22" t="s">
        <v>193</v>
      </c>
      <c r="E363" s="22">
        <v>-1.3115602227554399E-4</v>
      </c>
      <c r="F363" s="22" t="s">
        <v>8</v>
      </c>
      <c r="G363" s="22">
        <v>0</v>
      </c>
      <c r="H363" s="24">
        <f t="shared" si="6"/>
        <v>-1.3115602227554399E-4</v>
      </c>
    </row>
    <row r="364" spans="1:8" x14ac:dyDescent="0.25">
      <c r="A364" s="22" t="s">
        <v>911</v>
      </c>
      <c r="B364" s="22" t="s">
        <v>912</v>
      </c>
      <c r="C364" s="22" t="s">
        <v>143</v>
      </c>
      <c r="D364" s="22" t="s">
        <v>144</v>
      </c>
      <c r="E364" s="22">
        <v>-9.2316657541474195E-2</v>
      </c>
      <c r="F364" s="22" t="s">
        <v>8</v>
      </c>
      <c r="G364" s="22">
        <v>0</v>
      </c>
      <c r="H364" s="24">
        <f t="shared" si="6"/>
        <v>-9.2316657541474195E-2</v>
      </c>
    </row>
    <row r="365" spans="1:8" x14ac:dyDescent="0.25">
      <c r="A365" s="22" t="s">
        <v>913</v>
      </c>
      <c r="B365" s="22" t="s">
        <v>914</v>
      </c>
      <c r="C365" s="22" t="s">
        <v>14</v>
      </c>
      <c r="D365" s="22" t="s">
        <v>54</v>
      </c>
      <c r="E365" s="22">
        <v>-2.0020848258570801E-3</v>
      </c>
      <c r="F365" s="22" t="s">
        <v>8</v>
      </c>
      <c r="G365" s="22">
        <v>0</v>
      </c>
      <c r="H365" s="24">
        <f t="shared" si="6"/>
        <v>-2.0020848258570801E-3</v>
      </c>
    </row>
    <row r="366" spans="1:8" x14ac:dyDescent="0.25">
      <c r="A366" s="22" t="s">
        <v>915</v>
      </c>
      <c r="B366" s="22" t="s">
        <v>916</v>
      </c>
      <c r="C366" s="22" t="s">
        <v>14</v>
      </c>
      <c r="D366" s="22" t="s">
        <v>54</v>
      </c>
      <c r="E366" s="28">
        <v>-9.3652656361190394E-8</v>
      </c>
      <c r="F366" s="22" t="s">
        <v>8</v>
      </c>
      <c r="G366" s="22">
        <v>0</v>
      </c>
      <c r="H366" s="24">
        <f t="shared" si="6"/>
        <v>-9.3652656361190394E-8</v>
      </c>
    </row>
    <row r="367" spans="1:8" x14ac:dyDescent="0.25">
      <c r="A367" s="22" t="s">
        <v>145</v>
      </c>
      <c r="B367" s="22" t="s">
        <v>146</v>
      </c>
      <c r="C367" s="22" t="s">
        <v>17</v>
      </c>
      <c r="D367" s="22" t="s">
        <v>5</v>
      </c>
      <c r="E367" s="28">
        <v>-9.0363042856162404E-13</v>
      </c>
      <c r="F367" s="22" t="s">
        <v>8</v>
      </c>
      <c r="G367" s="22">
        <v>0</v>
      </c>
      <c r="H367" s="24">
        <f t="shared" si="6"/>
        <v>-9.0363042856162404E-13</v>
      </c>
    </row>
    <row r="368" spans="1:8" x14ac:dyDescent="0.25">
      <c r="A368" s="22" t="s">
        <v>917</v>
      </c>
      <c r="B368" s="22" t="s">
        <v>819</v>
      </c>
      <c r="C368" s="22" t="s">
        <v>14</v>
      </c>
      <c r="D368" s="22" t="s">
        <v>188</v>
      </c>
      <c r="E368" s="28">
        <v>-7.8390581520478996E-7</v>
      </c>
      <c r="F368" s="22" t="s">
        <v>8</v>
      </c>
      <c r="G368" s="22">
        <v>0</v>
      </c>
      <c r="H368" s="24">
        <f t="shared" si="6"/>
        <v>-7.8390581520478996E-7</v>
      </c>
    </row>
    <row r="369" spans="1:8" x14ac:dyDescent="0.25">
      <c r="A369" s="22" t="s">
        <v>352</v>
      </c>
      <c r="B369" s="22" t="s">
        <v>353</v>
      </c>
      <c r="C369" s="22" t="s">
        <v>24</v>
      </c>
      <c r="D369" s="22" t="s">
        <v>6</v>
      </c>
      <c r="E369" s="22">
        <v>-3.6428983764993099E-3</v>
      </c>
      <c r="F369" s="22" t="s">
        <v>8</v>
      </c>
      <c r="G369" s="22">
        <v>0</v>
      </c>
      <c r="H369" s="24">
        <f t="shared" si="6"/>
        <v>-3.6428983764993099E-3</v>
      </c>
    </row>
    <row r="370" spans="1:8" x14ac:dyDescent="0.25">
      <c r="A370" s="22" t="s">
        <v>918</v>
      </c>
      <c r="B370" s="22" t="s">
        <v>919</v>
      </c>
      <c r="C370" s="22" t="s">
        <v>17</v>
      </c>
      <c r="D370" s="22" t="s">
        <v>2</v>
      </c>
      <c r="E370" s="28">
        <v>-2.0079846145454799E-6</v>
      </c>
      <c r="F370" s="22" t="s">
        <v>8</v>
      </c>
      <c r="G370" s="22">
        <v>0</v>
      </c>
      <c r="H370" s="24">
        <f t="shared" si="6"/>
        <v>-2.0079846145454799E-6</v>
      </c>
    </row>
    <row r="371" spans="1:8" x14ac:dyDescent="0.25">
      <c r="A371" s="22" t="s">
        <v>920</v>
      </c>
      <c r="B371" s="22" t="s">
        <v>921</v>
      </c>
      <c r="C371" s="22" t="s">
        <v>24</v>
      </c>
      <c r="D371" s="22" t="s">
        <v>6</v>
      </c>
      <c r="E371" s="22">
        <v>-2.72066045735908E-3</v>
      </c>
      <c r="F371" s="22" t="s">
        <v>8</v>
      </c>
      <c r="G371" s="22">
        <v>0</v>
      </c>
      <c r="H371" s="24">
        <f t="shared" si="6"/>
        <v>-2.72066045735908E-3</v>
      </c>
    </row>
    <row r="372" spans="1:8" x14ac:dyDescent="0.25">
      <c r="A372" s="22" t="s">
        <v>922</v>
      </c>
      <c r="B372" s="22" t="s">
        <v>923</v>
      </c>
      <c r="C372" s="22" t="s">
        <v>143</v>
      </c>
      <c r="D372" s="22" t="s">
        <v>144</v>
      </c>
      <c r="E372" s="22">
        <v>-6.5264343427926599E-3</v>
      </c>
      <c r="F372" s="22" t="s">
        <v>8</v>
      </c>
      <c r="G372" s="22">
        <v>0</v>
      </c>
      <c r="H372" s="24">
        <f t="shared" si="6"/>
        <v>-6.5264343427926599E-3</v>
      </c>
    </row>
    <row r="373" spans="1:8" x14ac:dyDescent="0.25">
      <c r="A373" s="22" t="s">
        <v>924</v>
      </c>
      <c r="B373" s="22" t="s">
        <v>925</v>
      </c>
      <c r="C373" s="22" t="s">
        <v>14</v>
      </c>
      <c r="D373" s="22" t="s">
        <v>54</v>
      </c>
      <c r="E373" s="28">
        <v>-1.64085855448513E-9</v>
      </c>
      <c r="F373" s="22" t="s">
        <v>8</v>
      </c>
      <c r="G373" s="22">
        <v>0</v>
      </c>
      <c r="H373" s="24">
        <f t="shared" si="6"/>
        <v>-1.64085855448513E-9</v>
      </c>
    </row>
    <row r="374" spans="1:8" x14ac:dyDescent="0.25">
      <c r="A374" s="22" t="s">
        <v>926</v>
      </c>
      <c r="B374" s="22" t="s">
        <v>927</v>
      </c>
      <c r="C374" s="22" t="s">
        <v>17</v>
      </c>
      <c r="D374" s="22" t="s">
        <v>4</v>
      </c>
      <c r="E374" s="22">
        <v>-1.32956016721524</v>
      </c>
      <c r="F374" s="22" t="s">
        <v>8</v>
      </c>
      <c r="G374" s="22">
        <v>0</v>
      </c>
      <c r="H374" s="24">
        <f t="shared" si="6"/>
        <v>-1.32956016721524</v>
      </c>
    </row>
    <row r="375" spans="1:8" x14ac:dyDescent="0.25">
      <c r="A375" s="22" t="s">
        <v>928</v>
      </c>
      <c r="B375" s="22" t="s">
        <v>929</v>
      </c>
      <c r="C375" s="22" t="s">
        <v>24</v>
      </c>
      <c r="D375" s="22" t="s">
        <v>6</v>
      </c>
      <c r="E375" s="22">
        <v>-4.2036792307956103</v>
      </c>
      <c r="F375" s="22" t="s">
        <v>8</v>
      </c>
      <c r="G375" s="22">
        <v>0</v>
      </c>
      <c r="H375" s="24">
        <f t="shared" si="6"/>
        <v>-4.2036792307956103</v>
      </c>
    </row>
    <row r="376" spans="1:8" x14ac:dyDescent="0.25">
      <c r="A376" s="22" t="s">
        <v>79</v>
      </c>
      <c r="B376" s="22" t="s">
        <v>61</v>
      </c>
      <c r="C376" s="22" t="s">
        <v>17</v>
      </c>
      <c r="D376" s="22" t="s">
        <v>2</v>
      </c>
      <c r="E376" s="28">
        <v>-2.73835782596899E-7</v>
      </c>
      <c r="F376" s="22" t="s">
        <v>8</v>
      </c>
      <c r="G376" s="22">
        <v>0</v>
      </c>
      <c r="H376" s="24">
        <f t="shared" si="6"/>
        <v>-2.73835782596899E-7</v>
      </c>
    </row>
    <row r="377" spans="1:8" x14ac:dyDescent="0.25">
      <c r="A377" s="22" t="s">
        <v>930</v>
      </c>
      <c r="B377" s="22" t="s">
        <v>612</v>
      </c>
      <c r="C377" s="22" t="s">
        <v>14</v>
      </c>
      <c r="D377" s="22" t="s">
        <v>54</v>
      </c>
      <c r="E377" s="22">
        <v>-3.7077245813591799E-3</v>
      </c>
      <c r="F377" s="22" t="s">
        <v>8</v>
      </c>
      <c r="G377" s="22">
        <v>0</v>
      </c>
      <c r="H377" s="24">
        <f t="shared" si="6"/>
        <v>-3.7077245813591799E-3</v>
      </c>
    </row>
    <row r="378" spans="1:8" x14ac:dyDescent="0.25">
      <c r="A378" s="22" t="s">
        <v>931</v>
      </c>
      <c r="B378" s="22" t="s">
        <v>619</v>
      </c>
      <c r="C378" s="22" t="s">
        <v>14</v>
      </c>
      <c r="D378" s="22" t="s">
        <v>54</v>
      </c>
      <c r="E378" s="28">
        <v>-3.0453573236297202E-7</v>
      </c>
      <c r="F378" s="22" t="s">
        <v>8</v>
      </c>
      <c r="G378" s="22">
        <v>0</v>
      </c>
      <c r="H378" s="24">
        <f t="shared" si="6"/>
        <v>-3.0453573236297202E-7</v>
      </c>
    </row>
    <row r="379" spans="1:8" x14ac:dyDescent="0.25">
      <c r="A379" s="22" t="s">
        <v>932</v>
      </c>
      <c r="B379" s="22" t="s">
        <v>933</v>
      </c>
      <c r="C379" s="22" t="s">
        <v>14</v>
      </c>
      <c r="D379" s="22" t="s">
        <v>54</v>
      </c>
      <c r="E379" s="28">
        <v>-1.1474288277699001E-8</v>
      </c>
      <c r="F379" s="22" t="s">
        <v>8</v>
      </c>
      <c r="G379" s="22">
        <v>0</v>
      </c>
      <c r="H379" s="24">
        <f t="shared" si="6"/>
        <v>-1.1474288277699001E-8</v>
      </c>
    </row>
    <row r="380" spans="1:8" x14ac:dyDescent="0.25">
      <c r="A380" s="22" t="s">
        <v>934</v>
      </c>
      <c r="B380" s="22" t="s">
        <v>531</v>
      </c>
      <c r="C380" s="22" t="s">
        <v>24</v>
      </c>
      <c r="D380" s="22" t="s">
        <v>208</v>
      </c>
      <c r="E380" s="22">
        <v>-0.43757637297521002</v>
      </c>
      <c r="F380" s="22" t="s">
        <v>8</v>
      </c>
      <c r="G380" s="22">
        <v>0</v>
      </c>
      <c r="H380" s="24">
        <f t="shared" si="6"/>
        <v>-0.43757637297521002</v>
      </c>
    </row>
    <row r="381" spans="1:8" x14ac:dyDescent="0.25">
      <c r="A381" s="22" t="s">
        <v>935</v>
      </c>
      <c r="B381" s="22" t="s">
        <v>936</v>
      </c>
      <c r="C381" s="22" t="s">
        <v>14</v>
      </c>
      <c r="D381" s="22" t="s">
        <v>1</v>
      </c>
      <c r="E381" s="28">
        <v>-7.5054794593413098E-8</v>
      </c>
      <c r="F381" s="22" t="s">
        <v>8</v>
      </c>
      <c r="G381" s="22">
        <v>0</v>
      </c>
      <c r="H381" s="24">
        <f t="shared" si="6"/>
        <v>-7.5054794593413098E-8</v>
      </c>
    </row>
    <row r="382" spans="1:8" x14ac:dyDescent="0.25">
      <c r="A382" s="22" t="s">
        <v>937</v>
      </c>
      <c r="B382" s="22" t="s">
        <v>816</v>
      </c>
      <c r="C382" s="22" t="s">
        <v>24</v>
      </c>
      <c r="D382" s="22" t="s">
        <v>208</v>
      </c>
      <c r="E382" s="28">
        <v>-9.5830619843111801E-18</v>
      </c>
      <c r="F382" s="22" t="s">
        <v>8</v>
      </c>
      <c r="G382" s="22">
        <v>0</v>
      </c>
      <c r="H382" s="24">
        <f t="shared" si="6"/>
        <v>-9.5830619843111801E-18</v>
      </c>
    </row>
    <row r="383" spans="1:8" x14ac:dyDescent="0.25">
      <c r="A383" s="22" t="s">
        <v>130</v>
      </c>
      <c r="B383" s="22" t="s">
        <v>119</v>
      </c>
      <c r="C383" s="22" t="s">
        <v>24</v>
      </c>
      <c r="D383" s="22" t="s">
        <v>120</v>
      </c>
      <c r="E383" s="28">
        <v>-7.7463662226846504E-9</v>
      </c>
      <c r="F383" s="22" t="s">
        <v>8</v>
      </c>
      <c r="G383" s="22">
        <v>0</v>
      </c>
      <c r="H383" s="24">
        <f t="shared" si="6"/>
        <v>-7.7463662226846504E-9</v>
      </c>
    </row>
    <row r="384" spans="1:8" x14ac:dyDescent="0.25">
      <c r="A384" s="22" t="s">
        <v>938</v>
      </c>
      <c r="B384" s="22" t="s">
        <v>939</v>
      </c>
      <c r="C384" s="22" t="s">
        <v>139</v>
      </c>
      <c r="D384" s="22" t="s">
        <v>165</v>
      </c>
      <c r="E384" s="22">
        <v>-7.0543511589774205E-2</v>
      </c>
      <c r="F384" s="22" t="s">
        <v>174</v>
      </c>
      <c r="G384" s="22">
        <v>0</v>
      </c>
      <c r="H384" s="24">
        <f t="shared" si="6"/>
        <v>0</v>
      </c>
    </row>
    <row r="385" spans="1:8" x14ac:dyDescent="0.25">
      <c r="A385" s="22" t="s">
        <v>172</v>
      </c>
      <c r="B385" s="22" t="s">
        <v>167</v>
      </c>
      <c r="C385" s="22" t="s">
        <v>14</v>
      </c>
      <c r="D385" s="22" t="s">
        <v>1</v>
      </c>
      <c r="E385" s="28">
        <v>-6.2471257195556402E-5</v>
      </c>
      <c r="F385" s="22" t="s">
        <v>8</v>
      </c>
      <c r="G385" s="22">
        <v>0</v>
      </c>
      <c r="H385" s="24">
        <f t="shared" si="6"/>
        <v>-6.2471257195556402E-5</v>
      </c>
    </row>
    <row r="386" spans="1:8" x14ac:dyDescent="0.25">
      <c r="A386" s="22" t="s">
        <v>940</v>
      </c>
      <c r="B386" s="22" t="s">
        <v>941</v>
      </c>
      <c r="C386" s="22" t="s">
        <v>17</v>
      </c>
      <c r="D386" s="22" t="s">
        <v>2</v>
      </c>
      <c r="E386" s="28">
        <v>-9.6022936192258408E-7</v>
      </c>
      <c r="F386" s="22" t="s">
        <v>8</v>
      </c>
      <c r="G386" s="22">
        <v>0</v>
      </c>
      <c r="H386" s="24">
        <f t="shared" si="6"/>
        <v>-9.6022936192258408E-7</v>
      </c>
    </row>
    <row r="387" spans="1:8" x14ac:dyDescent="0.25">
      <c r="A387" s="22" t="s">
        <v>942</v>
      </c>
      <c r="B387" s="22" t="s">
        <v>943</v>
      </c>
      <c r="C387" s="22" t="s">
        <v>143</v>
      </c>
      <c r="D387" s="22" t="s">
        <v>144</v>
      </c>
      <c r="E387" s="22">
        <v>-7.9957772824122795E-4</v>
      </c>
      <c r="F387" s="22" t="s">
        <v>8</v>
      </c>
      <c r="G387" s="22">
        <v>0</v>
      </c>
      <c r="H387" s="24">
        <f t="shared" ref="H387:H450" si="7">1*(IF(F387=$I$8,E387,(E387*G387)))</f>
        <v>-7.9957772824122795E-4</v>
      </c>
    </row>
    <row r="388" spans="1:8" x14ac:dyDescent="0.25">
      <c r="A388" s="22" t="s">
        <v>944</v>
      </c>
      <c r="B388" s="22" t="s">
        <v>458</v>
      </c>
      <c r="C388" s="22" t="s">
        <v>263</v>
      </c>
      <c r="D388" s="22" t="s">
        <v>279</v>
      </c>
      <c r="E388" s="28">
        <v>-2.29707818534751E-8</v>
      </c>
      <c r="F388" s="22" t="s">
        <v>86</v>
      </c>
      <c r="G388" s="22">
        <v>614.4</v>
      </c>
      <c r="H388" s="24">
        <f t="shared" si="7"/>
        <v>-1.41132483707751E-5</v>
      </c>
    </row>
    <row r="389" spans="1:8" x14ac:dyDescent="0.25">
      <c r="A389" s="22" t="s">
        <v>945</v>
      </c>
      <c r="B389" s="22" t="s">
        <v>443</v>
      </c>
      <c r="C389" s="22" t="s">
        <v>14</v>
      </c>
      <c r="D389" s="22" t="s">
        <v>193</v>
      </c>
      <c r="E389" s="22">
        <v>-1.0700542190654101E-2</v>
      </c>
      <c r="F389" s="22" t="s">
        <v>8</v>
      </c>
      <c r="G389" s="22">
        <v>0</v>
      </c>
      <c r="H389" s="24">
        <f t="shared" si="7"/>
        <v>-1.0700542190654101E-2</v>
      </c>
    </row>
    <row r="390" spans="1:8" x14ac:dyDescent="0.25">
      <c r="A390" s="22" t="s">
        <v>946</v>
      </c>
      <c r="B390" s="22" t="s">
        <v>947</v>
      </c>
      <c r="C390" s="22" t="s">
        <v>14</v>
      </c>
      <c r="D390" s="22" t="s">
        <v>54</v>
      </c>
      <c r="E390" s="28">
        <v>-4.7106418437037799E-5</v>
      </c>
      <c r="F390" s="22" t="s">
        <v>8</v>
      </c>
      <c r="G390" s="22">
        <v>0</v>
      </c>
      <c r="H390" s="24">
        <f t="shared" si="7"/>
        <v>-4.7106418437037799E-5</v>
      </c>
    </row>
    <row r="391" spans="1:8" x14ac:dyDescent="0.25">
      <c r="A391" s="22" t="s">
        <v>948</v>
      </c>
      <c r="B391" s="22" t="s">
        <v>949</v>
      </c>
      <c r="C391" s="22" t="s">
        <v>14</v>
      </c>
      <c r="D391" s="22" t="s">
        <v>950</v>
      </c>
      <c r="E391" s="22">
        <v>-8.5523033654076196E-4</v>
      </c>
      <c r="F391" s="22" t="s">
        <v>8</v>
      </c>
      <c r="G391" s="22">
        <v>0</v>
      </c>
      <c r="H391" s="24">
        <f t="shared" si="7"/>
        <v>-8.5523033654076196E-4</v>
      </c>
    </row>
    <row r="392" spans="1:8" x14ac:dyDescent="0.25">
      <c r="A392" s="22" t="s">
        <v>951</v>
      </c>
      <c r="B392" s="22" t="s">
        <v>952</v>
      </c>
      <c r="C392" s="22" t="s">
        <v>14</v>
      </c>
      <c r="D392" s="22" t="s">
        <v>54</v>
      </c>
      <c r="E392" s="28">
        <v>-9.1693925156160602E-9</v>
      </c>
      <c r="F392" s="22" t="s">
        <v>8</v>
      </c>
      <c r="G392" s="22">
        <v>0</v>
      </c>
      <c r="H392" s="24">
        <f t="shared" si="7"/>
        <v>-9.1693925156160602E-9</v>
      </c>
    </row>
    <row r="393" spans="1:8" x14ac:dyDescent="0.25">
      <c r="A393" s="22" t="s">
        <v>953</v>
      </c>
      <c r="B393" s="22" t="s">
        <v>954</v>
      </c>
      <c r="C393" s="22" t="s">
        <v>14</v>
      </c>
      <c r="D393" s="22" t="s">
        <v>54</v>
      </c>
      <c r="E393" s="28">
        <v>-3.65167757865764E-19</v>
      </c>
      <c r="F393" s="22" t="s">
        <v>8</v>
      </c>
      <c r="G393" s="22">
        <v>0</v>
      </c>
      <c r="H393" s="24">
        <f t="shared" si="7"/>
        <v>-3.65167757865764E-19</v>
      </c>
    </row>
    <row r="394" spans="1:8" x14ac:dyDescent="0.25">
      <c r="A394" s="22" t="s">
        <v>955</v>
      </c>
      <c r="B394" s="22" t="s">
        <v>531</v>
      </c>
      <c r="C394" s="22" t="s">
        <v>24</v>
      </c>
      <c r="D394" s="22" t="s">
        <v>208</v>
      </c>
      <c r="E394" s="22">
        <v>-2.1216081222484098E-2</v>
      </c>
      <c r="F394" s="22" t="s">
        <v>8</v>
      </c>
      <c r="G394" s="22">
        <v>0</v>
      </c>
      <c r="H394" s="24">
        <f t="shared" si="7"/>
        <v>-2.1216081222484098E-2</v>
      </c>
    </row>
    <row r="395" spans="1:8" x14ac:dyDescent="0.25">
      <c r="A395" s="22" t="s">
        <v>956</v>
      </c>
      <c r="B395" s="22" t="s">
        <v>957</v>
      </c>
      <c r="C395" s="22" t="s">
        <v>14</v>
      </c>
      <c r="D395" s="22" t="s">
        <v>1</v>
      </c>
      <c r="E395" s="22">
        <v>-4.4125354030307898E-4</v>
      </c>
      <c r="F395" s="22" t="s">
        <v>8</v>
      </c>
      <c r="G395" s="22">
        <v>0</v>
      </c>
      <c r="H395" s="24">
        <f t="shared" si="7"/>
        <v>-4.4125354030307898E-4</v>
      </c>
    </row>
    <row r="396" spans="1:8" x14ac:dyDescent="0.25">
      <c r="A396" s="22" t="s">
        <v>958</v>
      </c>
      <c r="B396" s="22" t="s">
        <v>959</v>
      </c>
      <c r="C396" s="22" t="s">
        <v>24</v>
      </c>
      <c r="D396" s="22" t="s">
        <v>120</v>
      </c>
      <c r="E396" s="22">
        <v>-1.2371370764836501E-3</v>
      </c>
      <c r="F396" s="22" t="s">
        <v>86</v>
      </c>
      <c r="G396" s="22">
        <v>2190</v>
      </c>
      <c r="H396" s="24">
        <f t="shared" si="7"/>
        <v>-2.7093301974991935</v>
      </c>
    </row>
    <row r="397" spans="1:8" x14ac:dyDescent="0.25">
      <c r="A397" s="22" t="s">
        <v>960</v>
      </c>
      <c r="B397" s="22" t="s">
        <v>961</v>
      </c>
      <c r="C397" s="22" t="s">
        <v>14</v>
      </c>
      <c r="D397" s="22" t="s">
        <v>54</v>
      </c>
      <c r="E397" s="28">
        <v>-6.1650864311529796E-9</v>
      </c>
      <c r="F397" s="22" t="s">
        <v>8</v>
      </c>
      <c r="G397" s="22">
        <v>0</v>
      </c>
      <c r="H397" s="24">
        <f t="shared" si="7"/>
        <v>-6.1650864311529796E-9</v>
      </c>
    </row>
    <row r="398" spans="1:8" x14ac:dyDescent="0.25">
      <c r="A398" s="22" t="s">
        <v>962</v>
      </c>
      <c r="B398" s="22" t="s">
        <v>531</v>
      </c>
      <c r="C398" s="22" t="s">
        <v>24</v>
      </c>
      <c r="D398" s="22" t="s">
        <v>208</v>
      </c>
      <c r="E398" s="22">
        <v>-3.2380422285519801E-2</v>
      </c>
      <c r="F398" s="22" t="s">
        <v>8</v>
      </c>
      <c r="G398" s="22">
        <v>0</v>
      </c>
      <c r="H398" s="24">
        <f t="shared" si="7"/>
        <v>-3.2380422285519801E-2</v>
      </c>
    </row>
    <row r="399" spans="1:8" x14ac:dyDescent="0.25">
      <c r="A399" s="22" t="s">
        <v>277</v>
      </c>
      <c r="B399" s="22" t="s">
        <v>278</v>
      </c>
      <c r="C399" s="22" t="s">
        <v>17</v>
      </c>
      <c r="D399" s="22" t="s">
        <v>4</v>
      </c>
      <c r="E399" s="22">
        <v>-4.1638727478531701</v>
      </c>
      <c r="F399" s="22" t="s">
        <v>8</v>
      </c>
      <c r="G399" s="22">
        <v>0</v>
      </c>
      <c r="H399" s="24">
        <f t="shared" si="7"/>
        <v>-4.1638727478531701</v>
      </c>
    </row>
    <row r="400" spans="1:8" x14ac:dyDescent="0.25">
      <c r="A400" s="22" t="s">
        <v>963</v>
      </c>
      <c r="B400" s="22" t="s">
        <v>577</v>
      </c>
      <c r="C400" s="22" t="s">
        <v>24</v>
      </c>
      <c r="D400" s="22" t="s">
        <v>120</v>
      </c>
      <c r="E400" s="22">
        <v>-1.8387897106674701E-4</v>
      </c>
      <c r="F400" s="22" t="s">
        <v>86</v>
      </c>
      <c r="G400" s="22">
        <v>2190</v>
      </c>
      <c r="H400" s="24">
        <f t="shared" si="7"/>
        <v>-0.40269494663617594</v>
      </c>
    </row>
    <row r="401" spans="1:8" x14ac:dyDescent="0.25">
      <c r="A401" s="22" t="s">
        <v>964</v>
      </c>
      <c r="B401" s="22" t="s">
        <v>571</v>
      </c>
      <c r="C401" s="22" t="s">
        <v>14</v>
      </c>
      <c r="D401" s="22" t="s">
        <v>54</v>
      </c>
      <c r="E401" s="22">
        <v>-3.3978343892619403E-2</v>
      </c>
      <c r="F401" s="22" t="s">
        <v>8</v>
      </c>
      <c r="G401" s="22">
        <v>0</v>
      </c>
      <c r="H401" s="24">
        <f t="shared" si="7"/>
        <v>-3.3978343892619403E-2</v>
      </c>
    </row>
    <row r="402" spans="1:8" x14ac:dyDescent="0.25">
      <c r="A402" s="22" t="s">
        <v>965</v>
      </c>
      <c r="B402" s="22" t="s">
        <v>583</v>
      </c>
      <c r="C402" s="22" t="s">
        <v>14</v>
      </c>
      <c r="D402" s="22" t="s">
        <v>54</v>
      </c>
      <c r="E402" s="28">
        <v>-2.7380439837435299E-21</v>
      </c>
      <c r="F402" s="22" t="s">
        <v>8</v>
      </c>
      <c r="G402" s="22">
        <v>0</v>
      </c>
      <c r="H402" s="24">
        <f t="shared" si="7"/>
        <v>-2.7380439837435299E-21</v>
      </c>
    </row>
    <row r="403" spans="1:8" x14ac:dyDescent="0.25">
      <c r="A403" s="22" t="s">
        <v>966</v>
      </c>
      <c r="B403" s="22" t="s">
        <v>967</v>
      </c>
      <c r="C403" s="22" t="s">
        <v>17</v>
      </c>
      <c r="D403" s="22" t="s">
        <v>4</v>
      </c>
      <c r="E403" s="22">
        <v>-0.89226669950080095</v>
      </c>
      <c r="F403" s="22" t="s">
        <v>8</v>
      </c>
      <c r="G403" s="22">
        <v>0</v>
      </c>
      <c r="H403" s="24">
        <f t="shared" si="7"/>
        <v>-0.89226669950080095</v>
      </c>
    </row>
    <row r="404" spans="1:8" x14ac:dyDescent="0.25">
      <c r="A404" s="22" t="s">
        <v>968</v>
      </c>
      <c r="B404" s="22" t="s">
        <v>969</v>
      </c>
      <c r="C404" s="22" t="s">
        <v>139</v>
      </c>
      <c r="D404" s="22" t="s">
        <v>165</v>
      </c>
      <c r="E404" s="22">
        <v>-5.5066091139030398E-3</v>
      </c>
      <c r="F404" s="22" t="s">
        <v>174</v>
      </c>
      <c r="G404" s="22">
        <v>0</v>
      </c>
      <c r="H404" s="24">
        <f t="shared" si="7"/>
        <v>0</v>
      </c>
    </row>
    <row r="405" spans="1:8" x14ac:dyDescent="0.25">
      <c r="A405" s="22" t="s">
        <v>970</v>
      </c>
      <c r="B405" s="22" t="s">
        <v>498</v>
      </c>
      <c r="C405" s="22" t="s">
        <v>14</v>
      </c>
      <c r="D405" s="22" t="s">
        <v>54</v>
      </c>
      <c r="E405" s="28">
        <v>-1.56468030089282E-9</v>
      </c>
      <c r="F405" s="22" t="s">
        <v>8</v>
      </c>
      <c r="G405" s="22">
        <v>0</v>
      </c>
      <c r="H405" s="24">
        <f t="shared" si="7"/>
        <v>-1.56468030089282E-9</v>
      </c>
    </row>
    <row r="406" spans="1:8" x14ac:dyDescent="0.25">
      <c r="A406" s="22" t="s">
        <v>971</v>
      </c>
      <c r="B406" s="22" t="s">
        <v>565</v>
      </c>
      <c r="C406" s="22" t="s">
        <v>14</v>
      </c>
      <c r="D406" s="22" t="s">
        <v>54</v>
      </c>
      <c r="E406" s="28">
        <v>-2.9444335883089501E-5</v>
      </c>
      <c r="F406" s="22" t="s">
        <v>8</v>
      </c>
      <c r="G406" s="22">
        <v>0</v>
      </c>
      <c r="H406" s="24">
        <f t="shared" si="7"/>
        <v>-2.9444335883089501E-5</v>
      </c>
    </row>
    <row r="407" spans="1:8" x14ac:dyDescent="0.25">
      <c r="A407" s="22" t="s">
        <v>221</v>
      </c>
      <c r="B407" s="22" t="s">
        <v>210</v>
      </c>
      <c r="C407" s="22" t="s">
        <v>14</v>
      </c>
      <c r="D407" s="22" t="s">
        <v>193</v>
      </c>
      <c r="E407" s="22">
        <v>-2.23800888110496E-4</v>
      </c>
      <c r="F407" s="22" t="s">
        <v>8</v>
      </c>
      <c r="G407" s="22">
        <v>0</v>
      </c>
      <c r="H407" s="24">
        <f t="shared" si="7"/>
        <v>-2.23800888110496E-4</v>
      </c>
    </row>
    <row r="408" spans="1:8" x14ac:dyDescent="0.25">
      <c r="A408" s="22" t="s">
        <v>972</v>
      </c>
      <c r="B408" s="22" t="s">
        <v>548</v>
      </c>
      <c r="C408" s="22" t="s">
        <v>24</v>
      </c>
      <c r="D408" s="22" t="s">
        <v>208</v>
      </c>
      <c r="E408" s="28">
        <v>-2.8334048347052302E-20</v>
      </c>
      <c r="F408" s="22" t="s">
        <v>8</v>
      </c>
      <c r="G408" s="22">
        <v>0</v>
      </c>
      <c r="H408" s="24">
        <f t="shared" si="7"/>
        <v>-2.8334048347052302E-20</v>
      </c>
    </row>
    <row r="409" spans="1:8" x14ac:dyDescent="0.25">
      <c r="A409" s="22" t="s">
        <v>222</v>
      </c>
      <c r="B409" s="22" t="s">
        <v>207</v>
      </c>
      <c r="C409" s="22" t="s">
        <v>24</v>
      </c>
      <c r="D409" s="22" t="s">
        <v>208</v>
      </c>
      <c r="E409" s="28">
        <v>-1.22606219830374E-6</v>
      </c>
      <c r="F409" s="22" t="s">
        <v>8</v>
      </c>
      <c r="G409" s="22">
        <v>0</v>
      </c>
      <c r="H409" s="24">
        <f t="shared" si="7"/>
        <v>-1.22606219830374E-6</v>
      </c>
    </row>
    <row r="410" spans="1:8" x14ac:dyDescent="0.25">
      <c r="A410" s="22" t="s">
        <v>973</v>
      </c>
      <c r="B410" s="22" t="s">
        <v>974</v>
      </c>
      <c r="C410" s="22" t="s">
        <v>14</v>
      </c>
      <c r="D410" s="22" t="s">
        <v>54</v>
      </c>
      <c r="E410" s="28">
        <v>-3.0121693545587902E-14</v>
      </c>
      <c r="F410" s="22" t="s">
        <v>8</v>
      </c>
      <c r="G410" s="22">
        <v>0</v>
      </c>
      <c r="H410" s="24">
        <f t="shared" si="7"/>
        <v>-3.0121693545587902E-14</v>
      </c>
    </row>
    <row r="411" spans="1:8" x14ac:dyDescent="0.25">
      <c r="A411" s="22" t="s">
        <v>975</v>
      </c>
      <c r="B411" s="22" t="s">
        <v>976</v>
      </c>
      <c r="C411" s="22" t="s">
        <v>14</v>
      </c>
      <c r="D411" s="22" t="s">
        <v>950</v>
      </c>
      <c r="E411" s="22">
        <v>-3.83004565521816E-4</v>
      </c>
      <c r="F411" s="22" t="s">
        <v>8</v>
      </c>
      <c r="G411" s="22">
        <v>0</v>
      </c>
      <c r="H411" s="24">
        <f t="shared" si="7"/>
        <v>-3.83004565521816E-4</v>
      </c>
    </row>
    <row r="412" spans="1:8" x14ac:dyDescent="0.25">
      <c r="A412" s="22" t="s">
        <v>82</v>
      </c>
      <c r="B412" s="22" t="s">
        <v>58</v>
      </c>
      <c r="C412" s="22" t="s">
        <v>14</v>
      </c>
      <c r="D412" s="22" t="s">
        <v>54</v>
      </c>
      <c r="E412" s="22">
        <v>-7.9636596111508293E-3</v>
      </c>
      <c r="F412" s="22" t="s">
        <v>8</v>
      </c>
      <c r="G412" s="22">
        <v>0</v>
      </c>
      <c r="H412" s="24">
        <f t="shared" si="7"/>
        <v>-7.9636596111508293E-3</v>
      </c>
    </row>
    <row r="413" spans="1:8" x14ac:dyDescent="0.25">
      <c r="A413" s="22" t="s">
        <v>183</v>
      </c>
      <c r="B413" s="22" t="s">
        <v>184</v>
      </c>
      <c r="C413" s="22" t="s">
        <v>14</v>
      </c>
      <c r="D413" s="22" t="s">
        <v>1</v>
      </c>
      <c r="E413" s="22">
        <v>-2.30347733719021E-4</v>
      </c>
      <c r="F413" s="22" t="s">
        <v>8</v>
      </c>
      <c r="G413" s="22">
        <v>0</v>
      </c>
      <c r="H413" s="24">
        <f t="shared" si="7"/>
        <v>-2.30347733719021E-4</v>
      </c>
    </row>
    <row r="414" spans="1:8" x14ac:dyDescent="0.25">
      <c r="A414" s="22" t="s">
        <v>977</v>
      </c>
      <c r="B414" s="22" t="s">
        <v>978</v>
      </c>
      <c r="C414" s="22" t="s">
        <v>17</v>
      </c>
      <c r="D414" s="22" t="s">
        <v>2</v>
      </c>
      <c r="E414" s="28">
        <v>-3.5293396839411001E-6</v>
      </c>
      <c r="F414" s="22" t="s">
        <v>8</v>
      </c>
      <c r="G414" s="22">
        <v>0</v>
      </c>
      <c r="H414" s="24">
        <f t="shared" si="7"/>
        <v>-3.5293396839411001E-6</v>
      </c>
    </row>
    <row r="415" spans="1:8" x14ac:dyDescent="0.25">
      <c r="A415" s="22" t="s">
        <v>979</v>
      </c>
      <c r="B415" s="22" t="s">
        <v>980</v>
      </c>
      <c r="C415" s="22" t="s">
        <v>24</v>
      </c>
      <c r="D415" s="22" t="s">
        <v>6</v>
      </c>
      <c r="E415" s="22">
        <v>-4.2416817925316298E-2</v>
      </c>
      <c r="F415" s="22" t="s">
        <v>8</v>
      </c>
      <c r="G415" s="22">
        <v>0</v>
      </c>
      <c r="H415" s="24">
        <f t="shared" si="7"/>
        <v>-4.2416817925316298E-2</v>
      </c>
    </row>
    <row r="416" spans="1:8" x14ac:dyDescent="0.25">
      <c r="A416" s="22" t="s">
        <v>981</v>
      </c>
      <c r="B416" s="22" t="s">
        <v>982</v>
      </c>
      <c r="C416" s="22" t="s">
        <v>139</v>
      </c>
      <c r="D416" s="22" t="s">
        <v>140</v>
      </c>
      <c r="E416" s="22">
        <v>-3.1175623718063901E-4</v>
      </c>
      <c r="F416" s="22" t="s">
        <v>8</v>
      </c>
      <c r="G416" s="22">
        <v>0</v>
      </c>
      <c r="H416" s="24">
        <f t="shared" si="7"/>
        <v>-3.1175623718063901E-4</v>
      </c>
    </row>
    <row r="417" spans="1:8" x14ac:dyDescent="0.25">
      <c r="A417" s="22" t="s">
        <v>110</v>
      </c>
      <c r="B417" s="22" t="s">
        <v>99</v>
      </c>
      <c r="C417" s="22" t="s">
        <v>14</v>
      </c>
      <c r="D417" s="22" t="s">
        <v>1</v>
      </c>
      <c r="E417" s="22">
        <v>-0.21734470070015399</v>
      </c>
      <c r="F417" s="22" t="s">
        <v>8</v>
      </c>
      <c r="G417" s="22">
        <v>0</v>
      </c>
      <c r="H417" s="24">
        <f t="shared" si="7"/>
        <v>-0.21734470070015399</v>
      </c>
    </row>
    <row r="418" spans="1:8" x14ac:dyDescent="0.25">
      <c r="A418" s="22" t="s">
        <v>983</v>
      </c>
      <c r="B418" s="22" t="s">
        <v>984</v>
      </c>
      <c r="C418" s="22" t="s">
        <v>263</v>
      </c>
      <c r="D418" s="22" t="s">
        <v>279</v>
      </c>
      <c r="E418" s="28">
        <v>-5.0723348252371702E-6</v>
      </c>
      <c r="F418" s="22" t="s">
        <v>86</v>
      </c>
      <c r="G418" s="22">
        <v>450</v>
      </c>
      <c r="H418" s="24">
        <f t="shared" si="7"/>
        <v>-2.2825506713567267E-3</v>
      </c>
    </row>
    <row r="419" spans="1:8" x14ac:dyDescent="0.25">
      <c r="A419" s="22" t="s">
        <v>985</v>
      </c>
      <c r="B419" s="22" t="s">
        <v>782</v>
      </c>
      <c r="C419" s="22" t="s">
        <v>14</v>
      </c>
      <c r="D419" s="22" t="s">
        <v>1</v>
      </c>
      <c r="E419" s="28">
        <v>-9.7914363279953003E-11</v>
      </c>
      <c r="F419" s="22" t="s">
        <v>8</v>
      </c>
      <c r="G419" s="22">
        <v>0</v>
      </c>
      <c r="H419" s="24">
        <f t="shared" si="7"/>
        <v>-9.7914363279953003E-11</v>
      </c>
    </row>
    <row r="420" spans="1:8" x14ac:dyDescent="0.25">
      <c r="A420" s="22" t="s">
        <v>200</v>
      </c>
      <c r="B420" s="22" t="s">
        <v>187</v>
      </c>
      <c r="C420" s="22" t="s">
        <v>14</v>
      </c>
      <c r="D420" s="22" t="s">
        <v>188</v>
      </c>
      <c r="E420" s="22">
        <v>-1.54419651691258E-2</v>
      </c>
      <c r="F420" s="22" t="s">
        <v>8</v>
      </c>
      <c r="G420" s="22">
        <v>0</v>
      </c>
      <c r="H420" s="24">
        <f t="shared" si="7"/>
        <v>-1.54419651691258E-2</v>
      </c>
    </row>
    <row r="421" spans="1:8" x14ac:dyDescent="0.25">
      <c r="A421" s="22" t="s">
        <v>223</v>
      </c>
      <c r="B421" s="22" t="s">
        <v>224</v>
      </c>
      <c r="C421" s="22" t="s">
        <v>17</v>
      </c>
      <c r="D421" s="22" t="s">
        <v>4</v>
      </c>
      <c r="E421" s="22">
        <v>-9.4085609379794002E-2</v>
      </c>
      <c r="F421" s="22" t="s">
        <v>8</v>
      </c>
      <c r="G421" s="22">
        <v>0</v>
      </c>
      <c r="H421" s="24">
        <f t="shared" si="7"/>
        <v>-9.4085609379794002E-2</v>
      </c>
    </row>
    <row r="422" spans="1:8" x14ac:dyDescent="0.25">
      <c r="A422" s="22" t="s">
        <v>986</v>
      </c>
      <c r="B422" s="22" t="s">
        <v>987</v>
      </c>
      <c r="C422" s="22" t="s">
        <v>14</v>
      </c>
      <c r="D422" s="22" t="s">
        <v>54</v>
      </c>
      <c r="E422" s="28">
        <v>-3.9203033395991197E-5</v>
      </c>
      <c r="F422" s="22" t="s">
        <v>8</v>
      </c>
      <c r="G422" s="22">
        <v>0</v>
      </c>
      <c r="H422" s="24">
        <f t="shared" si="7"/>
        <v>-3.9203033395991197E-5</v>
      </c>
    </row>
    <row r="423" spans="1:8" x14ac:dyDescent="0.25">
      <c r="A423" s="22" t="s">
        <v>988</v>
      </c>
      <c r="B423" s="22" t="s">
        <v>989</v>
      </c>
      <c r="C423" s="22" t="s">
        <v>14</v>
      </c>
      <c r="D423" s="22" t="s">
        <v>54</v>
      </c>
      <c r="E423" s="28">
        <v>-6.7758329326404603E-6</v>
      </c>
      <c r="F423" s="22" t="s">
        <v>8</v>
      </c>
      <c r="G423" s="22">
        <v>0</v>
      </c>
      <c r="H423" s="24">
        <f t="shared" si="7"/>
        <v>-6.7758329326404603E-6</v>
      </c>
    </row>
    <row r="424" spans="1:8" x14ac:dyDescent="0.25">
      <c r="A424" s="22" t="s">
        <v>990</v>
      </c>
      <c r="B424" s="22" t="s">
        <v>991</v>
      </c>
      <c r="C424" s="22" t="s">
        <v>139</v>
      </c>
      <c r="D424" s="22" t="s">
        <v>165</v>
      </c>
      <c r="E424" s="28">
        <v>-6.7408884126440602E-17</v>
      </c>
      <c r="F424" s="22" t="s">
        <v>86</v>
      </c>
      <c r="G424" s="22">
        <v>0</v>
      </c>
      <c r="H424" s="24">
        <f t="shared" si="7"/>
        <v>0</v>
      </c>
    </row>
    <row r="425" spans="1:8" x14ac:dyDescent="0.25">
      <c r="A425" s="22" t="s">
        <v>992</v>
      </c>
      <c r="B425" s="22" t="s">
        <v>993</v>
      </c>
      <c r="C425" s="22" t="s">
        <v>24</v>
      </c>
      <c r="D425" s="22" t="s">
        <v>3</v>
      </c>
      <c r="E425" s="28">
        <v>-2.5357444815318998E-16</v>
      </c>
      <c r="F425" s="22" t="s">
        <v>8</v>
      </c>
      <c r="G425" s="22">
        <v>0</v>
      </c>
      <c r="H425" s="24">
        <f t="shared" si="7"/>
        <v>-2.5357444815318998E-16</v>
      </c>
    </row>
    <row r="426" spans="1:8" x14ac:dyDescent="0.25">
      <c r="A426" s="22" t="s">
        <v>994</v>
      </c>
      <c r="B426" s="22" t="s">
        <v>995</v>
      </c>
      <c r="C426" s="22" t="s">
        <v>24</v>
      </c>
      <c r="D426" s="22" t="s">
        <v>3</v>
      </c>
      <c r="E426" s="28">
        <v>-3.5776204031247999E-10</v>
      </c>
      <c r="F426" s="22" t="s">
        <v>8</v>
      </c>
      <c r="G426" s="22">
        <v>0</v>
      </c>
      <c r="H426" s="24">
        <f t="shared" si="7"/>
        <v>-3.5776204031247999E-10</v>
      </c>
    </row>
    <row r="427" spans="1:8" x14ac:dyDescent="0.25">
      <c r="A427" s="22" t="s">
        <v>996</v>
      </c>
      <c r="B427" s="22" t="s">
        <v>997</v>
      </c>
      <c r="C427" s="22" t="s">
        <v>14</v>
      </c>
      <c r="D427" s="22" t="s">
        <v>950</v>
      </c>
      <c r="E427" s="28">
        <v>-2.0021089252014599E-7</v>
      </c>
      <c r="F427" s="22" t="s">
        <v>8</v>
      </c>
      <c r="G427" s="22">
        <v>0</v>
      </c>
      <c r="H427" s="24">
        <f t="shared" si="7"/>
        <v>-2.0021089252014599E-7</v>
      </c>
    </row>
    <row r="428" spans="1:8" x14ac:dyDescent="0.25">
      <c r="A428" s="22" t="s">
        <v>998</v>
      </c>
      <c r="B428" s="22" t="s">
        <v>695</v>
      </c>
      <c r="C428" s="22" t="s">
        <v>263</v>
      </c>
      <c r="D428" s="22" t="s">
        <v>264</v>
      </c>
      <c r="E428" s="28">
        <v>-3.4453615456996901E-7</v>
      </c>
      <c r="F428" s="22" t="s">
        <v>86</v>
      </c>
      <c r="G428" s="22">
        <v>709.09</v>
      </c>
      <c r="H428" s="24">
        <f t="shared" si="7"/>
        <v>-2.4430714184401936E-4</v>
      </c>
    </row>
    <row r="429" spans="1:8" x14ac:dyDescent="0.25">
      <c r="A429" s="22" t="s">
        <v>999</v>
      </c>
      <c r="B429" s="22" t="s">
        <v>1000</v>
      </c>
      <c r="C429" s="22" t="s">
        <v>24</v>
      </c>
      <c r="D429" s="22" t="s">
        <v>120</v>
      </c>
      <c r="E429" s="22">
        <v>-4.2004874136177401E-4</v>
      </c>
      <c r="F429" s="22" t="s">
        <v>86</v>
      </c>
      <c r="G429" s="22">
        <v>2205</v>
      </c>
      <c r="H429" s="24">
        <f t="shared" si="7"/>
        <v>-0.9262074747027117</v>
      </c>
    </row>
    <row r="430" spans="1:8" x14ac:dyDescent="0.25">
      <c r="A430" s="22" t="s">
        <v>1001</v>
      </c>
      <c r="B430" s="22" t="s">
        <v>793</v>
      </c>
      <c r="C430" s="22" t="s">
        <v>14</v>
      </c>
      <c r="D430" s="22" t="s">
        <v>54</v>
      </c>
      <c r="E430" s="22">
        <v>-2.4330298390305501E-3</v>
      </c>
      <c r="F430" s="22" t="s">
        <v>8</v>
      </c>
      <c r="G430" s="22">
        <v>0</v>
      </c>
      <c r="H430" s="24">
        <f t="shared" si="7"/>
        <v>-2.4330298390305501E-3</v>
      </c>
    </row>
    <row r="431" spans="1:8" x14ac:dyDescent="0.25">
      <c r="A431" s="22" t="s">
        <v>1002</v>
      </c>
      <c r="B431" s="22" t="s">
        <v>852</v>
      </c>
      <c r="C431" s="22" t="s">
        <v>14</v>
      </c>
      <c r="D431" s="22" t="s">
        <v>54</v>
      </c>
      <c r="E431" s="28">
        <v>-2.7960281969197701E-15</v>
      </c>
      <c r="F431" s="22" t="s">
        <v>8</v>
      </c>
      <c r="G431" s="22">
        <v>0</v>
      </c>
      <c r="H431" s="24">
        <f t="shared" si="7"/>
        <v>-2.7960281969197701E-15</v>
      </c>
    </row>
    <row r="432" spans="1:8" x14ac:dyDescent="0.25">
      <c r="A432" s="22" t="s">
        <v>1003</v>
      </c>
      <c r="B432" s="22" t="s">
        <v>1004</v>
      </c>
      <c r="C432" s="22" t="s">
        <v>139</v>
      </c>
      <c r="D432" s="22" t="s">
        <v>140</v>
      </c>
      <c r="E432" s="28">
        <v>-6.7673102034882699E-6</v>
      </c>
      <c r="F432" s="22" t="s">
        <v>8</v>
      </c>
      <c r="G432" s="22">
        <v>0</v>
      </c>
      <c r="H432" s="24">
        <f t="shared" si="7"/>
        <v>-6.7673102034882699E-6</v>
      </c>
    </row>
    <row r="433" spans="1:8" x14ac:dyDescent="0.25">
      <c r="A433" s="22" t="s">
        <v>1005</v>
      </c>
      <c r="B433" s="22" t="s">
        <v>1006</v>
      </c>
      <c r="C433" s="22" t="s">
        <v>14</v>
      </c>
      <c r="D433" s="22" t="s">
        <v>54</v>
      </c>
      <c r="E433" s="28">
        <v>-8.81441304416534E-15</v>
      </c>
      <c r="F433" s="22" t="s">
        <v>8</v>
      </c>
      <c r="G433" s="22">
        <v>0</v>
      </c>
      <c r="H433" s="24">
        <f t="shared" si="7"/>
        <v>-8.81441304416534E-15</v>
      </c>
    </row>
    <row r="434" spans="1:8" x14ac:dyDescent="0.25">
      <c r="A434" s="22" t="s">
        <v>1007</v>
      </c>
      <c r="B434" s="22" t="s">
        <v>1008</v>
      </c>
      <c r="C434" s="22" t="s">
        <v>17</v>
      </c>
      <c r="D434" s="22" t="s">
        <v>2</v>
      </c>
      <c r="E434" s="22">
        <v>-2.1404814573344698E-3</v>
      </c>
      <c r="F434" s="22" t="s">
        <v>8</v>
      </c>
      <c r="G434" s="22">
        <v>0</v>
      </c>
      <c r="H434" s="24">
        <f t="shared" si="7"/>
        <v>-2.1404814573344698E-3</v>
      </c>
    </row>
    <row r="435" spans="1:8" x14ac:dyDescent="0.25">
      <c r="A435" s="22" t="s">
        <v>1009</v>
      </c>
      <c r="B435" s="22" t="s">
        <v>272</v>
      </c>
      <c r="C435" s="22" t="s">
        <v>24</v>
      </c>
      <c r="D435" s="22" t="s">
        <v>208</v>
      </c>
      <c r="E435" s="22">
        <v>-0.97068444055150305</v>
      </c>
      <c r="F435" s="22" t="s">
        <v>8</v>
      </c>
      <c r="G435" s="22">
        <v>0</v>
      </c>
      <c r="H435" s="24">
        <f t="shared" si="7"/>
        <v>-0.97068444055150305</v>
      </c>
    </row>
    <row r="436" spans="1:8" x14ac:dyDescent="0.25">
      <c r="A436" s="22" t="s">
        <v>1010</v>
      </c>
      <c r="B436" s="22" t="s">
        <v>1011</v>
      </c>
      <c r="C436" s="22" t="s">
        <v>14</v>
      </c>
      <c r="D436" s="22" t="s">
        <v>1</v>
      </c>
      <c r="E436" s="22">
        <v>-1.9723525426881701E-3</v>
      </c>
      <c r="F436" s="22" t="s">
        <v>8</v>
      </c>
      <c r="G436" s="22">
        <v>0</v>
      </c>
      <c r="H436" s="24">
        <f t="shared" si="7"/>
        <v>-1.9723525426881701E-3</v>
      </c>
    </row>
    <row r="437" spans="1:8" x14ac:dyDescent="0.25">
      <c r="A437" s="22" t="s">
        <v>1012</v>
      </c>
      <c r="B437" s="22" t="s">
        <v>1013</v>
      </c>
      <c r="C437" s="22" t="s">
        <v>14</v>
      </c>
      <c r="D437" s="22" t="s">
        <v>1</v>
      </c>
      <c r="E437" s="28">
        <v>-1.15667255719366E-8</v>
      </c>
      <c r="F437" s="22" t="s">
        <v>8</v>
      </c>
      <c r="G437" s="22">
        <v>0</v>
      </c>
      <c r="H437" s="24">
        <f t="shared" si="7"/>
        <v>-1.15667255719366E-8</v>
      </c>
    </row>
    <row r="438" spans="1:8" x14ac:dyDescent="0.25">
      <c r="A438" s="22" t="s">
        <v>1014</v>
      </c>
      <c r="B438" s="22" t="s">
        <v>531</v>
      </c>
      <c r="C438" s="22" t="s">
        <v>24</v>
      </c>
      <c r="D438" s="22" t="s">
        <v>208</v>
      </c>
      <c r="E438" s="22">
        <v>-0.100168162156357</v>
      </c>
      <c r="F438" s="22" t="s">
        <v>8</v>
      </c>
      <c r="G438" s="22">
        <v>0</v>
      </c>
      <c r="H438" s="24">
        <f t="shared" si="7"/>
        <v>-0.100168162156357</v>
      </c>
    </row>
    <row r="439" spans="1:8" x14ac:dyDescent="0.25">
      <c r="A439" s="22" t="s">
        <v>1015</v>
      </c>
      <c r="B439" s="22" t="s">
        <v>1016</v>
      </c>
      <c r="C439" s="22" t="s">
        <v>24</v>
      </c>
      <c r="D439" s="22" t="s">
        <v>3</v>
      </c>
      <c r="E439" s="28">
        <v>-2.39022800200772E-18</v>
      </c>
      <c r="F439" s="22" t="s">
        <v>8</v>
      </c>
      <c r="G439" s="22">
        <v>0</v>
      </c>
      <c r="H439" s="24">
        <f t="shared" si="7"/>
        <v>-2.39022800200772E-18</v>
      </c>
    </row>
    <row r="440" spans="1:8" x14ac:dyDescent="0.25">
      <c r="A440" s="22" t="s">
        <v>1017</v>
      </c>
      <c r="B440" s="22" t="s">
        <v>1018</v>
      </c>
      <c r="C440" s="22" t="s">
        <v>17</v>
      </c>
      <c r="D440" s="22" t="s">
        <v>4</v>
      </c>
      <c r="E440" s="22">
        <v>-2.1715380586072499E-2</v>
      </c>
      <c r="F440" s="22" t="s">
        <v>8</v>
      </c>
      <c r="G440" s="22">
        <v>0</v>
      </c>
      <c r="H440" s="24">
        <f t="shared" si="7"/>
        <v>-2.1715380586072499E-2</v>
      </c>
    </row>
    <row r="441" spans="1:8" x14ac:dyDescent="0.25">
      <c r="A441" s="22" t="s">
        <v>1019</v>
      </c>
      <c r="B441" s="22" t="s">
        <v>1020</v>
      </c>
      <c r="C441" s="22" t="s">
        <v>14</v>
      </c>
      <c r="D441" s="22" t="s">
        <v>115</v>
      </c>
      <c r="E441" s="28">
        <v>-3.3664492631176598E-6</v>
      </c>
      <c r="F441" s="22" t="s">
        <v>8</v>
      </c>
      <c r="G441" s="22">
        <v>0</v>
      </c>
      <c r="H441" s="24">
        <f t="shared" si="7"/>
        <v>-3.3664492631176598E-6</v>
      </c>
    </row>
    <row r="442" spans="1:8" x14ac:dyDescent="0.25">
      <c r="A442" s="22" t="s">
        <v>1021</v>
      </c>
      <c r="B442" s="22" t="s">
        <v>1022</v>
      </c>
      <c r="C442" s="22" t="s">
        <v>14</v>
      </c>
      <c r="D442" s="22" t="s">
        <v>54</v>
      </c>
      <c r="E442" s="28">
        <v>-6.9945427711769201E-19</v>
      </c>
      <c r="F442" s="22" t="s">
        <v>8</v>
      </c>
      <c r="G442" s="22">
        <v>0</v>
      </c>
      <c r="H442" s="24">
        <f t="shared" si="7"/>
        <v>-6.9945427711769201E-19</v>
      </c>
    </row>
    <row r="443" spans="1:8" x14ac:dyDescent="0.25">
      <c r="A443" s="22" t="s">
        <v>1023</v>
      </c>
      <c r="B443" s="22" t="s">
        <v>868</v>
      </c>
      <c r="C443" s="22" t="s">
        <v>14</v>
      </c>
      <c r="D443" s="22" t="s">
        <v>1</v>
      </c>
      <c r="E443" s="28">
        <v>-2.8386409120973601E-8</v>
      </c>
      <c r="F443" s="22" t="s">
        <v>8</v>
      </c>
      <c r="G443" s="22">
        <v>0</v>
      </c>
      <c r="H443" s="24">
        <f t="shared" si="7"/>
        <v>-2.8386409120973601E-8</v>
      </c>
    </row>
    <row r="444" spans="1:8" x14ac:dyDescent="0.25">
      <c r="A444" s="22" t="s">
        <v>1024</v>
      </c>
      <c r="B444" s="22" t="s">
        <v>1025</v>
      </c>
      <c r="C444" s="22" t="s">
        <v>139</v>
      </c>
      <c r="D444" s="22" t="s">
        <v>486</v>
      </c>
      <c r="E444" s="28">
        <v>-9.4325524154448902E-9</v>
      </c>
      <c r="F444" s="22" t="s">
        <v>7</v>
      </c>
      <c r="G444" s="22">
        <v>0</v>
      </c>
      <c r="H444" s="24">
        <f t="shared" si="7"/>
        <v>0</v>
      </c>
    </row>
    <row r="445" spans="1:8" x14ac:dyDescent="0.25">
      <c r="A445" s="22" t="s">
        <v>185</v>
      </c>
      <c r="B445" s="22" t="s">
        <v>184</v>
      </c>
      <c r="C445" s="22" t="s">
        <v>14</v>
      </c>
      <c r="D445" s="22" t="s">
        <v>1</v>
      </c>
      <c r="E445" s="22">
        <v>-1.12645706113982E-3</v>
      </c>
      <c r="F445" s="22" t="s">
        <v>8</v>
      </c>
      <c r="G445" s="22">
        <v>0</v>
      </c>
      <c r="H445" s="24">
        <f t="shared" si="7"/>
        <v>-1.12645706113982E-3</v>
      </c>
    </row>
    <row r="446" spans="1:8" x14ac:dyDescent="0.25">
      <c r="A446" s="22" t="s">
        <v>1026</v>
      </c>
      <c r="B446" s="22" t="s">
        <v>1027</v>
      </c>
      <c r="C446" s="22" t="s">
        <v>263</v>
      </c>
      <c r="D446" s="22" t="s">
        <v>279</v>
      </c>
      <c r="E446" s="22">
        <v>-2.1444395980869599E-2</v>
      </c>
      <c r="F446" s="22" t="s">
        <v>8</v>
      </c>
      <c r="G446" s="22">
        <v>0</v>
      </c>
      <c r="H446" s="24">
        <f t="shared" si="7"/>
        <v>-2.1444395980869599E-2</v>
      </c>
    </row>
    <row r="447" spans="1:8" x14ac:dyDescent="0.25">
      <c r="A447" s="22" t="s">
        <v>1028</v>
      </c>
      <c r="B447" s="22" t="s">
        <v>272</v>
      </c>
      <c r="C447" s="22" t="s">
        <v>24</v>
      </c>
      <c r="D447" s="22" t="s">
        <v>208</v>
      </c>
      <c r="E447" s="22">
        <v>-1.7441168631209001</v>
      </c>
      <c r="F447" s="22" t="s">
        <v>8</v>
      </c>
      <c r="G447" s="22">
        <v>0</v>
      </c>
      <c r="H447" s="24">
        <f t="shared" si="7"/>
        <v>-1.7441168631209001</v>
      </c>
    </row>
    <row r="448" spans="1:8" x14ac:dyDescent="0.25">
      <c r="A448" s="22" t="s">
        <v>1029</v>
      </c>
      <c r="B448" s="22" t="s">
        <v>1011</v>
      </c>
      <c r="C448" s="22" t="s">
        <v>14</v>
      </c>
      <c r="D448" s="22" t="s">
        <v>1</v>
      </c>
      <c r="E448" s="22">
        <v>-4.1548346539776901E-4</v>
      </c>
      <c r="F448" s="22" t="s">
        <v>8</v>
      </c>
      <c r="G448" s="22">
        <v>0</v>
      </c>
      <c r="H448" s="24">
        <f t="shared" si="7"/>
        <v>-4.1548346539776901E-4</v>
      </c>
    </row>
    <row r="449" spans="1:8" x14ac:dyDescent="0.25">
      <c r="A449" s="22" t="s">
        <v>201</v>
      </c>
      <c r="B449" s="22" t="s">
        <v>192</v>
      </c>
      <c r="C449" s="22" t="s">
        <v>14</v>
      </c>
      <c r="D449" s="22" t="s">
        <v>193</v>
      </c>
      <c r="E449" s="22">
        <v>-8.3621128732469796E-2</v>
      </c>
      <c r="F449" s="22" t="s">
        <v>8</v>
      </c>
      <c r="G449" s="22">
        <v>0</v>
      </c>
      <c r="H449" s="24">
        <f t="shared" si="7"/>
        <v>-8.3621128732469796E-2</v>
      </c>
    </row>
    <row r="450" spans="1:8" x14ac:dyDescent="0.25">
      <c r="A450" s="22" t="s">
        <v>225</v>
      </c>
      <c r="B450" s="22" t="s">
        <v>210</v>
      </c>
      <c r="C450" s="22" t="s">
        <v>14</v>
      </c>
      <c r="D450" s="22" t="s">
        <v>193</v>
      </c>
      <c r="E450" s="22">
        <v>-8.2694878225568296E-4</v>
      </c>
      <c r="F450" s="22" t="s">
        <v>8</v>
      </c>
      <c r="G450" s="22">
        <v>0</v>
      </c>
      <c r="H450" s="24">
        <f t="shared" si="7"/>
        <v>-8.2694878225568296E-4</v>
      </c>
    </row>
    <row r="451" spans="1:8" x14ac:dyDescent="0.25">
      <c r="A451" s="22" t="s">
        <v>1030</v>
      </c>
      <c r="B451" s="22" t="s">
        <v>1031</v>
      </c>
      <c r="C451" s="22" t="s">
        <v>14</v>
      </c>
      <c r="D451" s="22" t="s">
        <v>54</v>
      </c>
      <c r="E451" s="28">
        <v>-4.3216807365498801E-14</v>
      </c>
      <c r="F451" s="22" t="s">
        <v>8</v>
      </c>
      <c r="G451" s="22">
        <v>0</v>
      </c>
      <c r="H451" s="24">
        <f t="shared" ref="H451:H501" si="8">1*(IF(F451=$I$8,E451,(E451*G451)))</f>
        <v>-4.3216807365498801E-14</v>
      </c>
    </row>
    <row r="452" spans="1:8" x14ac:dyDescent="0.25">
      <c r="A452" s="22" t="s">
        <v>1032</v>
      </c>
      <c r="B452" s="22" t="s">
        <v>1033</v>
      </c>
      <c r="C452" s="22" t="s">
        <v>14</v>
      </c>
      <c r="D452" s="22" t="s">
        <v>54</v>
      </c>
      <c r="E452" s="28">
        <v>-3.2341224752794002E-11</v>
      </c>
      <c r="F452" s="22" t="s">
        <v>8</v>
      </c>
      <c r="G452" s="22">
        <v>0</v>
      </c>
      <c r="H452" s="24">
        <f t="shared" si="8"/>
        <v>-3.2341224752794002E-11</v>
      </c>
    </row>
    <row r="453" spans="1:8" x14ac:dyDescent="0.25">
      <c r="A453" s="22" t="s">
        <v>1034</v>
      </c>
      <c r="B453" s="22" t="s">
        <v>1035</v>
      </c>
      <c r="C453" s="22" t="s">
        <v>17</v>
      </c>
      <c r="D453" s="22" t="s">
        <v>2</v>
      </c>
      <c r="E453" s="22">
        <v>-0.10289693872682899</v>
      </c>
      <c r="F453" s="22" t="s">
        <v>8</v>
      </c>
      <c r="G453" s="22">
        <v>0</v>
      </c>
      <c r="H453" s="24">
        <f t="shared" si="8"/>
        <v>-0.10289693872682899</v>
      </c>
    </row>
    <row r="454" spans="1:8" x14ac:dyDescent="0.25">
      <c r="A454" s="22" t="s">
        <v>1036</v>
      </c>
      <c r="B454" s="22" t="s">
        <v>1022</v>
      </c>
      <c r="C454" s="22" t="s">
        <v>14</v>
      </c>
      <c r="D454" s="22" t="s">
        <v>54</v>
      </c>
      <c r="E454" s="28">
        <v>-3.3293027382886999E-18</v>
      </c>
      <c r="F454" s="22" t="s">
        <v>8</v>
      </c>
      <c r="G454" s="22">
        <v>0</v>
      </c>
      <c r="H454" s="24">
        <f t="shared" si="8"/>
        <v>-3.3293027382886999E-18</v>
      </c>
    </row>
    <row r="455" spans="1:8" x14ac:dyDescent="0.25">
      <c r="A455" s="22" t="s">
        <v>1037</v>
      </c>
      <c r="B455" s="22" t="s">
        <v>464</v>
      </c>
      <c r="C455" s="22" t="s">
        <v>14</v>
      </c>
      <c r="D455" s="22" t="s">
        <v>193</v>
      </c>
      <c r="E455" s="28">
        <v>-4.3428945199967298E-5</v>
      </c>
      <c r="F455" s="22" t="s">
        <v>8</v>
      </c>
      <c r="G455" s="22">
        <v>0</v>
      </c>
      <c r="H455" s="24">
        <f t="shared" si="8"/>
        <v>-4.3428945199967298E-5</v>
      </c>
    </row>
    <row r="456" spans="1:8" x14ac:dyDescent="0.25">
      <c r="A456" s="22" t="s">
        <v>1038</v>
      </c>
      <c r="B456" s="22" t="s">
        <v>947</v>
      </c>
      <c r="C456" s="22" t="s">
        <v>14</v>
      </c>
      <c r="D456" s="22" t="s">
        <v>54</v>
      </c>
      <c r="E456" s="28">
        <v>-9.4230492099089895E-6</v>
      </c>
      <c r="F456" s="22" t="s">
        <v>8</v>
      </c>
      <c r="G456" s="22">
        <v>0</v>
      </c>
      <c r="H456" s="24">
        <f t="shared" si="8"/>
        <v>-9.4230492099089895E-6</v>
      </c>
    </row>
    <row r="457" spans="1:8" x14ac:dyDescent="0.25">
      <c r="A457" s="22" t="s">
        <v>1039</v>
      </c>
      <c r="B457" s="22" t="s">
        <v>456</v>
      </c>
      <c r="C457" s="22" t="s">
        <v>263</v>
      </c>
      <c r="D457" s="22" t="s">
        <v>264</v>
      </c>
      <c r="E457" s="28">
        <v>-6.5095279390718703E-5</v>
      </c>
      <c r="F457" s="22" t="s">
        <v>86</v>
      </c>
      <c r="G457" s="22">
        <v>768.6</v>
      </c>
      <c r="H457" s="24">
        <f t="shared" si="8"/>
        <v>-5.0032231739706397E-2</v>
      </c>
    </row>
    <row r="458" spans="1:8" x14ac:dyDescent="0.25">
      <c r="A458" s="22" t="s">
        <v>1040</v>
      </c>
      <c r="B458" s="22" t="s">
        <v>411</v>
      </c>
      <c r="C458" s="22" t="s">
        <v>14</v>
      </c>
      <c r="D458" s="22" t="s">
        <v>54</v>
      </c>
      <c r="E458" s="22">
        <v>-2.9920842715581101E-2</v>
      </c>
      <c r="F458" s="22" t="s">
        <v>8</v>
      </c>
      <c r="G458" s="22">
        <v>0</v>
      </c>
      <c r="H458" s="24">
        <f t="shared" si="8"/>
        <v>-2.9920842715581101E-2</v>
      </c>
    </row>
    <row r="459" spans="1:8" x14ac:dyDescent="0.25">
      <c r="A459" s="22" t="s">
        <v>1041</v>
      </c>
      <c r="B459" s="22" t="s">
        <v>1042</v>
      </c>
      <c r="C459" s="22" t="s">
        <v>139</v>
      </c>
      <c r="D459" s="22" t="s">
        <v>486</v>
      </c>
      <c r="E459" s="28">
        <v>-1.8849342624115201E-6</v>
      </c>
      <c r="F459" s="22" t="s">
        <v>7</v>
      </c>
      <c r="G459" s="22">
        <v>0</v>
      </c>
      <c r="H459" s="24">
        <f t="shared" si="8"/>
        <v>0</v>
      </c>
    </row>
    <row r="460" spans="1:8" x14ac:dyDescent="0.25">
      <c r="A460" s="22" t="s">
        <v>1043</v>
      </c>
      <c r="B460" s="22" t="s">
        <v>1044</v>
      </c>
      <c r="C460" s="22" t="s">
        <v>139</v>
      </c>
      <c r="D460" s="22" t="s">
        <v>1045</v>
      </c>
      <c r="E460" s="28">
        <v>-5.0355167031855899E-20</v>
      </c>
      <c r="F460" s="22" t="s">
        <v>8</v>
      </c>
      <c r="G460" s="22">
        <v>0</v>
      </c>
      <c r="H460" s="24">
        <f t="shared" si="8"/>
        <v>-5.0355167031855899E-20</v>
      </c>
    </row>
    <row r="461" spans="1:8" x14ac:dyDescent="0.25">
      <c r="A461" s="22" t="s">
        <v>226</v>
      </c>
      <c r="B461" s="22" t="s">
        <v>214</v>
      </c>
      <c r="C461" s="22" t="s">
        <v>14</v>
      </c>
      <c r="D461" s="22" t="s">
        <v>54</v>
      </c>
      <c r="E461" s="22">
        <v>-5.9712268267573997E-2</v>
      </c>
      <c r="F461" s="22" t="s">
        <v>8</v>
      </c>
      <c r="G461" s="22">
        <v>0</v>
      </c>
      <c r="H461" s="24">
        <f t="shared" si="8"/>
        <v>-5.9712268267573997E-2</v>
      </c>
    </row>
    <row r="462" spans="1:8" x14ac:dyDescent="0.25">
      <c r="A462" s="22" t="s">
        <v>227</v>
      </c>
      <c r="B462" s="22" t="s">
        <v>216</v>
      </c>
      <c r="C462" s="22" t="s">
        <v>14</v>
      </c>
      <c r="D462" s="22" t="s">
        <v>54</v>
      </c>
      <c r="E462" s="22">
        <v>-1.2717436312988601E-3</v>
      </c>
      <c r="F462" s="22" t="s">
        <v>8</v>
      </c>
      <c r="G462" s="22">
        <v>0</v>
      </c>
      <c r="H462" s="24">
        <f t="shared" si="8"/>
        <v>-1.2717436312988601E-3</v>
      </c>
    </row>
    <row r="463" spans="1:8" x14ac:dyDescent="0.25">
      <c r="A463" s="22" t="s">
        <v>1046</v>
      </c>
      <c r="B463" s="22" t="s">
        <v>608</v>
      </c>
      <c r="C463" s="22" t="s">
        <v>263</v>
      </c>
      <c r="D463" s="22" t="s">
        <v>264</v>
      </c>
      <c r="E463" s="28">
        <v>-5.3910862901562301E-5</v>
      </c>
      <c r="F463" s="22" t="s">
        <v>86</v>
      </c>
      <c r="G463" s="22">
        <v>599.29999999999995</v>
      </c>
      <c r="H463" s="24">
        <f t="shared" si="8"/>
        <v>-3.2308780136906287E-2</v>
      </c>
    </row>
    <row r="464" spans="1:8" x14ac:dyDescent="0.25">
      <c r="A464" s="22" t="s">
        <v>1047</v>
      </c>
      <c r="B464" s="22" t="s">
        <v>577</v>
      </c>
      <c r="C464" s="22" t="s">
        <v>24</v>
      </c>
      <c r="D464" s="22" t="s">
        <v>120</v>
      </c>
      <c r="E464" s="22">
        <v>-8.3735414913960302E-4</v>
      </c>
      <c r="F464" s="22" t="s">
        <v>86</v>
      </c>
      <c r="G464" s="22">
        <v>2190</v>
      </c>
      <c r="H464" s="24">
        <f t="shared" si="8"/>
        <v>-1.8338055866157306</v>
      </c>
    </row>
    <row r="465" spans="1:8" x14ac:dyDescent="0.25">
      <c r="A465" s="22" t="s">
        <v>111</v>
      </c>
      <c r="B465" s="22" t="s">
        <v>96</v>
      </c>
      <c r="C465" s="22" t="s">
        <v>24</v>
      </c>
      <c r="D465" s="22" t="s">
        <v>3</v>
      </c>
      <c r="E465" s="22">
        <v>-9.9932677419247704E-2</v>
      </c>
      <c r="F465" s="22" t="s">
        <v>8</v>
      </c>
      <c r="G465" s="22">
        <v>0</v>
      </c>
      <c r="H465" s="24">
        <f t="shared" si="8"/>
        <v>-9.9932677419247704E-2</v>
      </c>
    </row>
    <row r="466" spans="1:8" x14ac:dyDescent="0.25">
      <c r="A466" s="22" t="s">
        <v>228</v>
      </c>
      <c r="B466" s="22" t="s">
        <v>224</v>
      </c>
      <c r="C466" s="22" t="s">
        <v>17</v>
      </c>
      <c r="D466" s="22" t="s">
        <v>4</v>
      </c>
      <c r="E466" s="22">
        <v>-6.4577470241266597E-3</v>
      </c>
      <c r="F466" s="22" t="s">
        <v>8</v>
      </c>
      <c r="G466" s="22">
        <v>0</v>
      </c>
      <c r="H466" s="24">
        <f t="shared" si="8"/>
        <v>-6.4577470241266597E-3</v>
      </c>
    </row>
    <row r="467" spans="1:8" x14ac:dyDescent="0.25">
      <c r="A467" s="22" t="s">
        <v>1048</v>
      </c>
      <c r="B467" s="22" t="s">
        <v>1049</v>
      </c>
      <c r="C467" s="22" t="s">
        <v>14</v>
      </c>
      <c r="D467" s="22" t="s">
        <v>1</v>
      </c>
      <c r="E467" s="28">
        <v>-1.49188641435381E-8</v>
      </c>
      <c r="F467" s="22" t="s">
        <v>8</v>
      </c>
      <c r="G467" s="22">
        <v>0</v>
      </c>
      <c r="H467" s="24">
        <f t="shared" si="8"/>
        <v>-1.49188641435381E-8</v>
      </c>
    </row>
    <row r="468" spans="1:8" x14ac:dyDescent="0.25">
      <c r="A468" s="22" t="s">
        <v>173</v>
      </c>
      <c r="B468" s="22" t="s">
        <v>160</v>
      </c>
      <c r="C468" s="22" t="s">
        <v>125</v>
      </c>
      <c r="D468" s="22" t="s">
        <v>161</v>
      </c>
      <c r="E468" s="28">
        <v>-9.1894357329314695E-5</v>
      </c>
      <c r="F468" s="22" t="s">
        <v>8</v>
      </c>
      <c r="G468" s="22">
        <v>0</v>
      </c>
      <c r="H468" s="24">
        <f t="shared" si="8"/>
        <v>-9.1894357329314695E-5</v>
      </c>
    </row>
    <row r="469" spans="1:8" x14ac:dyDescent="0.25">
      <c r="A469" s="22" t="s">
        <v>1050</v>
      </c>
      <c r="B469" s="22" t="s">
        <v>1051</v>
      </c>
      <c r="C469" s="22" t="s">
        <v>14</v>
      </c>
      <c r="D469" s="22" t="s">
        <v>54</v>
      </c>
      <c r="E469" s="28">
        <v>-1.1172937388907601E-8</v>
      </c>
      <c r="F469" s="22" t="s">
        <v>8</v>
      </c>
      <c r="G469" s="22">
        <v>0</v>
      </c>
      <c r="H469" s="24">
        <f t="shared" si="8"/>
        <v>-1.1172937388907601E-8</v>
      </c>
    </row>
    <row r="470" spans="1:8" x14ac:dyDescent="0.25">
      <c r="A470" s="22" t="s">
        <v>1052</v>
      </c>
      <c r="B470" s="22" t="s">
        <v>1053</v>
      </c>
      <c r="C470" s="22" t="s">
        <v>24</v>
      </c>
      <c r="D470" s="22" t="s">
        <v>120</v>
      </c>
      <c r="E470" s="22">
        <v>-3.5136388354592798E-4</v>
      </c>
      <c r="F470" s="22" t="s">
        <v>86</v>
      </c>
      <c r="G470" s="22">
        <v>2290</v>
      </c>
      <c r="H470" s="24">
        <f t="shared" si="8"/>
        <v>-0.80462329332017513</v>
      </c>
    </row>
    <row r="471" spans="1:8" x14ac:dyDescent="0.25">
      <c r="A471" s="22" t="s">
        <v>229</v>
      </c>
      <c r="B471" s="22" t="s">
        <v>210</v>
      </c>
      <c r="C471" s="22" t="s">
        <v>14</v>
      </c>
      <c r="D471" s="22" t="s">
        <v>193</v>
      </c>
      <c r="E471" s="22">
        <v>-3.3130249456937499E-4</v>
      </c>
      <c r="F471" s="22" t="s">
        <v>8</v>
      </c>
      <c r="G471" s="22">
        <v>0</v>
      </c>
      <c r="H471" s="24">
        <f t="shared" si="8"/>
        <v>-3.3130249456937499E-4</v>
      </c>
    </row>
    <row r="472" spans="1:8" x14ac:dyDescent="0.25">
      <c r="A472" s="22" t="s">
        <v>156</v>
      </c>
      <c r="B472" s="22" t="s">
        <v>157</v>
      </c>
      <c r="C472" s="22" t="s">
        <v>17</v>
      </c>
      <c r="D472" s="22" t="s">
        <v>2</v>
      </c>
      <c r="E472" s="22">
        <v>-1.84854395776503</v>
      </c>
      <c r="F472" s="22" t="s">
        <v>8</v>
      </c>
      <c r="G472" s="22">
        <v>0</v>
      </c>
      <c r="H472" s="24">
        <f t="shared" si="8"/>
        <v>-1.84854395776503</v>
      </c>
    </row>
    <row r="473" spans="1:8" x14ac:dyDescent="0.25">
      <c r="A473" s="22" t="s">
        <v>147</v>
      </c>
      <c r="B473" s="22" t="s">
        <v>148</v>
      </c>
      <c r="C473" s="22" t="s">
        <v>14</v>
      </c>
      <c r="D473" s="22" t="s">
        <v>1</v>
      </c>
      <c r="E473" s="28">
        <v>-8.3667297276943293E-5</v>
      </c>
      <c r="F473" s="22" t="s">
        <v>8</v>
      </c>
      <c r="G473" s="22">
        <v>0</v>
      </c>
      <c r="H473" s="24">
        <f t="shared" si="8"/>
        <v>-8.3667297276943293E-5</v>
      </c>
    </row>
    <row r="474" spans="1:8" x14ac:dyDescent="0.25">
      <c r="A474" s="22" t="s">
        <v>34</v>
      </c>
      <c r="B474" s="22" t="s">
        <v>35</v>
      </c>
      <c r="C474" s="22" t="s">
        <v>17</v>
      </c>
      <c r="D474" s="22" t="s">
        <v>2</v>
      </c>
      <c r="E474" s="22">
        <v>-0.25251441489545901</v>
      </c>
      <c r="F474" s="22" t="s">
        <v>8</v>
      </c>
      <c r="G474" s="22">
        <v>0</v>
      </c>
      <c r="H474" s="24">
        <f t="shared" si="8"/>
        <v>-0.25251441489545901</v>
      </c>
    </row>
    <row r="475" spans="1:8" x14ac:dyDescent="0.25">
      <c r="A475" s="22" t="s">
        <v>1054</v>
      </c>
      <c r="B475" s="22" t="s">
        <v>272</v>
      </c>
      <c r="C475" s="22" t="s">
        <v>24</v>
      </c>
      <c r="D475" s="22" t="s">
        <v>208</v>
      </c>
      <c r="E475" s="22">
        <v>-0.19666600976295501</v>
      </c>
      <c r="F475" s="22" t="s">
        <v>8</v>
      </c>
      <c r="G475" s="22">
        <v>0</v>
      </c>
      <c r="H475" s="24">
        <f t="shared" si="8"/>
        <v>-0.19666600976295501</v>
      </c>
    </row>
    <row r="476" spans="1:8" x14ac:dyDescent="0.25">
      <c r="A476" s="22" t="s">
        <v>1055</v>
      </c>
      <c r="B476" s="22" t="s">
        <v>1056</v>
      </c>
      <c r="C476" s="22" t="s">
        <v>24</v>
      </c>
      <c r="D476" s="22" t="s">
        <v>3</v>
      </c>
      <c r="E476" s="22">
        <v>-1.2858963004698E-3</v>
      </c>
      <c r="F476" s="22" t="s">
        <v>8</v>
      </c>
      <c r="G476" s="22">
        <v>0</v>
      </c>
      <c r="H476" s="24">
        <f t="shared" si="8"/>
        <v>-1.2858963004698E-3</v>
      </c>
    </row>
    <row r="477" spans="1:8" x14ac:dyDescent="0.25">
      <c r="A477" s="22" t="s">
        <v>1057</v>
      </c>
      <c r="B477" s="22" t="s">
        <v>1058</v>
      </c>
      <c r="C477" s="22" t="s">
        <v>17</v>
      </c>
      <c r="D477" s="22" t="s">
        <v>2</v>
      </c>
      <c r="E477" s="28">
        <v>-3.3392137807065803E-8</v>
      </c>
      <c r="F477" s="22" t="s">
        <v>8</v>
      </c>
      <c r="G477" s="22">
        <v>0</v>
      </c>
      <c r="H477" s="24">
        <f t="shared" si="8"/>
        <v>-3.3392137807065803E-8</v>
      </c>
    </row>
    <row r="478" spans="1:8" x14ac:dyDescent="0.25">
      <c r="A478" s="22" t="s">
        <v>1059</v>
      </c>
      <c r="B478" s="22" t="s">
        <v>1060</v>
      </c>
      <c r="C478" s="22" t="s">
        <v>14</v>
      </c>
      <c r="D478" s="22" t="s">
        <v>1061</v>
      </c>
      <c r="E478" s="22">
        <v>-3.4284274434977901E-3</v>
      </c>
      <c r="F478" s="22" t="s">
        <v>8</v>
      </c>
      <c r="G478" s="22">
        <v>0</v>
      </c>
      <c r="H478" s="24">
        <f t="shared" si="8"/>
        <v>-3.4284274434977901E-3</v>
      </c>
    </row>
    <row r="479" spans="1:8" x14ac:dyDescent="0.25">
      <c r="A479" s="22" t="s">
        <v>112</v>
      </c>
      <c r="B479" s="22" t="s">
        <v>95</v>
      </c>
      <c r="C479" s="22" t="s">
        <v>14</v>
      </c>
      <c r="D479" s="22" t="s">
        <v>1</v>
      </c>
      <c r="E479" s="28">
        <v>-3.0021922730229301E-6</v>
      </c>
      <c r="F479" s="22" t="s">
        <v>8</v>
      </c>
      <c r="G479" s="22">
        <v>0</v>
      </c>
      <c r="H479" s="24">
        <f t="shared" si="8"/>
        <v>-3.0021922730229301E-6</v>
      </c>
    </row>
    <row r="480" spans="1:8" x14ac:dyDescent="0.25">
      <c r="A480" s="22" t="s">
        <v>1062</v>
      </c>
      <c r="B480" s="22" t="s">
        <v>957</v>
      </c>
      <c r="C480" s="22" t="s">
        <v>14</v>
      </c>
      <c r="D480" s="22" t="s">
        <v>1</v>
      </c>
      <c r="E480" s="28">
        <v>-1.26670913471413E-7</v>
      </c>
      <c r="F480" s="22" t="s">
        <v>8</v>
      </c>
      <c r="G480" s="22">
        <v>0</v>
      </c>
      <c r="H480" s="24">
        <f t="shared" si="8"/>
        <v>-1.26670913471413E-7</v>
      </c>
    </row>
    <row r="481" spans="1:8" x14ac:dyDescent="0.25">
      <c r="A481" s="22" t="s">
        <v>1063</v>
      </c>
      <c r="B481" s="22" t="s">
        <v>1064</v>
      </c>
      <c r="C481" s="22" t="s">
        <v>24</v>
      </c>
      <c r="D481" s="22" t="s">
        <v>3</v>
      </c>
      <c r="E481" s="22">
        <v>-1.2449287094712101E-4</v>
      </c>
      <c r="F481" s="22" t="s">
        <v>8</v>
      </c>
      <c r="G481" s="22">
        <v>0</v>
      </c>
      <c r="H481" s="24">
        <f t="shared" si="8"/>
        <v>-1.2449287094712101E-4</v>
      </c>
    </row>
    <row r="482" spans="1:8" x14ac:dyDescent="0.25">
      <c r="A482" s="22" t="s">
        <v>1065</v>
      </c>
      <c r="B482" s="22" t="s">
        <v>464</v>
      </c>
      <c r="C482" s="22" t="s">
        <v>14</v>
      </c>
      <c r="D482" s="22" t="s">
        <v>193</v>
      </c>
      <c r="E482" s="22">
        <v>-1.45378041455772E-3</v>
      </c>
      <c r="F482" s="22" t="s">
        <v>8</v>
      </c>
      <c r="G482" s="22">
        <v>0</v>
      </c>
      <c r="H482" s="24">
        <f t="shared" si="8"/>
        <v>-1.45378041455772E-3</v>
      </c>
    </row>
    <row r="483" spans="1:8" x14ac:dyDescent="0.25">
      <c r="A483" s="22" t="s">
        <v>1104</v>
      </c>
      <c r="B483" s="22" t="s">
        <v>1092</v>
      </c>
      <c r="C483" s="22" t="s">
        <v>24</v>
      </c>
      <c r="D483" s="22" t="s">
        <v>208</v>
      </c>
      <c r="E483" s="28">
        <v>-2.5586214367701899E-10</v>
      </c>
      <c r="F483" s="22" t="s">
        <v>8</v>
      </c>
      <c r="G483" s="22">
        <v>0</v>
      </c>
      <c r="H483" s="24">
        <f t="shared" si="8"/>
        <v>-2.5586214367701899E-10</v>
      </c>
    </row>
    <row r="484" spans="1:8" x14ac:dyDescent="0.25">
      <c r="A484" s="22" t="s">
        <v>1066</v>
      </c>
      <c r="B484" s="22" t="s">
        <v>1067</v>
      </c>
      <c r="C484" s="22" t="s">
        <v>14</v>
      </c>
      <c r="D484" s="22" t="s">
        <v>54</v>
      </c>
      <c r="E484" s="22">
        <v>-5.8884695099461104E-4</v>
      </c>
      <c r="F484" s="22" t="s">
        <v>8</v>
      </c>
      <c r="G484" s="22">
        <v>0</v>
      </c>
      <c r="H484" s="24">
        <f t="shared" si="8"/>
        <v>-5.8884695099461104E-4</v>
      </c>
    </row>
    <row r="485" spans="1:8" x14ac:dyDescent="0.25">
      <c r="A485" s="22" t="s">
        <v>1068</v>
      </c>
      <c r="B485" s="22" t="s">
        <v>1069</v>
      </c>
      <c r="C485" s="22" t="s">
        <v>24</v>
      </c>
      <c r="D485" s="22" t="s">
        <v>208</v>
      </c>
      <c r="E485" s="28">
        <v>-1.7042062627183199E-11</v>
      </c>
      <c r="F485" s="22" t="s">
        <v>8</v>
      </c>
      <c r="G485" s="22">
        <v>0</v>
      </c>
      <c r="H485" s="24">
        <f t="shared" si="8"/>
        <v>-1.7042062627183199E-11</v>
      </c>
    </row>
    <row r="486" spans="1:8" x14ac:dyDescent="0.25">
      <c r="A486" s="22" t="s">
        <v>1070</v>
      </c>
      <c r="B486" s="22" t="s">
        <v>1071</v>
      </c>
      <c r="C486" s="22" t="s">
        <v>14</v>
      </c>
      <c r="D486" s="22" t="s">
        <v>536</v>
      </c>
      <c r="E486" s="28">
        <v>-1.4474910643941501E-20</v>
      </c>
      <c r="F486" s="22" t="s">
        <v>8</v>
      </c>
      <c r="G486" s="22">
        <v>0</v>
      </c>
      <c r="H486" s="24">
        <f t="shared" si="8"/>
        <v>-1.4474910643941501E-20</v>
      </c>
    </row>
    <row r="487" spans="1:8" x14ac:dyDescent="0.25">
      <c r="A487" s="22" t="s">
        <v>1072</v>
      </c>
      <c r="B487" s="22" t="s">
        <v>1073</v>
      </c>
      <c r="C487" s="22" t="s">
        <v>14</v>
      </c>
      <c r="D487" s="22" t="s">
        <v>115</v>
      </c>
      <c r="E487" s="28">
        <v>-1.8446379205640299E-6</v>
      </c>
      <c r="F487" s="22" t="s">
        <v>8</v>
      </c>
      <c r="G487" s="22">
        <v>0</v>
      </c>
      <c r="H487" s="24">
        <f t="shared" si="8"/>
        <v>-1.8446379205640299E-6</v>
      </c>
    </row>
    <row r="488" spans="1:8" x14ac:dyDescent="0.25">
      <c r="A488" s="22" t="s">
        <v>1074</v>
      </c>
      <c r="B488" s="22" t="s">
        <v>1006</v>
      </c>
      <c r="C488" s="22" t="s">
        <v>14</v>
      </c>
      <c r="D488" s="22" t="s">
        <v>54</v>
      </c>
      <c r="E488" s="28">
        <v>-3.8935231839568199E-14</v>
      </c>
      <c r="F488" s="22" t="s">
        <v>8</v>
      </c>
      <c r="G488" s="22">
        <v>0</v>
      </c>
      <c r="H488" s="24">
        <f t="shared" si="8"/>
        <v>-3.8935231839568199E-14</v>
      </c>
    </row>
    <row r="489" spans="1:8" x14ac:dyDescent="0.25">
      <c r="A489" s="22" t="s">
        <v>1075</v>
      </c>
      <c r="B489" s="22" t="s">
        <v>1076</v>
      </c>
      <c r="C489" s="22" t="s">
        <v>24</v>
      </c>
      <c r="D489" s="22" t="s">
        <v>483</v>
      </c>
      <c r="E489" s="22">
        <v>-2.4716315493797701E-3</v>
      </c>
      <c r="F489" s="22" t="s">
        <v>8</v>
      </c>
      <c r="G489" s="22">
        <v>0</v>
      </c>
      <c r="H489" s="24">
        <f t="shared" si="8"/>
        <v>-2.4716315493797701E-3</v>
      </c>
    </row>
    <row r="490" spans="1:8" x14ac:dyDescent="0.25">
      <c r="A490" s="22" t="s">
        <v>1077</v>
      </c>
      <c r="B490" s="22" t="s">
        <v>1078</v>
      </c>
      <c r="C490" s="22" t="s">
        <v>143</v>
      </c>
      <c r="D490" s="22" t="s">
        <v>144</v>
      </c>
      <c r="E490" s="28">
        <v>-3.8950772020720601E-10</v>
      </c>
      <c r="F490" s="22" t="s">
        <v>8</v>
      </c>
      <c r="G490" s="22">
        <v>0</v>
      </c>
      <c r="H490" s="24">
        <f t="shared" si="8"/>
        <v>-3.8950772020720601E-10</v>
      </c>
    </row>
    <row r="491" spans="1:8" x14ac:dyDescent="0.25">
      <c r="A491" s="22" t="s">
        <v>1079</v>
      </c>
      <c r="B491" s="22" t="s">
        <v>577</v>
      </c>
      <c r="C491" s="22" t="s">
        <v>24</v>
      </c>
      <c r="D491" s="22" t="s">
        <v>120</v>
      </c>
      <c r="E491" s="22">
        <v>-3.8014683287170498E-3</v>
      </c>
      <c r="F491" s="22" t="s">
        <v>86</v>
      </c>
      <c r="G491" s="22">
        <v>2190</v>
      </c>
      <c r="H491" s="24">
        <f t="shared" si="8"/>
        <v>-8.3252156398903399</v>
      </c>
    </row>
    <row r="492" spans="1:8" x14ac:dyDescent="0.25">
      <c r="A492" s="22" t="s">
        <v>230</v>
      </c>
      <c r="B492" s="22" t="s">
        <v>210</v>
      </c>
      <c r="C492" s="22" t="s">
        <v>14</v>
      </c>
      <c r="D492" s="22" t="s">
        <v>193</v>
      </c>
      <c r="E492" s="22">
        <v>-1.3627767688120501E-3</v>
      </c>
      <c r="F492" s="22" t="s">
        <v>8</v>
      </c>
      <c r="G492" s="22">
        <v>0</v>
      </c>
      <c r="H492" s="24">
        <f t="shared" si="8"/>
        <v>-1.3627767688120501E-3</v>
      </c>
    </row>
    <row r="493" spans="1:8" x14ac:dyDescent="0.25">
      <c r="A493" s="22" t="s">
        <v>1080</v>
      </c>
      <c r="B493" s="22" t="s">
        <v>984</v>
      </c>
      <c r="C493" s="22" t="s">
        <v>263</v>
      </c>
      <c r="D493" s="22" t="s">
        <v>279</v>
      </c>
      <c r="E493" s="22">
        <v>-5.2762968038444502E-4</v>
      </c>
      <c r="F493" s="22" t="s">
        <v>86</v>
      </c>
      <c r="G493" s="22">
        <v>450</v>
      </c>
      <c r="H493" s="24">
        <f t="shared" si="8"/>
        <v>-0.23743335617300027</v>
      </c>
    </row>
    <row r="494" spans="1:8" x14ac:dyDescent="0.25">
      <c r="A494" s="22" t="s">
        <v>1081</v>
      </c>
      <c r="B494" s="22" t="s">
        <v>464</v>
      </c>
      <c r="C494" s="22" t="s">
        <v>14</v>
      </c>
      <c r="D494" s="22" t="s">
        <v>193</v>
      </c>
      <c r="E494" s="22">
        <v>-5.0521102614103095E-4</v>
      </c>
      <c r="F494" s="22" t="s">
        <v>8</v>
      </c>
      <c r="G494" s="22">
        <v>0</v>
      </c>
      <c r="H494" s="24">
        <f t="shared" si="8"/>
        <v>-5.0521102614103095E-4</v>
      </c>
    </row>
    <row r="495" spans="1:8" x14ac:dyDescent="0.25">
      <c r="A495" s="22" t="s">
        <v>1082</v>
      </c>
      <c r="B495" s="22" t="s">
        <v>720</v>
      </c>
      <c r="C495" s="22" t="s">
        <v>14</v>
      </c>
      <c r="D495" s="22" t="s">
        <v>193</v>
      </c>
      <c r="E495" s="28">
        <v>-2.5496486345874598E-9</v>
      </c>
      <c r="F495" s="22" t="s">
        <v>8</v>
      </c>
      <c r="G495" s="22">
        <v>0</v>
      </c>
      <c r="H495" s="24">
        <f t="shared" si="8"/>
        <v>-2.5496486345874598E-9</v>
      </c>
    </row>
    <row r="496" spans="1:8" x14ac:dyDescent="0.25">
      <c r="A496" s="22" t="s">
        <v>1083</v>
      </c>
      <c r="B496" s="22" t="s">
        <v>1084</v>
      </c>
      <c r="C496" s="22" t="s">
        <v>14</v>
      </c>
      <c r="D496" s="22" t="s">
        <v>54</v>
      </c>
      <c r="E496" s="28">
        <v>-1.59601773375524E-9</v>
      </c>
      <c r="F496" s="22" t="s">
        <v>8</v>
      </c>
      <c r="G496" s="22">
        <v>0</v>
      </c>
      <c r="H496" s="24">
        <f t="shared" si="8"/>
        <v>-1.59601773375524E-9</v>
      </c>
    </row>
    <row r="497" spans="1:8" x14ac:dyDescent="0.25">
      <c r="A497" s="22" t="s">
        <v>1085</v>
      </c>
      <c r="B497" s="22" t="s">
        <v>933</v>
      </c>
      <c r="C497" s="22" t="s">
        <v>14</v>
      </c>
      <c r="D497" s="22" t="s">
        <v>54</v>
      </c>
      <c r="E497" s="28">
        <v>-5.6446512114839403E-8</v>
      </c>
      <c r="F497" s="22" t="s">
        <v>8</v>
      </c>
      <c r="G497" s="22">
        <v>0</v>
      </c>
      <c r="H497" s="24">
        <f t="shared" si="8"/>
        <v>-5.6446512114839403E-8</v>
      </c>
    </row>
    <row r="498" spans="1:8" x14ac:dyDescent="0.25">
      <c r="A498" s="22" t="s">
        <v>1086</v>
      </c>
      <c r="B498" s="22" t="s">
        <v>778</v>
      </c>
      <c r="C498" s="22" t="s">
        <v>14</v>
      </c>
      <c r="D498" s="22" t="s">
        <v>115</v>
      </c>
      <c r="E498" s="28">
        <v>-3.5473175860397402E-8</v>
      </c>
      <c r="F498" s="22" t="s">
        <v>8</v>
      </c>
      <c r="G498" s="22">
        <v>0</v>
      </c>
      <c r="H498" s="24">
        <f t="shared" si="8"/>
        <v>-3.5473175860397402E-8</v>
      </c>
    </row>
    <row r="499" spans="1:8" x14ac:dyDescent="0.25">
      <c r="A499" s="22" t="s">
        <v>1087</v>
      </c>
      <c r="B499" s="22" t="s">
        <v>1088</v>
      </c>
      <c r="C499" s="22" t="s">
        <v>14</v>
      </c>
      <c r="D499" s="22" t="s">
        <v>54</v>
      </c>
      <c r="E499" s="22">
        <v>-2.44091095675288E-2</v>
      </c>
      <c r="F499" s="22" t="s">
        <v>8</v>
      </c>
      <c r="G499" s="22">
        <v>0</v>
      </c>
      <c r="H499" s="24">
        <f t="shared" si="8"/>
        <v>-2.44091095675288E-2</v>
      </c>
    </row>
    <row r="500" spans="1:8" x14ac:dyDescent="0.25">
      <c r="A500" s="22" t="s">
        <v>1089</v>
      </c>
      <c r="B500" s="22" t="s">
        <v>752</v>
      </c>
      <c r="C500" s="22" t="s">
        <v>14</v>
      </c>
      <c r="D500" s="22" t="s">
        <v>54</v>
      </c>
      <c r="E500" s="22">
        <v>-8.4733456517284097E-4</v>
      </c>
      <c r="F500" s="22" t="s">
        <v>8</v>
      </c>
      <c r="G500" s="22">
        <v>0</v>
      </c>
      <c r="H500" s="24">
        <f t="shared" si="8"/>
        <v>-8.4733456517284097E-4</v>
      </c>
    </row>
    <row r="501" spans="1:8" x14ac:dyDescent="0.25">
      <c r="A501" s="22" t="s">
        <v>1090</v>
      </c>
      <c r="B501" s="22" t="s">
        <v>791</v>
      </c>
      <c r="C501" s="22" t="s">
        <v>14</v>
      </c>
      <c r="D501" s="22" t="s">
        <v>188</v>
      </c>
      <c r="E501" s="22">
        <v>-3.1565903866014999E-3</v>
      </c>
      <c r="F501" s="22" t="s">
        <v>8</v>
      </c>
      <c r="G501" s="22">
        <v>0</v>
      </c>
      <c r="H501" s="24">
        <f t="shared" si="8"/>
        <v>-3.1565903866014999E-3</v>
      </c>
    </row>
    <row r="502" spans="1:8" x14ac:dyDescent="0.25">
      <c r="H502" s="24"/>
    </row>
    <row r="503" spans="1:8" x14ac:dyDescent="0.25">
      <c r="H503" s="24"/>
    </row>
    <row r="504" spans="1:8" x14ac:dyDescent="0.25">
      <c r="H504" s="24"/>
    </row>
    <row r="505" spans="1:8" x14ac:dyDescent="0.25">
      <c r="H505" s="24"/>
    </row>
    <row r="506" spans="1:8" x14ac:dyDescent="0.25">
      <c r="H506" s="24"/>
    </row>
    <row r="507" spans="1:8" x14ac:dyDescent="0.25">
      <c r="H507" s="24"/>
    </row>
    <row r="508" spans="1:8" x14ac:dyDescent="0.25">
      <c r="H508" s="24"/>
    </row>
    <row r="509" spans="1:8" x14ac:dyDescent="0.25">
      <c r="H509" s="24"/>
    </row>
    <row r="510" spans="1:8" x14ac:dyDescent="0.25">
      <c r="H510" s="24"/>
    </row>
    <row r="511" spans="1:8" x14ac:dyDescent="0.25">
      <c r="H511" s="24"/>
    </row>
    <row r="512" spans="1: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87A3B-3CAC-42CF-86CC-68DE0AC2D5C6}">
  <dimension ref="A1:K1014"/>
  <sheetViews>
    <sheetView topLeftCell="B1" workbookViewId="0">
      <selection activeCell="B33" sqref="B33"/>
    </sheetView>
  </sheetViews>
  <sheetFormatPr defaultColWidth="10.85546875" defaultRowHeight="15" x14ac:dyDescent="0.25"/>
  <cols>
    <col min="1" max="1" width="36.7109375" style="22" bestFit="1" customWidth="1"/>
    <col min="2" max="2" width="103.85546875" style="22" bestFit="1" customWidth="1"/>
    <col min="3" max="4" width="10.85546875" style="22"/>
    <col min="5" max="5" width="46.42578125" style="22" bestFit="1" customWidth="1"/>
    <col min="6" max="6" width="11.7109375" style="22" bestFit="1" customWidth="1"/>
    <col min="7" max="16384" width="10.85546875" style="22"/>
  </cols>
  <sheetData>
    <row r="1" spans="1:9" x14ac:dyDescent="0.25">
      <c r="A1" s="22" t="s">
        <v>1173</v>
      </c>
      <c r="B1" s="22" t="s">
        <v>1174</v>
      </c>
      <c r="C1" s="22" t="s">
        <v>11</v>
      </c>
      <c r="D1" s="22" t="s">
        <v>1175</v>
      </c>
      <c r="E1" s="22" t="s">
        <v>0</v>
      </c>
      <c r="F1" s="22" t="s">
        <v>36</v>
      </c>
      <c r="G1" s="22" t="s">
        <v>270</v>
      </c>
      <c r="H1" s="22" t="s">
        <v>1176</v>
      </c>
      <c r="I1" s="22" t="s">
        <v>1177</v>
      </c>
    </row>
    <row r="2" spans="1:9" x14ac:dyDescent="0.25">
      <c r="A2" s="22" t="s">
        <v>1178</v>
      </c>
      <c r="B2" s="22" t="s">
        <v>1179</v>
      </c>
      <c r="C2" s="22" t="s">
        <v>1180</v>
      </c>
      <c r="D2" s="22" t="s">
        <v>1181</v>
      </c>
      <c r="E2" s="22" t="s">
        <v>1182</v>
      </c>
      <c r="F2" s="28">
        <v>7.8394869004766301E-7</v>
      </c>
      <c r="G2" s="22" t="s">
        <v>7</v>
      </c>
      <c r="H2" s="22">
        <v>50</v>
      </c>
      <c r="I2" s="22" t="s">
        <v>1183</v>
      </c>
    </row>
    <row r="3" spans="1:9" x14ac:dyDescent="0.25">
      <c r="A3" s="22" t="s">
        <v>1184</v>
      </c>
      <c r="B3" s="22" t="s">
        <v>1185</v>
      </c>
      <c r="C3" s="22" t="s">
        <v>1186</v>
      </c>
      <c r="D3" s="22" t="s">
        <v>1187</v>
      </c>
      <c r="E3" s="22" t="s">
        <v>1188</v>
      </c>
      <c r="F3" s="28">
        <v>3.41915506019573E-8</v>
      </c>
      <c r="G3" s="22" t="s">
        <v>7</v>
      </c>
      <c r="H3" s="22">
        <v>110</v>
      </c>
      <c r="I3" s="22" t="s">
        <v>1189</v>
      </c>
    </row>
    <row r="4" spans="1:9" x14ac:dyDescent="0.25">
      <c r="A4" s="22" t="s">
        <v>1190</v>
      </c>
      <c r="B4" s="22" t="s">
        <v>1191</v>
      </c>
      <c r="C4" s="22" t="s">
        <v>1186</v>
      </c>
      <c r="D4" s="22" t="s">
        <v>1192</v>
      </c>
      <c r="E4" s="22" t="s">
        <v>1193</v>
      </c>
      <c r="F4" s="28">
        <v>1.1522189498717499E-8</v>
      </c>
      <c r="G4" s="22" t="s">
        <v>7</v>
      </c>
      <c r="H4" s="22">
        <v>30</v>
      </c>
    </row>
    <row r="5" spans="1:9" x14ac:dyDescent="0.25">
      <c r="A5" s="22" t="s">
        <v>1194</v>
      </c>
      <c r="B5" s="22" t="s">
        <v>1195</v>
      </c>
      <c r="C5" s="22" t="s">
        <v>1186</v>
      </c>
      <c r="D5" s="22" t="s">
        <v>1196</v>
      </c>
      <c r="E5" s="22" t="s">
        <v>1188</v>
      </c>
      <c r="F5" s="28">
        <v>1.9323282410571799E-10</v>
      </c>
      <c r="G5" s="22" t="s">
        <v>7</v>
      </c>
      <c r="H5" s="22">
        <v>40</v>
      </c>
    </row>
    <row r="6" spans="1:9" x14ac:dyDescent="0.25">
      <c r="A6" s="22" t="s">
        <v>1197</v>
      </c>
      <c r="B6" s="22" t="s">
        <v>1198</v>
      </c>
      <c r="C6" s="22" t="s">
        <v>1180</v>
      </c>
      <c r="D6" s="22" t="s">
        <v>1199</v>
      </c>
      <c r="E6" s="22" t="s">
        <v>1182</v>
      </c>
      <c r="F6" s="28">
        <v>2.6166015939917202E-13</v>
      </c>
      <c r="G6" s="22" t="s">
        <v>7</v>
      </c>
      <c r="H6" s="22">
        <v>30</v>
      </c>
    </row>
    <row r="7" spans="1:9" x14ac:dyDescent="0.25">
      <c r="A7" s="22" t="s">
        <v>1200</v>
      </c>
      <c r="B7" s="22" t="s">
        <v>1201</v>
      </c>
      <c r="C7" s="22" t="s">
        <v>1180</v>
      </c>
      <c r="D7" s="22" t="s">
        <v>1202</v>
      </c>
      <c r="E7" s="22" t="s">
        <v>1182</v>
      </c>
      <c r="F7" s="22">
        <v>0.28212211953167399</v>
      </c>
      <c r="G7" s="22" t="s">
        <v>1203</v>
      </c>
      <c r="H7" s="22">
        <v>25</v>
      </c>
      <c r="I7" s="22" t="s">
        <v>1204</v>
      </c>
    </row>
    <row r="8" spans="1:9" x14ac:dyDescent="0.25">
      <c r="A8" s="22" t="s">
        <v>1205</v>
      </c>
      <c r="B8" s="22" t="s">
        <v>1206</v>
      </c>
      <c r="C8" s="22" t="s">
        <v>1186</v>
      </c>
      <c r="D8" s="22" t="s">
        <v>1207</v>
      </c>
      <c r="E8" s="22" t="s">
        <v>1193</v>
      </c>
      <c r="F8" s="28">
        <v>8.8019253169672099E-7</v>
      </c>
      <c r="G8" s="22" t="s">
        <v>1208</v>
      </c>
      <c r="H8" s="22">
        <v>40</v>
      </c>
    </row>
    <row r="9" spans="1:9" x14ac:dyDescent="0.25">
      <c r="A9" s="22" t="s">
        <v>1209</v>
      </c>
      <c r="B9" s="22" t="s">
        <v>1210</v>
      </c>
      <c r="C9" s="22" t="s">
        <v>1180</v>
      </c>
      <c r="D9" s="22" t="s">
        <v>1211</v>
      </c>
      <c r="E9" s="22" t="s">
        <v>1182</v>
      </c>
      <c r="F9" s="22">
        <v>2.24317772636611E-4</v>
      </c>
      <c r="G9" s="22" t="s">
        <v>174</v>
      </c>
      <c r="H9" s="22">
        <v>50</v>
      </c>
    </row>
    <row r="10" spans="1:9" s="34" customFormat="1" x14ac:dyDescent="0.25">
      <c r="A10" s="34" t="s">
        <v>1212</v>
      </c>
      <c r="B10" s="34" t="s">
        <v>1213</v>
      </c>
      <c r="C10" s="34" t="s">
        <v>1214</v>
      </c>
      <c r="D10" s="34" t="s">
        <v>1215</v>
      </c>
      <c r="E10" s="34" t="s">
        <v>1216</v>
      </c>
      <c r="F10" s="34">
        <v>5.0563441161136796E-4</v>
      </c>
      <c r="G10" s="34" t="s">
        <v>174</v>
      </c>
      <c r="H10" s="34">
        <v>25</v>
      </c>
      <c r="I10" s="34" t="s">
        <v>1217</v>
      </c>
    </row>
    <row r="11" spans="1:9" x14ac:dyDescent="0.25">
      <c r="A11" s="22" t="s">
        <v>1218</v>
      </c>
      <c r="B11" s="22" t="s">
        <v>1219</v>
      </c>
      <c r="C11" s="22" t="s">
        <v>1186</v>
      </c>
      <c r="D11" s="22" t="s">
        <v>1220</v>
      </c>
      <c r="E11" s="22" t="s">
        <v>1188</v>
      </c>
      <c r="F11" s="28">
        <v>1.3421596456303601E-13</v>
      </c>
      <c r="G11" s="22" t="s">
        <v>7</v>
      </c>
      <c r="H11" s="22">
        <v>50</v>
      </c>
    </row>
    <row r="12" spans="1:9" x14ac:dyDescent="0.25">
      <c r="A12" s="22" t="s">
        <v>1221</v>
      </c>
      <c r="B12" s="22" t="s">
        <v>1222</v>
      </c>
      <c r="C12" s="22" t="s">
        <v>1186</v>
      </c>
      <c r="D12" s="22" t="s">
        <v>1223</v>
      </c>
      <c r="E12" s="22" t="s">
        <v>1188</v>
      </c>
      <c r="F12" s="28">
        <v>1.9806601559112201E-9</v>
      </c>
      <c r="G12" s="22" t="s">
        <v>7</v>
      </c>
      <c r="H12" s="22">
        <v>30</v>
      </c>
    </row>
    <row r="13" spans="1:9" x14ac:dyDescent="0.25">
      <c r="A13" s="22" t="s">
        <v>1224</v>
      </c>
      <c r="B13" s="22" t="s">
        <v>1225</v>
      </c>
      <c r="C13" s="22" t="s">
        <v>1186</v>
      </c>
      <c r="D13" s="22" t="s">
        <v>1226</v>
      </c>
      <c r="E13" s="22" t="s">
        <v>1188</v>
      </c>
      <c r="F13" s="28">
        <v>1.4963692876734901E-10</v>
      </c>
      <c r="G13" s="22" t="s">
        <v>7</v>
      </c>
      <c r="H13" s="22">
        <v>50</v>
      </c>
    </row>
    <row r="14" spans="1:9" s="34" customFormat="1" x14ac:dyDescent="0.25">
      <c r="A14" s="34" t="s">
        <v>1227</v>
      </c>
      <c r="B14" s="34" t="s">
        <v>1228</v>
      </c>
      <c r="C14" s="34" t="s">
        <v>1186</v>
      </c>
      <c r="D14" s="34" t="s">
        <v>1229</v>
      </c>
      <c r="E14" s="34" t="s">
        <v>1188</v>
      </c>
      <c r="F14" s="35">
        <v>1.49211134540691E-12</v>
      </c>
      <c r="G14" s="34" t="s">
        <v>7</v>
      </c>
      <c r="H14" s="34">
        <v>50</v>
      </c>
      <c r="I14" s="34" t="s">
        <v>1230</v>
      </c>
    </row>
    <row r="15" spans="1:9" x14ac:dyDescent="0.25">
      <c r="A15" s="22" t="s">
        <v>1231</v>
      </c>
      <c r="B15" s="22" t="s">
        <v>1232</v>
      </c>
      <c r="C15" s="22" t="s">
        <v>1186</v>
      </c>
      <c r="D15" s="22" t="s">
        <v>1207</v>
      </c>
      <c r="E15" s="22" t="s">
        <v>1193</v>
      </c>
      <c r="F15" s="28">
        <v>6.52055809881947E-8</v>
      </c>
      <c r="G15" s="22" t="s">
        <v>1208</v>
      </c>
      <c r="H15" s="22">
        <v>45</v>
      </c>
    </row>
    <row r="16" spans="1:9" s="34" customFormat="1" x14ac:dyDescent="0.25">
      <c r="A16" s="34" t="s">
        <v>1233</v>
      </c>
      <c r="B16" s="34" t="s">
        <v>1234</v>
      </c>
      <c r="C16" s="34" t="s">
        <v>1186</v>
      </c>
      <c r="D16" s="34" t="s">
        <v>1235</v>
      </c>
      <c r="E16" s="34" t="s">
        <v>1193</v>
      </c>
      <c r="F16" s="35">
        <v>3.41068169592244E-11</v>
      </c>
      <c r="G16" s="34" t="s">
        <v>7</v>
      </c>
      <c r="H16" s="34">
        <v>100</v>
      </c>
      <c r="I16" s="34" t="s">
        <v>1236</v>
      </c>
    </row>
    <row r="17" spans="1:9" s="34" customFormat="1" x14ac:dyDescent="0.25">
      <c r="A17" s="34" t="s">
        <v>1237</v>
      </c>
      <c r="B17" s="34" t="s">
        <v>1238</v>
      </c>
      <c r="C17" s="34" t="s">
        <v>1214</v>
      </c>
      <c r="D17" s="34" t="s">
        <v>1239</v>
      </c>
      <c r="E17" s="34" t="s">
        <v>1216</v>
      </c>
      <c r="F17" s="35">
        <v>2.1971685826356199E-5</v>
      </c>
      <c r="G17" s="34" t="s">
        <v>7</v>
      </c>
      <c r="H17" s="34">
        <v>25</v>
      </c>
      <c r="I17" s="34" t="s">
        <v>1217</v>
      </c>
    </row>
    <row r="18" spans="1:9" x14ac:dyDescent="0.25">
      <c r="A18" s="22" t="s">
        <v>1240</v>
      </c>
      <c r="B18" s="22" t="s">
        <v>1241</v>
      </c>
      <c r="C18" s="22" t="s">
        <v>1186</v>
      </c>
      <c r="D18" s="22" t="s">
        <v>1242</v>
      </c>
      <c r="E18" s="22" t="s">
        <v>1243</v>
      </c>
      <c r="F18" s="22">
        <v>3.8066576389100597E-2</v>
      </c>
      <c r="G18" s="22" t="s">
        <v>1244</v>
      </c>
      <c r="H18" s="22">
        <v>50</v>
      </c>
    </row>
    <row r="19" spans="1:9" x14ac:dyDescent="0.25">
      <c r="A19" s="22" t="s">
        <v>1245</v>
      </c>
      <c r="B19" s="22" t="s">
        <v>1246</v>
      </c>
      <c r="C19" s="22" t="s">
        <v>1186</v>
      </c>
      <c r="D19" s="22" t="s">
        <v>1247</v>
      </c>
      <c r="E19" s="22" t="s">
        <v>1193</v>
      </c>
      <c r="F19" s="28">
        <v>3.7131001586682298E-10</v>
      </c>
      <c r="G19" s="22" t="s">
        <v>7</v>
      </c>
      <c r="H19" s="22">
        <v>20</v>
      </c>
    </row>
    <row r="20" spans="1:9" x14ac:dyDescent="0.25">
      <c r="A20" s="22" t="s">
        <v>1248</v>
      </c>
      <c r="B20" s="22" t="s">
        <v>1249</v>
      </c>
      <c r="C20" s="22" t="s">
        <v>1186</v>
      </c>
      <c r="D20" s="22" t="s">
        <v>1250</v>
      </c>
      <c r="E20" s="22" t="s">
        <v>1188</v>
      </c>
      <c r="F20" s="28">
        <v>3.4956578861980099E-8</v>
      </c>
      <c r="G20" s="22" t="s">
        <v>7</v>
      </c>
      <c r="H20" s="22">
        <v>40</v>
      </c>
    </row>
    <row r="21" spans="1:9" x14ac:dyDescent="0.25">
      <c r="A21" s="22" t="s">
        <v>1251</v>
      </c>
      <c r="B21" s="22" t="s">
        <v>1252</v>
      </c>
      <c r="C21" s="22" t="s">
        <v>1186</v>
      </c>
      <c r="D21" s="22" t="s">
        <v>1192</v>
      </c>
      <c r="E21" s="22" t="s">
        <v>1193</v>
      </c>
      <c r="F21" s="28">
        <v>1.32717879686192E-12</v>
      </c>
      <c r="G21" s="22" t="s">
        <v>7</v>
      </c>
      <c r="H21" s="22">
        <v>30</v>
      </c>
    </row>
    <row r="22" spans="1:9" s="34" customFormat="1" x14ac:dyDescent="0.25">
      <c r="A22" s="34" t="s">
        <v>1253</v>
      </c>
      <c r="B22" s="34" t="s">
        <v>1254</v>
      </c>
      <c r="C22" s="34" t="s">
        <v>1180</v>
      </c>
      <c r="D22" s="34" t="s">
        <v>1229</v>
      </c>
      <c r="E22" s="34" t="s">
        <v>1182</v>
      </c>
      <c r="F22" s="35">
        <v>1.50989932117059E-11</v>
      </c>
      <c r="G22" s="34" t="s">
        <v>7</v>
      </c>
      <c r="H22" s="34">
        <v>50</v>
      </c>
      <c r="I22" s="34" t="s">
        <v>1255</v>
      </c>
    </row>
    <row r="23" spans="1:9" s="34" customFormat="1" x14ac:dyDescent="0.25">
      <c r="A23" s="34" t="s">
        <v>1256</v>
      </c>
      <c r="B23" s="34" t="s">
        <v>1257</v>
      </c>
      <c r="C23" s="34" t="s">
        <v>1186</v>
      </c>
      <c r="D23" s="34" t="s">
        <v>1258</v>
      </c>
      <c r="E23" s="34" t="s">
        <v>1193</v>
      </c>
      <c r="F23" s="35">
        <v>2.32600973187103E-8</v>
      </c>
      <c r="G23" s="34" t="s">
        <v>7</v>
      </c>
      <c r="H23" s="34">
        <v>20</v>
      </c>
      <c r="I23" s="34" t="s">
        <v>1259</v>
      </c>
    </row>
    <row r="24" spans="1:9" s="34" customFormat="1" x14ac:dyDescent="0.25">
      <c r="A24" s="34" t="s">
        <v>1256</v>
      </c>
      <c r="B24" s="34" t="s">
        <v>1257</v>
      </c>
      <c r="C24" s="34" t="s">
        <v>1186</v>
      </c>
      <c r="D24" s="34" t="s">
        <v>1258</v>
      </c>
      <c r="E24" s="34" t="s">
        <v>1193</v>
      </c>
      <c r="F24" s="35">
        <v>6.4022441142356694E-11</v>
      </c>
      <c r="G24" s="34" t="s">
        <v>8</v>
      </c>
      <c r="H24" s="34">
        <v>20</v>
      </c>
      <c r="I24" s="34" t="s">
        <v>1259</v>
      </c>
    </row>
    <row r="25" spans="1:9" x14ac:dyDescent="0.25">
      <c r="A25" s="22" t="s">
        <v>1260</v>
      </c>
      <c r="B25" s="22" t="s">
        <v>1261</v>
      </c>
      <c r="C25" s="22" t="s">
        <v>1186</v>
      </c>
      <c r="D25" s="22" t="s">
        <v>1262</v>
      </c>
      <c r="E25" s="22" t="s">
        <v>1188</v>
      </c>
      <c r="F25" s="28">
        <v>2.5697641285070601E-12</v>
      </c>
      <c r="G25" s="22" t="s">
        <v>7</v>
      </c>
      <c r="H25" s="22">
        <v>25</v>
      </c>
      <c r="I25" s="22" t="s">
        <v>1263</v>
      </c>
    </row>
    <row r="26" spans="1:9" x14ac:dyDescent="0.25">
      <c r="A26" s="22" t="s">
        <v>1264</v>
      </c>
      <c r="B26" s="22" t="s">
        <v>1265</v>
      </c>
      <c r="C26" s="22" t="s">
        <v>1180</v>
      </c>
      <c r="D26" s="22" t="s">
        <v>1266</v>
      </c>
      <c r="E26" s="22" t="s">
        <v>1182</v>
      </c>
      <c r="F26" s="28">
        <v>5.7042179578579895E-10</v>
      </c>
      <c r="G26" s="22" t="s">
        <v>7</v>
      </c>
      <c r="H26" s="22">
        <v>50</v>
      </c>
    </row>
    <row r="27" spans="1:9" x14ac:dyDescent="0.25">
      <c r="A27" s="22" t="s">
        <v>1267</v>
      </c>
      <c r="B27" s="22" t="s">
        <v>1268</v>
      </c>
      <c r="C27" s="22" t="s">
        <v>1180</v>
      </c>
      <c r="D27" s="22" t="s">
        <v>1211</v>
      </c>
      <c r="E27" s="22" t="s">
        <v>1182</v>
      </c>
      <c r="F27" s="28">
        <v>2.9381423041426499E-16</v>
      </c>
      <c r="G27" s="22" t="s">
        <v>7</v>
      </c>
      <c r="H27" s="22">
        <v>75</v>
      </c>
    </row>
    <row r="28" spans="1:9" x14ac:dyDescent="0.25">
      <c r="A28" s="22" t="s">
        <v>1269</v>
      </c>
      <c r="B28" s="22" t="s">
        <v>1270</v>
      </c>
      <c r="C28" s="22" t="s">
        <v>1186</v>
      </c>
      <c r="D28" s="22" t="s">
        <v>1271</v>
      </c>
      <c r="E28" s="22" t="s">
        <v>1188</v>
      </c>
      <c r="F28" s="28">
        <v>5.8671548708641299E-9</v>
      </c>
      <c r="G28" s="22" t="s">
        <v>7</v>
      </c>
      <c r="H28" s="22">
        <v>75</v>
      </c>
      <c r="I28" s="22" t="s">
        <v>1272</v>
      </c>
    </row>
    <row r="29" spans="1:9" x14ac:dyDescent="0.25">
      <c r="A29" s="22" t="s">
        <v>1273</v>
      </c>
      <c r="B29" s="22" t="s">
        <v>1274</v>
      </c>
      <c r="C29" s="22" t="s">
        <v>1180</v>
      </c>
      <c r="D29" s="22" t="s">
        <v>1275</v>
      </c>
      <c r="E29" s="22" t="s">
        <v>1182</v>
      </c>
      <c r="F29" s="28">
        <v>1.5578497196942301E-5</v>
      </c>
      <c r="G29" s="22" t="s">
        <v>86</v>
      </c>
      <c r="H29" s="22">
        <v>0</v>
      </c>
      <c r="I29" s="22" t="s">
        <v>1263</v>
      </c>
    </row>
    <row r="30" spans="1:9" x14ac:dyDescent="0.25">
      <c r="A30" s="22" t="s">
        <v>1276</v>
      </c>
      <c r="B30" s="22" t="s">
        <v>1277</v>
      </c>
      <c r="C30" s="22" t="s">
        <v>1180</v>
      </c>
      <c r="D30" s="22" t="s">
        <v>1211</v>
      </c>
      <c r="E30" s="22" t="s">
        <v>1182</v>
      </c>
      <c r="F30" s="28">
        <v>-8.5607293528359699E-17</v>
      </c>
      <c r="G30" s="22" t="s">
        <v>7</v>
      </c>
      <c r="H30" s="22">
        <v>75</v>
      </c>
    </row>
    <row r="31" spans="1:9" x14ac:dyDescent="0.25">
      <c r="A31" s="22" t="s">
        <v>1278</v>
      </c>
      <c r="B31" s="22" t="s">
        <v>1279</v>
      </c>
      <c r="C31" s="22" t="s">
        <v>1186</v>
      </c>
      <c r="D31" s="22" t="s">
        <v>1280</v>
      </c>
      <c r="E31" s="22" t="s">
        <v>1188</v>
      </c>
      <c r="F31" s="28">
        <v>1.28891150595426E-8</v>
      </c>
      <c r="G31" s="22" t="s">
        <v>7</v>
      </c>
      <c r="H31" s="22">
        <v>50</v>
      </c>
    </row>
    <row r="32" spans="1:9" x14ac:dyDescent="0.25">
      <c r="A32" s="22" t="s">
        <v>1281</v>
      </c>
      <c r="B32" s="22" t="s">
        <v>1282</v>
      </c>
      <c r="C32" s="22" t="s">
        <v>1186</v>
      </c>
      <c r="D32" s="22" t="s">
        <v>1192</v>
      </c>
      <c r="E32" s="22" t="s">
        <v>1193</v>
      </c>
      <c r="F32" s="28">
        <v>4.2332476622547098E-8</v>
      </c>
      <c r="G32" s="22" t="s">
        <v>7</v>
      </c>
      <c r="H32" s="22">
        <v>30</v>
      </c>
    </row>
    <row r="33" spans="1:9" x14ac:dyDescent="0.25">
      <c r="A33" s="22" t="s">
        <v>1283</v>
      </c>
      <c r="B33" s="22" t="s">
        <v>1284</v>
      </c>
      <c r="C33" s="22" t="s">
        <v>1186</v>
      </c>
      <c r="D33" s="22" t="s">
        <v>1285</v>
      </c>
      <c r="E33" s="22" t="s">
        <v>1188</v>
      </c>
      <c r="F33" s="28">
        <v>3.8652136779506499E-8</v>
      </c>
      <c r="G33" s="22" t="s">
        <v>7</v>
      </c>
      <c r="H33" s="22">
        <v>50</v>
      </c>
    </row>
    <row r="34" spans="1:9" x14ac:dyDescent="0.25">
      <c r="A34" s="22" t="s">
        <v>1286</v>
      </c>
      <c r="B34" s="22" t="s">
        <v>1287</v>
      </c>
      <c r="C34" s="22" t="s">
        <v>1180</v>
      </c>
      <c r="D34" s="22" t="s">
        <v>1288</v>
      </c>
      <c r="E34" s="22" t="s">
        <v>1182</v>
      </c>
      <c r="F34" s="28">
        <v>4.7086003219066803E-13</v>
      </c>
      <c r="G34" s="22" t="s">
        <v>7</v>
      </c>
      <c r="H34" s="22">
        <v>50</v>
      </c>
    </row>
    <row r="35" spans="1:9" x14ac:dyDescent="0.25">
      <c r="A35" s="22" t="s">
        <v>1289</v>
      </c>
      <c r="B35" s="22" t="s">
        <v>1290</v>
      </c>
      <c r="C35" s="22" t="s">
        <v>1186</v>
      </c>
      <c r="D35" s="22" t="s">
        <v>1291</v>
      </c>
      <c r="E35" s="22" t="s">
        <v>1188</v>
      </c>
      <c r="F35" s="28">
        <v>7.9989219103322899E-12</v>
      </c>
      <c r="G35" s="22" t="s">
        <v>7</v>
      </c>
      <c r="H35" s="22">
        <v>50</v>
      </c>
    </row>
    <row r="36" spans="1:9" x14ac:dyDescent="0.25">
      <c r="A36" s="22" t="s">
        <v>1292</v>
      </c>
      <c r="B36" s="22" t="s">
        <v>1293</v>
      </c>
      <c r="C36" s="22" t="s">
        <v>1186</v>
      </c>
      <c r="D36" s="22" t="s">
        <v>1229</v>
      </c>
      <c r="E36" s="22" t="s">
        <v>1193</v>
      </c>
      <c r="F36" s="28">
        <v>2.1476352443652801E-10</v>
      </c>
      <c r="G36" s="22" t="s">
        <v>7</v>
      </c>
      <c r="H36" s="22">
        <v>40</v>
      </c>
    </row>
    <row r="37" spans="1:9" s="34" customFormat="1" x14ac:dyDescent="0.25">
      <c r="A37" s="34" t="s">
        <v>1294</v>
      </c>
      <c r="B37" s="34" t="s">
        <v>1295</v>
      </c>
      <c r="C37" s="34" t="s">
        <v>1214</v>
      </c>
      <c r="D37" s="34" t="s">
        <v>1296</v>
      </c>
      <c r="E37" s="34" t="s">
        <v>1297</v>
      </c>
      <c r="F37" s="35">
        <v>1.76222817308511E-9</v>
      </c>
      <c r="G37" s="34" t="s">
        <v>7</v>
      </c>
      <c r="H37" s="34">
        <v>30</v>
      </c>
      <c r="I37" s="34" t="s">
        <v>1298</v>
      </c>
    </row>
    <row r="38" spans="1:9" s="34" customFormat="1" x14ac:dyDescent="0.25">
      <c r="A38" s="34" t="s">
        <v>1299</v>
      </c>
      <c r="B38" s="34" t="s">
        <v>1300</v>
      </c>
      <c r="C38" s="34" t="s">
        <v>1186</v>
      </c>
      <c r="D38" s="34" t="s">
        <v>1258</v>
      </c>
      <c r="E38" s="34" t="s">
        <v>1193</v>
      </c>
      <c r="F38" s="35">
        <v>8.31037191988069E-13</v>
      </c>
      <c r="G38" s="34" t="s">
        <v>7</v>
      </c>
      <c r="H38" s="34">
        <v>20</v>
      </c>
      <c r="I38" s="34" t="s">
        <v>1259</v>
      </c>
    </row>
    <row r="39" spans="1:9" s="34" customFormat="1" x14ac:dyDescent="0.25">
      <c r="A39" s="34" t="s">
        <v>1301</v>
      </c>
      <c r="B39" s="34" t="s">
        <v>1302</v>
      </c>
      <c r="C39" s="34" t="s">
        <v>1186</v>
      </c>
      <c r="D39" s="34" t="s">
        <v>1223</v>
      </c>
      <c r="E39" s="34" t="s">
        <v>1188</v>
      </c>
      <c r="F39" s="35">
        <v>7.3260656515849405E-13</v>
      </c>
      <c r="G39" s="34" t="s">
        <v>7</v>
      </c>
      <c r="H39" s="34">
        <v>50</v>
      </c>
      <c r="I39" s="34" t="s">
        <v>1255</v>
      </c>
    </row>
    <row r="40" spans="1:9" x14ac:dyDescent="0.25">
      <c r="A40" s="22" t="s">
        <v>1303</v>
      </c>
      <c r="B40" s="22" t="s">
        <v>1304</v>
      </c>
      <c r="C40" s="22" t="s">
        <v>1186</v>
      </c>
      <c r="D40" s="22" t="s">
        <v>1305</v>
      </c>
      <c r="E40" s="22" t="s">
        <v>1188</v>
      </c>
      <c r="F40" s="28">
        <v>9.0683069380815106E-15</v>
      </c>
      <c r="G40" s="22" t="s">
        <v>7</v>
      </c>
      <c r="H40" s="22">
        <v>25</v>
      </c>
      <c r="I40" s="22" t="s">
        <v>1306</v>
      </c>
    </row>
    <row r="41" spans="1:9" x14ac:dyDescent="0.25">
      <c r="A41" s="22" t="s">
        <v>1307</v>
      </c>
      <c r="B41" s="22" t="s">
        <v>1282</v>
      </c>
      <c r="C41" s="22" t="s">
        <v>1186</v>
      </c>
      <c r="D41" s="22" t="s">
        <v>1192</v>
      </c>
      <c r="E41" s="22" t="s">
        <v>1193</v>
      </c>
      <c r="F41" s="28">
        <v>5.75321456055464E-11</v>
      </c>
      <c r="G41" s="22" t="s">
        <v>7</v>
      </c>
      <c r="H41" s="22">
        <v>30</v>
      </c>
    </row>
    <row r="42" spans="1:9" x14ac:dyDescent="0.25">
      <c r="A42" s="22" t="s">
        <v>1308</v>
      </c>
      <c r="B42" s="22" t="s">
        <v>1268</v>
      </c>
      <c r="C42" s="22" t="s">
        <v>1180</v>
      </c>
      <c r="D42" s="22" t="s">
        <v>1211</v>
      </c>
      <c r="E42" s="22" t="s">
        <v>1182</v>
      </c>
      <c r="F42" s="28">
        <v>1.04858078538794E-16</v>
      </c>
      <c r="G42" s="22" t="s">
        <v>7</v>
      </c>
      <c r="H42" s="22">
        <v>75</v>
      </c>
    </row>
    <row r="43" spans="1:9" s="34" customFormat="1" x14ac:dyDescent="0.25">
      <c r="A43" s="34" t="s">
        <v>1309</v>
      </c>
      <c r="B43" s="34" t="s">
        <v>1310</v>
      </c>
      <c r="C43" s="34" t="s">
        <v>1214</v>
      </c>
      <c r="D43" s="34" t="s">
        <v>1296</v>
      </c>
      <c r="E43" s="34" t="s">
        <v>1297</v>
      </c>
      <c r="F43" s="35">
        <v>6.6984177624660097E-10</v>
      </c>
      <c r="G43" s="34" t="s">
        <v>7</v>
      </c>
      <c r="H43" s="34">
        <v>30</v>
      </c>
      <c r="I43" s="34" t="s">
        <v>1298</v>
      </c>
    </row>
    <row r="44" spans="1:9" x14ac:dyDescent="0.25">
      <c r="A44" s="22" t="s">
        <v>1311</v>
      </c>
      <c r="B44" s="22" t="s">
        <v>1312</v>
      </c>
      <c r="C44" s="22" t="s">
        <v>1186</v>
      </c>
      <c r="D44" s="22" t="s">
        <v>1313</v>
      </c>
      <c r="E44" s="22" t="s">
        <v>1193</v>
      </c>
      <c r="F44" s="28">
        <v>7.0054155603297701E-9</v>
      </c>
      <c r="G44" s="22" t="s">
        <v>7</v>
      </c>
      <c r="H44" s="22">
        <v>60</v>
      </c>
    </row>
    <row r="45" spans="1:9" x14ac:dyDescent="0.25">
      <c r="A45" s="22" t="s">
        <v>1314</v>
      </c>
      <c r="B45" s="22" t="s">
        <v>1315</v>
      </c>
      <c r="C45" s="22" t="s">
        <v>1186</v>
      </c>
      <c r="D45" s="22" t="s">
        <v>1316</v>
      </c>
      <c r="E45" s="22" t="s">
        <v>1188</v>
      </c>
      <c r="F45" s="28">
        <v>1.09863224701894E-9</v>
      </c>
      <c r="G45" s="22" t="s">
        <v>7</v>
      </c>
      <c r="H45" s="22">
        <v>50</v>
      </c>
      <c r="I45" s="22" t="s">
        <v>1317</v>
      </c>
    </row>
    <row r="46" spans="1:9" s="34" customFormat="1" x14ac:dyDescent="0.25">
      <c r="A46" s="34" t="s">
        <v>1318</v>
      </c>
      <c r="B46" s="34" t="s">
        <v>1319</v>
      </c>
      <c r="C46" s="34" t="s">
        <v>1186</v>
      </c>
      <c r="D46" s="34" t="s">
        <v>1320</v>
      </c>
      <c r="E46" s="34" t="s">
        <v>1188</v>
      </c>
      <c r="F46" s="35">
        <v>3.4166072947173801E-8</v>
      </c>
      <c r="G46" s="34" t="s">
        <v>7</v>
      </c>
      <c r="H46" s="34">
        <v>50</v>
      </c>
      <c r="I46" s="34" t="s">
        <v>1255</v>
      </c>
    </row>
    <row r="47" spans="1:9" x14ac:dyDescent="0.25">
      <c r="A47" s="22" t="s">
        <v>1321</v>
      </c>
      <c r="B47" s="22" t="s">
        <v>1322</v>
      </c>
      <c r="C47" s="22" t="s">
        <v>1180</v>
      </c>
      <c r="D47" s="22" t="s">
        <v>1202</v>
      </c>
      <c r="E47" s="22" t="s">
        <v>1182</v>
      </c>
      <c r="F47" s="22">
        <v>0.28212211953167399</v>
      </c>
      <c r="G47" s="22" t="s">
        <v>1203</v>
      </c>
      <c r="H47" s="22">
        <v>25</v>
      </c>
    </row>
    <row r="48" spans="1:9" x14ac:dyDescent="0.25">
      <c r="A48" s="22" t="s">
        <v>1323</v>
      </c>
      <c r="B48" s="22" t="s">
        <v>1324</v>
      </c>
      <c r="C48" s="22" t="s">
        <v>1180</v>
      </c>
      <c r="D48" s="22" t="s">
        <v>1181</v>
      </c>
      <c r="E48" s="22" t="s">
        <v>1182</v>
      </c>
      <c r="F48" s="28">
        <v>1.7953650053424299E-15</v>
      </c>
      <c r="G48" s="22" t="s">
        <v>7</v>
      </c>
      <c r="H48" s="22">
        <v>50</v>
      </c>
    </row>
    <row r="49" spans="1:9" x14ac:dyDescent="0.25">
      <c r="A49" s="22" t="s">
        <v>1325</v>
      </c>
      <c r="B49" s="22" t="s">
        <v>1326</v>
      </c>
      <c r="C49" s="22" t="s">
        <v>1186</v>
      </c>
      <c r="D49" s="22" t="s">
        <v>1229</v>
      </c>
      <c r="E49" s="22" t="s">
        <v>1193</v>
      </c>
      <c r="F49" s="28">
        <v>7.0229282676591295E-11</v>
      </c>
      <c r="G49" s="22" t="s">
        <v>7</v>
      </c>
      <c r="H49" s="22">
        <v>40</v>
      </c>
    </row>
    <row r="50" spans="1:9" x14ac:dyDescent="0.25">
      <c r="A50" s="22" t="s">
        <v>1327</v>
      </c>
      <c r="B50" s="22" t="s">
        <v>1328</v>
      </c>
      <c r="C50" s="22" t="s">
        <v>1214</v>
      </c>
      <c r="D50" s="22" t="s">
        <v>1329</v>
      </c>
      <c r="E50" s="22" t="s">
        <v>1330</v>
      </c>
      <c r="F50" s="22">
        <v>7.4749769781820602E-2</v>
      </c>
      <c r="G50" s="22" t="s">
        <v>1331</v>
      </c>
      <c r="H50" s="22">
        <v>0</v>
      </c>
      <c r="I50" s="22" t="s">
        <v>1263</v>
      </c>
    </row>
    <row r="51" spans="1:9" x14ac:dyDescent="0.25">
      <c r="A51" s="22" t="s">
        <v>1332</v>
      </c>
      <c r="B51" s="22" t="s">
        <v>1333</v>
      </c>
      <c r="C51" s="22" t="s">
        <v>1186</v>
      </c>
      <c r="D51" s="22" t="s">
        <v>1334</v>
      </c>
      <c r="E51" s="22" t="s">
        <v>1188</v>
      </c>
      <c r="F51" s="28">
        <v>-5.6760745590508703E-35</v>
      </c>
      <c r="G51" s="22" t="s">
        <v>86</v>
      </c>
      <c r="H51" s="22">
        <v>40</v>
      </c>
    </row>
    <row r="52" spans="1:9" s="34" customFormat="1" x14ac:dyDescent="0.25">
      <c r="A52" s="34" t="s">
        <v>1335</v>
      </c>
      <c r="B52" s="34" t="s">
        <v>1336</v>
      </c>
      <c r="C52" s="34" t="s">
        <v>1186</v>
      </c>
      <c r="D52" s="34" t="s">
        <v>1337</v>
      </c>
      <c r="E52" s="34" t="s">
        <v>1188</v>
      </c>
      <c r="F52" s="35">
        <v>4.9721612364330503E-11</v>
      </c>
      <c r="G52" s="34" t="s">
        <v>7</v>
      </c>
      <c r="H52" s="34">
        <v>20</v>
      </c>
      <c r="I52" s="34" t="s">
        <v>1338</v>
      </c>
    </row>
    <row r="53" spans="1:9" x14ac:dyDescent="0.25">
      <c r="A53" s="22" t="s">
        <v>1339</v>
      </c>
      <c r="B53" s="22" t="s">
        <v>1340</v>
      </c>
      <c r="C53" s="22" t="s">
        <v>1180</v>
      </c>
      <c r="D53" s="22" t="s">
        <v>1181</v>
      </c>
      <c r="E53" s="22" t="s">
        <v>1182</v>
      </c>
      <c r="F53" s="22">
        <v>4.55590511290685E-4</v>
      </c>
      <c r="G53" s="22" t="s">
        <v>7</v>
      </c>
      <c r="H53" s="22">
        <v>50</v>
      </c>
    </row>
    <row r="54" spans="1:9" s="34" customFormat="1" x14ac:dyDescent="0.25">
      <c r="A54" s="34" t="s">
        <v>1341</v>
      </c>
      <c r="B54" s="34" t="s">
        <v>1342</v>
      </c>
      <c r="C54" s="34" t="s">
        <v>1214</v>
      </c>
      <c r="D54" s="34" t="s">
        <v>1215</v>
      </c>
      <c r="E54" s="34" t="s">
        <v>1216</v>
      </c>
      <c r="F54" s="35">
        <v>4.8617874991689401E-6</v>
      </c>
      <c r="G54" s="34" t="s">
        <v>174</v>
      </c>
      <c r="H54" s="34">
        <v>25</v>
      </c>
      <c r="I54" s="34" t="s">
        <v>1217</v>
      </c>
    </row>
    <row r="55" spans="1:9" x14ac:dyDescent="0.25">
      <c r="A55" s="22" t="s">
        <v>1343</v>
      </c>
      <c r="B55" s="22" t="s">
        <v>1344</v>
      </c>
      <c r="C55" s="22" t="s">
        <v>1186</v>
      </c>
      <c r="D55" s="22" t="s">
        <v>1345</v>
      </c>
      <c r="E55" s="22" t="s">
        <v>1188</v>
      </c>
      <c r="F55" s="28">
        <v>1.05345545290024E-7</v>
      </c>
      <c r="G55" s="22" t="s">
        <v>7</v>
      </c>
      <c r="H55" s="22">
        <v>50</v>
      </c>
    </row>
    <row r="56" spans="1:9" x14ac:dyDescent="0.25">
      <c r="A56" s="22" t="s">
        <v>1346</v>
      </c>
      <c r="B56" s="22" t="s">
        <v>1198</v>
      </c>
      <c r="C56" s="22" t="s">
        <v>1180</v>
      </c>
      <c r="D56" s="22" t="s">
        <v>1199</v>
      </c>
      <c r="E56" s="22" t="s">
        <v>1182</v>
      </c>
      <c r="F56" s="28">
        <v>1.41841253415805E-12</v>
      </c>
      <c r="G56" s="22" t="s">
        <v>7</v>
      </c>
      <c r="H56" s="22">
        <v>30</v>
      </c>
    </row>
    <row r="57" spans="1:9" x14ac:dyDescent="0.25">
      <c r="A57" s="22" t="s">
        <v>1347</v>
      </c>
      <c r="B57" s="22" t="s">
        <v>1348</v>
      </c>
      <c r="C57" s="22" t="s">
        <v>1214</v>
      </c>
      <c r="D57" s="22" t="s">
        <v>1349</v>
      </c>
      <c r="E57" s="22" t="s">
        <v>1330</v>
      </c>
      <c r="F57" s="22">
        <v>1.52305336816538E-2</v>
      </c>
      <c r="G57" s="22" t="s">
        <v>1350</v>
      </c>
      <c r="H57" s="22">
        <v>0</v>
      </c>
      <c r="I57" s="22" t="s">
        <v>1263</v>
      </c>
    </row>
    <row r="58" spans="1:9" x14ac:dyDescent="0.25">
      <c r="A58" s="22" t="s">
        <v>1351</v>
      </c>
      <c r="B58" s="22" t="s">
        <v>1265</v>
      </c>
      <c r="C58" s="22" t="s">
        <v>1180</v>
      </c>
      <c r="D58" s="22" t="s">
        <v>1266</v>
      </c>
      <c r="E58" s="22" t="s">
        <v>1182</v>
      </c>
      <c r="F58" s="28">
        <v>2.04235168287387E-9</v>
      </c>
      <c r="G58" s="22" t="s">
        <v>7</v>
      </c>
      <c r="H58" s="22">
        <v>50</v>
      </c>
    </row>
    <row r="59" spans="1:9" x14ac:dyDescent="0.25">
      <c r="A59" s="22" t="s">
        <v>1352</v>
      </c>
      <c r="B59" s="22" t="s">
        <v>1353</v>
      </c>
      <c r="C59" s="22" t="s">
        <v>1186</v>
      </c>
      <c r="D59" s="22" t="s">
        <v>1354</v>
      </c>
      <c r="E59" s="22" t="s">
        <v>1193</v>
      </c>
      <c r="F59" s="28">
        <v>1.7502974044865601E-10</v>
      </c>
      <c r="G59" s="22" t="s">
        <v>7</v>
      </c>
      <c r="H59" s="22">
        <v>30</v>
      </c>
    </row>
    <row r="60" spans="1:9" x14ac:dyDescent="0.25">
      <c r="A60" s="22" t="s">
        <v>1355</v>
      </c>
      <c r="B60" s="22" t="s">
        <v>1293</v>
      </c>
      <c r="C60" s="22" t="s">
        <v>1186</v>
      </c>
      <c r="D60" s="22" t="s">
        <v>1229</v>
      </c>
      <c r="E60" s="22" t="s">
        <v>1193</v>
      </c>
      <c r="F60" s="28">
        <v>5.4730421570996604E-12</v>
      </c>
      <c r="G60" s="22" t="s">
        <v>7</v>
      </c>
      <c r="H60" s="22">
        <v>40</v>
      </c>
    </row>
    <row r="61" spans="1:9" s="34" customFormat="1" x14ac:dyDescent="0.25">
      <c r="A61" s="34" t="s">
        <v>1356</v>
      </c>
      <c r="B61" s="34" t="s">
        <v>1357</v>
      </c>
      <c r="C61" s="34" t="s">
        <v>1214</v>
      </c>
      <c r="D61" s="34" t="s">
        <v>1305</v>
      </c>
      <c r="E61" s="34" t="s">
        <v>1297</v>
      </c>
      <c r="F61" s="35">
        <v>2.26051810716062E-18</v>
      </c>
      <c r="G61" s="34" t="s">
        <v>7</v>
      </c>
      <c r="H61" s="34">
        <v>10</v>
      </c>
      <c r="I61" s="34" t="s">
        <v>1358</v>
      </c>
    </row>
    <row r="62" spans="1:9" x14ac:dyDescent="0.25">
      <c r="A62" s="22" t="s">
        <v>1359</v>
      </c>
      <c r="B62" s="22" t="s">
        <v>1360</v>
      </c>
      <c r="C62" s="22" t="s">
        <v>1186</v>
      </c>
      <c r="D62" s="22" t="s">
        <v>1361</v>
      </c>
      <c r="E62" s="22" t="s">
        <v>1193</v>
      </c>
      <c r="F62" s="28">
        <v>2.33043438737426E-9</v>
      </c>
      <c r="G62" s="22" t="s">
        <v>7</v>
      </c>
      <c r="H62" s="22">
        <v>70</v>
      </c>
    </row>
    <row r="63" spans="1:9" x14ac:dyDescent="0.25">
      <c r="A63" s="22" t="s">
        <v>1362</v>
      </c>
      <c r="B63" s="22" t="s">
        <v>1363</v>
      </c>
      <c r="C63" s="22" t="s">
        <v>1186</v>
      </c>
      <c r="D63" s="22" t="s">
        <v>1364</v>
      </c>
      <c r="E63" s="22" t="s">
        <v>1188</v>
      </c>
      <c r="F63" s="28">
        <v>5.4468269761829199E-10</v>
      </c>
      <c r="G63" s="22" t="s">
        <v>7</v>
      </c>
      <c r="H63" s="22">
        <v>75</v>
      </c>
    </row>
    <row r="64" spans="1:9" x14ac:dyDescent="0.25">
      <c r="A64" s="22" t="s">
        <v>1365</v>
      </c>
      <c r="B64" s="22" t="s">
        <v>1366</v>
      </c>
      <c r="C64" s="22" t="s">
        <v>1186</v>
      </c>
      <c r="D64" s="22" t="s">
        <v>1367</v>
      </c>
      <c r="E64" s="22" t="s">
        <v>1188</v>
      </c>
      <c r="F64" s="28">
        <v>9.8611201088230608E-9</v>
      </c>
      <c r="G64" s="22" t="s">
        <v>7</v>
      </c>
      <c r="H64" s="22">
        <v>25</v>
      </c>
    </row>
    <row r="65" spans="1:9" s="34" customFormat="1" x14ac:dyDescent="0.25">
      <c r="A65" s="34" t="s">
        <v>1368</v>
      </c>
      <c r="B65" s="34" t="s">
        <v>1369</v>
      </c>
      <c r="C65" s="34" t="s">
        <v>1186</v>
      </c>
      <c r="D65" s="34" t="s">
        <v>1370</v>
      </c>
      <c r="E65" s="34" t="s">
        <v>1193</v>
      </c>
      <c r="F65" s="35">
        <v>1.8099132795464699E-11</v>
      </c>
      <c r="G65" s="34" t="s">
        <v>7</v>
      </c>
      <c r="H65" s="34">
        <v>30</v>
      </c>
      <c r="I65" s="34" t="s">
        <v>1371</v>
      </c>
    </row>
    <row r="66" spans="1:9" s="34" customFormat="1" x14ac:dyDescent="0.25">
      <c r="A66" s="34" t="s">
        <v>1372</v>
      </c>
      <c r="B66" s="34" t="s">
        <v>1238</v>
      </c>
      <c r="C66" s="34" t="s">
        <v>1214</v>
      </c>
      <c r="D66" s="34" t="s">
        <v>1239</v>
      </c>
      <c r="E66" s="34" t="s">
        <v>1216</v>
      </c>
      <c r="F66" s="35">
        <v>1.31217532426203E-6</v>
      </c>
      <c r="G66" s="34" t="s">
        <v>7</v>
      </c>
      <c r="H66" s="34">
        <v>25</v>
      </c>
      <c r="I66" s="34" t="s">
        <v>1217</v>
      </c>
    </row>
    <row r="67" spans="1:9" x14ac:dyDescent="0.25">
      <c r="A67" s="22" t="s">
        <v>1373</v>
      </c>
      <c r="B67" s="22" t="s">
        <v>1326</v>
      </c>
      <c r="C67" s="22" t="s">
        <v>1186</v>
      </c>
      <c r="D67" s="22" t="s">
        <v>1229</v>
      </c>
      <c r="E67" s="22" t="s">
        <v>1193</v>
      </c>
      <c r="F67" s="28">
        <v>9.7967768777452998E-11</v>
      </c>
      <c r="G67" s="22" t="s">
        <v>7</v>
      </c>
      <c r="H67" s="22">
        <v>40</v>
      </c>
    </row>
    <row r="68" spans="1:9" x14ac:dyDescent="0.25">
      <c r="A68" s="22" t="s">
        <v>1374</v>
      </c>
      <c r="B68" s="22" t="s">
        <v>1375</v>
      </c>
      <c r="C68" s="22" t="s">
        <v>1186</v>
      </c>
      <c r="D68" s="22" t="s">
        <v>1337</v>
      </c>
      <c r="E68" s="22" t="s">
        <v>1188</v>
      </c>
      <c r="F68" s="28">
        <v>5.32176901796479E-9</v>
      </c>
      <c r="G68" s="22" t="s">
        <v>7</v>
      </c>
      <c r="H68" s="22">
        <v>30</v>
      </c>
    </row>
    <row r="69" spans="1:9" x14ac:dyDescent="0.25">
      <c r="A69" s="22" t="s">
        <v>1376</v>
      </c>
      <c r="B69" s="22" t="s">
        <v>1377</v>
      </c>
      <c r="C69" s="22" t="s">
        <v>1186</v>
      </c>
      <c r="D69" s="22" t="s">
        <v>1378</v>
      </c>
      <c r="E69" s="22" t="s">
        <v>1188</v>
      </c>
      <c r="F69" s="28">
        <v>6.6799883981181001E-9</v>
      </c>
      <c r="G69" s="22" t="s">
        <v>7</v>
      </c>
      <c r="H69" s="22">
        <v>20</v>
      </c>
    </row>
    <row r="70" spans="1:9" s="34" customFormat="1" x14ac:dyDescent="0.25">
      <c r="A70" s="34" t="s">
        <v>1379</v>
      </c>
      <c r="B70" s="34" t="s">
        <v>1380</v>
      </c>
      <c r="C70" s="34" t="s">
        <v>1186</v>
      </c>
      <c r="D70" s="34" t="s">
        <v>1349</v>
      </c>
      <c r="E70" s="34" t="s">
        <v>1188</v>
      </c>
      <c r="F70" s="35">
        <v>6.0410590824485095E-8</v>
      </c>
      <c r="G70" s="34" t="s">
        <v>7</v>
      </c>
      <c r="H70" s="34">
        <v>10</v>
      </c>
      <c r="I70" s="34" t="s">
        <v>1381</v>
      </c>
    </row>
    <row r="71" spans="1:9" x14ac:dyDescent="0.25">
      <c r="A71" s="22" t="s">
        <v>1382</v>
      </c>
      <c r="B71" s="22" t="s">
        <v>1383</v>
      </c>
      <c r="C71" s="22" t="s">
        <v>1186</v>
      </c>
      <c r="D71" s="22" t="s">
        <v>1215</v>
      </c>
      <c r="E71" s="22" t="s">
        <v>1193</v>
      </c>
      <c r="F71" s="28">
        <v>4.9792699717085402E-8</v>
      </c>
      <c r="G71" s="22" t="s">
        <v>7</v>
      </c>
      <c r="H71" s="22">
        <v>30</v>
      </c>
    </row>
    <row r="72" spans="1:9" x14ac:dyDescent="0.25">
      <c r="A72" s="22" t="s">
        <v>1384</v>
      </c>
      <c r="B72" s="22" t="s">
        <v>1344</v>
      </c>
      <c r="C72" s="22" t="s">
        <v>1186</v>
      </c>
      <c r="D72" s="22" t="s">
        <v>1345</v>
      </c>
      <c r="E72" s="22" t="s">
        <v>1188</v>
      </c>
      <c r="F72" s="28">
        <v>1.8591300549326201E-7</v>
      </c>
      <c r="G72" s="22" t="s">
        <v>7</v>
      </c>
      <c r="H72" s="22">
        <v>50</v>
      </c>
    </row>
    <row r="73" spans="1:9" x14ac:dyDescent="0.25">
      <c r="A73" s="22" t="s">
        <v>1385</v>
      </c>
      <c r="B73" s="22" t="s">
        <v>1386</v>
      </c>
      <c r="C73" s="22" t="s">
        <v>1180</v>
      </c>
      <c r="D73" s="22" t="s">
        <v>1387</v>
      </c>
      <c r="E73" s="22" t="s">
        <v>1182</v>
      </c>
      <c r="F73" s="28">
        <v>1.11925972671979E-10</v>
      </c>
      <c r="G73" s="22" t="s">
        <v>7</v>
      </c>
      <c r="H73" s="22">
        <v>50</v>
      </c>
    </row>
    <row r="74" spans="1:9" s="34" customFormat="1" x14ac:dyDescent="0.25">
      <c r="A74" s="34" t="s">
        <v>1388</v>
      </c>
      <c r="B74" s="34" t="s">
        <v>1254</v>
      </c>
      <c r="C74" s="34" t="s">
        <v>1180</v>
      </c>
      <c r="D74" s="34" t="s">
        <v>1229</v>
      </c>
      <c r="E74" s="34" t="s">
        <v>1182</v>
      </c>
      <c r="F74" s="35">
        <v>9.1074179346799805E-12</v>
      </c>
      <c r="G74" s="34" t="s">
        <v>7</v>
      </c>
      <c r="H74" s="34">
        <v>50</v>
      </c>
      <c r="I74" s="34" t="s">
        <v>1255</v>
      </c>
    </row>
    <row r="75" spans="1:9" x14ac:dyDescent="0.25">
      <c r="A75" s="22" t="s">
        <v>1389</v>
      </c>
      <c r="B75" s="22" t="s">
        <v>1390</v>
      </c>
      <c r="C75" s="22" t="s">
        <v>1186</v>
      </c>
      <c r="D75" s="22" t="s">
        <v>1235</v>
      </c>
      <c r="E75" s="22" t="s">
        <v>1193</v>
      </c>
      <c r="F75" s="28">
        <v>-4.0183734824691702E-14</v>
      </c>
      <c r="G75" s="22" t="s">
        <v>7</v>
      </c>
      <c r="H75" s="22">
        <v>100</v>
      </c>
      <c r="I75" s="22" t="s">
        <v>1263</v>
      </c>
    </row>
    <row r="76" spans="1:9" s="34" customFormat="1" x14ac:dyDescent="0.25">
      <c r="A76" s="34" t="s">
        <v>1391</v>
      </c>
      <c r="B76" s="34" t="s">
        <v>1392</v>
      </c>
      <c r="C76" s="34" t="s">
        <v>1214</v>
      </c>
      <c r="D76" s="34" t="s">
        <v>1239</v>
      </c>
      <c r="E76" s="34" t="s">
        <v>1216</v>
      </c>
      <c r="F76" s="35">
        <v>4.9792695977361698E-8</v>
      </c>
      <c r="G76" s="34" t="s">
        <v>7</v>
      </c>
      <c r="H76" s="34">
        <v>25</v>
      </c>
      <c r="I76" s="34" t="s">
        <v>1217</v>
      </c>
    </row>
    <row r="77" spans="1:9" x14ac:dyDescent="0.25">
      <c r="A77" s="22" t="s">
        <v>1393</v>
      </c>
      <c r="B77" s="22" t="s">
        <v>1394</v>
      </c>
      <c r="C77" s="22" t="s">
        <v>1186</v>
      </c>
      <c r="D77" s="22" t="s">
        <v>1207</v>
      </c>
      <c r="E77" s="22" t="s">
        <v>1193</v>
      </c>
      <c r="F77" s="28">
        <v>2.3555221711000098E-6</v>
      </c>
      <c r="G77" s="22" t="s">
        <v>1208</v>
      </c>
      <c r="H77" s="22">
        <v>30</v>
      </c>
    </row>
    <row r="78" spans="1:9" x14ac:dyDescent="0.25">
      <c r="A78" s="22" t="s">
        <v>1395</v>
      </c>
      <c r="B78" s="22" t="s">
        <v>1396</v>
      </c>
      <c r="C78" s="22" t="s">
        <v>1180</v>
      </c>
      <c r="D78" s="22" t="s">
        <v>1202</v>
      </c>
      <c r="E78" s="22" t="s">
        <v>1182</v>
      </c>
      <c r="F78" s="22">
        <v>1.8679646712999199E-2</v>
      </c>
      <c r="G78" s="22" t="s">
        <v>1203</v>
      </c>
      <c r="H78" s="22">
        <v>25</v>
      </c>
    </row>
    <row r="79" spans="1:9" s="34" customFormat="1" x14ac:dyDescent="0.25">
      <c r="A79" s="34" t="s">
        <v>1397</v>
      </c>
      <c r="B79" s="34" t="s">
        <v>1398</v>
      </c>
      <c r="C79" s="34" t="s">
        <v>1186</v>
      </c>
      <c r="D79" s="34" t="s">
        <v>1399</v>
      </c>
      <c r="E79" s="34" t="s">
        <v>1188</v>
      </c>
      <c r="F79" s="35">
        <v>1.5672498782227501E-10</v>
      </c>
      <c r="G79" s="34" t="s">
        <v>7</v>
      </c>
      <c r="H79" s="34">
        <v>50</v>
      </c>
      <c r="I79" s="34" t="s">
        <v>1400</v>
      </c>
    </row>
    <row r="80" spans="1:9" x14ac:dyDescent="0.25">
      <c r="A80" s="22" t="s">
        <v>1401</v>
      </c>
      <c r="B80" s="22" t="s">
        <v>1402</v>
      </c>
      <c r="C80" s="22" t="s">
        <v>1180</v>
      </c>
      <c r="D80" s="22" t="s">
        <v>1403</v>
      </c>
      <c r="E80" s="22" t="s">
        <v>1182</v>
      </c>
      <c r="F80" s="28">
        <v>3.0570256413703799E-9</v>
      </c>
      <c r="G80" s="22" t="s">
        <v>7</v>
      </c>
      <c r="H80" s="22">
        <v>25</v>
      </c>
    </row>
    <row r="81" spans="1:9" x14ac:dyDescent="0.25">
      <c r="A81" s="22" t="s">
        <v>1404</v>
      </c>
      <c r="B81" s="22" t="s">
        <v>1270</v>
      </c>
      <c r="C81" s="22" t="s">
        <v>1186</v>
      </c>
      <c r="D81" s="22" t="s">
        <v>1271</v>
      </c>
      <c r="E81" s="22" t="s">
        <v>1188</v>
      </c>
      <c r="F81" s="28">
        <v>3.9285434665153998E-7</v>
      </c>
      <c r="G81" s="22" t="s">
        <v>7</v>
      </c>
      <c r="H81" s="22">
        <v>75</v>
      </c>
      <c r="I81" s="22" t="s">
        <v>1272</v>
      </c>
    </row>
    <row r="82" spans="1:9" s="34" customFormat="1" x14ac:dyDescent="0.25">
      <c r="A82" s="34" t="s">
        <v>1405</v>
      </c>
      <c r="B82" s="34" t="s">
        <v>1213</v>
      </c>
      <c r="C82" s="34" t="s">
        <v>1214</v>
      </c>
      <c r="D82" s="34" t="s">
        <v>1215</v>
      </c>
      <c r="E82" s="34" t="s">
        <v>1216</v>
      </c>
      <c r="F82" s="35">
        <v>4.4391051618015599E-7</v>
      </c>
      <c r="G82" s="34" t="s">
        <v>174</v>
      </c>
      <c r="H82" s="34">
        <v>25</v>
      </c>
      <c r="I82" s="34" t="s">
        <v>1217</v>
      </c>
    </row>
    <row r="83" spans="1:9" x14ac:dyDescent="0.25">
      <c r="A83" s="22" t="s">
        <v>1406</v>
      </c>
      <c r="B83" s="22" t="s">
        <v>1407</v>
      </c>
      <c r="C83" s="22" t="s">
        <v>1186</v>
      </c>
      <c r="D83" s="22" t="s">
        <v>1408</v>
      </c>
      <c r="E83" s="22" t="s">
        <v>1188</v>
      </c>
      <c r="F83" s="28">
        <v>1.99040603064621E-12</v>
      </c>
      <c r="G83" s="22" t="s">
        <v>7</v>
      </c>
      <c r="H83" s="22">
        <v>100</v>
      </c>
    </row>
    <row r="84" spans="1:9" x14ac:dyDescent="0.25">
      <c r="A84" s="22" t="s">
        <v>1409</v>
      </c>
      <c r="B84" s="22" t="s">
        <v>1410</v>
      </c>
      <c r="C84" s="22" t="s">
        <v>1214</v>
      </c>
      <c r="D84" s="22" t="s">
        <v>1410</v>
      </c>
      <c r="E84" s="22" t="s">
        <v>1330</v>
      </c>
      <c r="F84" s="22">
        <v>0.61632924018743696</v>
      </c>
      <c r="G84" s="22" t="s">
        <v>8</v>
      </c>
      <c r="H84" s="22">
        <v>0</v>
      </c>
      <c r="I84" s="22" t="s">
        <v>1263</v>
      </c>
    </row>
    <row r="85" spans="1:9" x14ac:dyDescent="0.25">
      <c r="A85" s="22" t="s">
        <v>1411</v>
      </c>
      <c r="B85" s="22" t="s">
        <v>1412</v>
      </c>
      <c r="C85" s="22" t="s">
        <v>1186</v>
      </c>
      <c r="D85" s="22" t="s">
        <v>1413</v>
      </c>
      <c r="E85" s="22" t="s">
        <v>1193</v>
      </c>
      <c r="F85" s="28">
        <v>1.1869527887254801E-12</v>
      </c>
      <c r="G85" s="22" t="s">
        <v>7</v>
      </c>
      <c r="H85" s="22">
        <v>100</v>
      </c>
    </row>
    <row r="86" spans="1:9" x14ac:dyDescent="0.25">
      <c r="A86" s="22" t="s">
        <v>1414</v>
      </c>
      <c r="B86" s="22" t="s">
        <v>1415</v>
      </c>
      <c r="C86" s="22" t="s">
        <v>1186</v>
      </c>
      <c r="D86" s="22" t="s">
        <v>1207</v>
      </c>
      <c r="E86" s="22" t="s">
        <v>1193</v>
      </c>
      <c r="F86" s="28">
        <v>2.5637877963312002E-5</v>
      </c>
      <c r="G86" s="22" t="s">
        <v>1208</v>
      </c>
      <c r="H86" s="22">
        <v>40</v>
      </c>
    </row>
    <row r="87" spans="1:9" x14ac:dyDescent="0.25">
      <c r="A87" s="22" t="s">
        <v>1416</v>
      </c>
      <c r="B87" s="22" t="s">
        <v>1340</v>
      </c>
      <c r="C87" s="22" t="s">
        <v>1180</v>
      </c>
      <c r="D87" s="22" t="s">
        <v>1181</v>
      </c>
      <c r="E87" s="22" t="s">
        <v>1182</v>
      </c>
      <c r="F87" s="28">
        <v>7.7502663892164094E-6</v>
      </c>
      <c r="G87" s="22" t="s">
        <v>7</v>
      </c>
      <c r="H87" s="22">
        <v>50</v>
      </c>
    </row>
    <row r="88" spans="1:9" x14ac:dyDescent="0.25">
      <c r="A88" s="22" t="s">
        <v>1417</v>
      </c>
      <c r="B88" s="22" t="s">
        <v>1418</v>
      </c>
      <c r="C88" s="22" t="s">
        <v>1186</v>
      </c>
      <c r="D88" s="22" t="s">
        <v>1413</v>
      </c>
      <c r="E88" s="22" t="s">
        <v>1193</v>
      </c>
      <c r="F88" s="28">
        <v>1.15450059498689E-12</v>
      </c>
      <c r="G88" s="22" t="s">
        <v>7</v>
      </c>
      <c r="H88" s="22">
        <v>80</v>
      </c>
    </row>
    <row r="89" spans="1:9" x14ac:dyDescent="0.25">
      <c r="A89" s="22" t="s">
        <v>1419</v>
      </c>
      <c r="B89" s="22" t="s">
        <v>1420</v>
      </c>
      <c r="C89" s="22" t="s">
        <v>1186</v>
      </c>
      <c r="D89" s="22" t="s">
        <v>1421</v>
      </c>
      <c r="E89" s="22" t="s">
        <v>1188</v>
      </c>
      <c r="F89" s="28">
        <v>5.09034419441042E-10</v>
      </c>
      <c r="G89" s="22" t="s">
        <v>7</v>
      </c>
      <c r="H89" s="22">
        <v>30</v>
      </c>
    </row>
    <row r="90" spans="1:9" s="34" customFormat="1" x14ac:dyDescent="0.25">
      <c r="A90" s="34" t="s">
        <v>1422</v>
      </c>
      <c r="B90" s="34" t="s">
        <v>1423</v>
      </c>
      <c r="C90" s="34" t="s">
        <v>1186</v>
      </c>
      <c r="D90" s="34" t="s">
        <v>1424</v>
      </c>
      <c r="E90" s="34" t="s">
        <v>1193</v>
      </c>
      <c r="F90" s="35">
        <v>1.1080077832602201E-5</v>
      </c>
      <c r="G90" s="34" t="s">
        <v>1208</v>
      </c>
      <c r="H90" s="34">
        <v>75</v>
      </c>
      <c r="I90" s="34" t="s">
        <v>1425</v>
      </c>
    </row>
    <row r="91" spans="1:9" x14ac:dyDescent="0.25">
      <c r="A91" s="22" t="s">
        <v>1426</v>
      </c>
      <c r="B91" s="22" t="s">
        <v>1427</v>
      </c>
      <c r="C91" s="22" t="s">
        <v>1186</v>
      </c>
      <c r="D91" s="22" t="s">
        <v>1428</v>
      </c>
      <c r="E91" s="22" t="s">
        <v>1193</v>
      </c>
      <c r="F91" s="28">
        <v>1.79560831163475E-7</v>
      </c>
      <c r="G91" s="22" t="s">
        <v>1208</v>
      </c>
      <c r="H91" s="22">
        <v>100</v>
      </c>
    </row>
    <row r="92" spans="1:9" s="34" customFormat="1" x14ac:dyDescent="0.25">
      <c r="A92" s="34" t="s">
        <v>1429</v>
      </c>
      <c r="B92" s="34" t="s">
        <v>1430</v>
      </c>
      <c r="C92" s="34" t="s">
        <v>1186</v>
      </c>
      <c r="D92" s="34" t="s">
        <v>1431</v>
      </c>
      <c r="E92" s="34" t="s">
        <v>1188</v>
      </c>
      <c r="F92" s="35">
        <v>4.1934657455964501E-7</v>
      </c>
      <c r="G92" s="34" t="s">
        <v>7</v>
      </c>
      <c r="H92" s="34">
        <v>25</v>
      </c>
      <c r="I92" s="34" t="s">
        <v>1432</v>
      </c>
    </row>
    <row r="93" spans="1:9" x14ac:dyDescent="0.25">
      <c r="A93" s="22" t="s">
        <v>1433</v>
      </c>
      <c r="B93" s="22" t="s">
        <v>1434</v>
      </c>
      <c r="C93" s="22" t="s">
        <v>1186</v>
      </c>
      <c r="D93" s="22" t="s">
        <v>1223</v>
      </c>
      <c r="E93" s="22" t="s">
        <v>1188</v>
      </c>
      <c r="F93" s="28">
        <v>2.7153898057571402E-10</v>
      </c>
      <c r="G93" s="22" t="s">
        <v>7</v>
      </c>
      <c r="H93" s="22">
        <v>30</v>
      </c>
    </row>
    <row r="94" spans="1:9" x14ac:dyDescent="0.25">
      <c r="A94" s="22" t="s">
        <v>1435</v>
      </c>
      <c r="B94" s="22" t="s">
        <v>1436</v>
      </c>
      <c r="C94" s="22" t="s">
        <v>1180</v>
      </c>
      <c r="D94" s="22" t="s">
        <v>1211</v>
      </c>
      <c r="E94" s="22" t="s">
        <v>1182</v>
      </c>
      <c r="F94" s="22">
        <v>6.3792750327818001E-3</v>
      </c>
      <c r="G94" s="22" t="s">
        <v>174</v>
      </c>
      <c r="H94" s="22">
        <v>50</v>
      </c>
    </row>
    <row r="95" spans="1:9" x14ac:dyDescent="0.25">
      <c r="A95" s="22" t="s">
        <v>1437</v>
      </c>
      <c r="B95" s="22" t="s">
        <v>1438</v>
      </c>
      <c r="C95" s="22" t="s">
        <v>1186</v>
      </c>
      <c r="D95" s="22" t="s">
        <v>1439</v>
      </c>
      <c r="E95" s="22" t="s">
        <v>1188</v>
      </c>
      <c r="F95" s="28">
        <v>-3.7317912048715099E-16</v>
      </c>
      <c r="G95" s="22" t="s">
        <v>7</v>
      </c>
      <c r="H95" s="22">
        <v>30</v>
      </c>
    </row>
    <row r="96" spans="1:9" x14ac:dyDescent="0.25">
      <c r="A96" s="22" t="s">
        <v>1440</v>
      </c>
      <c r="B96" s="22" t="s">
        <v>1441</v>
      </c>
      <c r="C96" s="22" t="s">
        <v>1180</v>
      </c>
      <c r="D96" s="22" t="s">
        <v>1442</v>
      </c>
      <c r="E96" s="22" t="s">
        <v>1182</v>
      </c>
      <c r="F96" s="28">
        <v>1.34109504147056E-10</v>
      </c>
      <c r="G96" s="22" t="s">
        <v>7</v>
      </c>
      <c r="H96" s="22">
        <v>15</v>
      </c>
    </row>
    <row r="97" spans="1:9" x14ac:dyDescent="0.25">
      <c r="A97" s="22" t="s">
        <v>1443</v>
      </c>
      <c r="B97" s="22" t="s">
        <v>1293</v>
      </c>
      <c r="C97" s="22" t="s">
        <v>1186</v>
      </c>
      <c r="D97" s="22" t="s">
        <v>1229</v>
      </c>
      <c r="E97" s="22" t="s">
        <v>1193</v>
      </c>
      <c r="F97" s="28">
        <v>3.4865822738233801E-11</v>
      </c>
      <c r="G97" s="22" t="s">
        <v>7</v>
      </c>
      <c r="H97" s="22">
        <v>40</v>
      </c>
    </row>
    <row r="98" spans="1:9" x14ac:dyDescent="0.25">
      <c r="A98" s="22" t="s">
        <v>1444</v>
      </c>
      <c r="B98" s="22" t="s">
        <v>1445</v>
      </c>
      <c r="C98" s="22" t="s">
        <v>1180</v>
      </c>
      <c r="D98" s="22" t="s">
        <v>1266</v>
      </c>
      <c r="E98" s="22" t="s">
        <v>1182</v>
      </c>
      <c r="F98" s="28">
        <v>8.4951402475618204E-10</v>
      </c>
      <c r="G98" s="22" t="s">
        <v>7</v>
      </c>
      <c r="H98" s="22">
        <v>50</v>
      </c>
    </row>
    <row r="99" spans="1:9" s="34" customFormat="1" x14ac:dyDescent="0.25">
      <c r="A99" s="34" t="s">
        <v>1446</v>
      </c>
      <c r="B99" s="34" t="s">
        <v>1447</v>
      </c>
      <c r="C99" s="34" t="s">
        <v>1186</v>
      </c>
      <c r="D99" s="34" t="s">
        <v>1448</v>
      </c>
      <c r="E99" s="34" t="s">
        <v>1193</v>
      </c>
      <c r="F99" s="35">
        <v>1.80989555690037E-11</v>
      </c>
      <c r="G99" s="34" t="s">
        <v>7</v>
      </c>
      <c r="H99" s="34">
        <v>30</v>
      </c>
      <c r="I99" s="34" t="s">
        <v>1371</v>
      </c>
    </row>
    <row r="100" spans="1:9" s="34" customFormat="1" x14ac:dyDescent="0.25">
      <c r="A100" s="34" t="s">
        <v>1449</v>
      </c>
      <c r="B100" s="34" t="s">
        <v>1450</v>
      </c>
      <c r="C100" s="34" t="s">
        <v>1214</v>
      </c>
      <c r="D100" s="34" t="s">
        <v>1215</v>
      </c>
      <c r="E100" s="34" t="s">
        <v>1216</v>
      </c>
      <c r="F100" s="35">
        <v>2.3867091919756798E-6</v>
      </c>
      <c r="G100" s="34" t="s">
        <v>174</v>
      </c>
      <c r="H100" s="34">
        <v>25</v>
      </c>
      <c r="I100" s="34" t="s">
        <v>1217</v>
      </c>
    </row>
    <row r="101" spans="1:9" x14ac:dyDescent="0.25">
      <c r="A101" s="22" t="s">
        <v>1451</v>
      </c>
      <c r="B101" s="22" t="s">
        <v>1452</v>
      </c>
      <c r="C101" s="22" t="s">
        <v>1186</v>
      </c>
      <c r="D101" s="22" t="s">
        <v>1337</v>
      </c>
      <c r="E101" s="22" t="s">
        <v>1188</v>
      </c>
      <c r="F101" s="28">
        <v>3.27632505311984E-11</v>
      </c>
      <c r="G101" s="22" t="s">
        <v>7</v>
      </c>
      <c r="H101" s="22">
        <v>50</v>
      </c>
    </row>
    <row r="102" spans="1:9" x14ac:dyDescent="0.25">
      <c r="A102" s="22" t="s">
        <v>1453</v>
      </c>
      <c r="B102" s="22" t="s">
        <v>1434</v>
      </c>
      <c r="C102" s="22" t="s">
        <v>1186</v>
      </c>
      <c r="D102" s="22" t="s">
        <v>1223</v>
      </c>
      <c r="E102" s="22" t="s">
        <v>1188</v>
      </c>
      <c r="F102" s="28">
        <v>1.25288753432077E-10</v>
      </c>
      <c r="G102" s="22" t="s">
        <v>7</v>
      </c>
      <c r="H102" s="22">
        <v>30</v>
      </c>
    </row>
    <row r="103" spans="1:9" x14ac:dyDescent="0.25">
      <c r="A103" s="22" t="s">
        <v>1454</v>
      </c>
      <c r="B103" s="22" t="s">
        <v>1455</v>
      </c>
      <c r="C103" s="22" t="s">
        <v>1186</v>
      </c>
      <c r="D103" s="22" t="s">
        <v>1207</v>
      </c>
      <c r="E103" s="22" t="s">
        <v>1193</v>
      </c>
      <c r="F103" s="28">
        <v>2.6865070725227001E-8</v>
      </c>
      <c r="G103" s="22" t="s">
        <v>1208</v>
      </c>
      <c r="H103" s="22">
        <v>30</v>
      </c>
    </row>
    <row r="104" spans="1:9" x14ac:dyDescent="0.25">
      <c r="A104" s="22" t="s">
        <v>1456</v>
      </c>
      <c r="B104" s="22" t="s">
        <v>1457</v>
      </c>
      <c r="C104" s="22" t="s">
        <v>1180</v>
      </c>
      <c r="D104" s="22" t="s">
        <v>1296</v>
      </c>
      <c r="E104" s="22" t="s">
        <v>1182</v>
      </c>
      <c r="F104" s="28">
        <v>5.5579024686362798E-15</v>
      </c>
      <c r="G104" s="22" t="s">
        <v>7</v>
      </c>
      <c r="H104" s="22">
        <v>50</v>
      </c>
    </row>
    <row r="105" spans="1:9" x14ac:dyDescent="0.25">
      <c r="A105" s="22" t="s">
        <v>1458</v>
      </c>
      <c r="B105" s="22" t="s">
        <v>1459</v>
      </c>
      <c r="C105" s="22" t="s">
        <v>1186</v>
      </c>
      <c r="D105" s="22" t="s">
        <v>1460</v>
      </c>
      <c r="E105" s="22" t="s">
        <v>1188</v>
      </c>
      <c r="F105" s="28">
        <v>1.5799250795387501E-8</v>
      </c>
      <c r="G105" s="22" t="s">
        <v>7</v>
      </c>
      <c r="H105" s="22">
        <v>80</v>
      </c>
    </row>
    <row r="106" spans="1:9" x14ac:dyDescent="0.25">
      <c r="A106" s="22" t="s">
        <v>1461</v>
      </c>
      <c r="B106" s="22" t="s">
        <v>1462</v>
      </c>
      <c r="C106" s="22" t="s">
        <v>1186</v>
      </c>
      <c r="D106" s="22" t="s">
        <v>1215</v>
      </c>
      <c r="E106" s="22" t="s">
        <v>1188</v>
      </c>
      <c r="F106" s="28">
        <v>3.0203550499855998E-9</v>
      </c>
      <c r="G106" s="22" t="s">
        <v>7</v>
      </c>
      <c r="H106" s="22">
        <v>25</v>
      </c>
    </row>
    <row r="107" spans="1:9" x14ac:dyDescent="0.25">
      <c r="A107" s="22" t="s">
        <v>1463</v>
      </c>
      <c r="B107" s="22" t="s">
        <v>1464</v>
      </c>
      <c r="C107" s="22" t="s">
        <v>1186</v>
      </c>
      <c r="D107" s="22" t="s">
        <v>1465</v>
      </c>
      <c r="E107" s="22" t="s">
        <v>1188</v>
      </c>
      <c r="F107" s="28">
        <v>5.3389210936710703E-6</v>
      </c>
      <c r="G107" s="22" t="s">
        <v>7</v>
      </c>
      <c r="H107" s="22">
        <v>30</v>
      </c>
    </row>
    <row r="108" spans="1:9" x14ac:dyDescent="0.25">
      <c r="A108" s="22" t="s">
        <v>1466</v>
      </c>
      <c r="B108" s="22" t="s">
        <v>1467</v>
      </c>
      <c r="C108" s="22" t="s">
        <v>1186</v>
      </c>
      <c r="D108" s="22" t="s">
        <v>1337</v>
      </c>
      <c r="E108" s="22" t="s">
        <v>1188</v>
      </c>
      <c r="F108" s="28">
        <v>9.5130401674291795E-10</v>
      </c>
      <c r="G108" s="22" t="s">
        <v>7</v>
      </c>
      <c r="H108" s="22">
        <v>20</v>
      </c>
    </row>
    <row r="109" spans="1:9" x14ac:dyDescent="0.25">
      <c r="A109" s="22" t="s">
        <v>1468</v>
      </c>
      <c r="B109" s="22" t="s">
        <v>1452</v>
      </c>
      <c r="C109" s="22" t="s">
        <v>1186</v>
      </c>
      <c r="D109" s="22" t="s">
        <v>1337</v>
      </c>
      <c r="E109" s="22" t="s">
        <v>1188</v>
      </c>
      <c r="F109" s="28">
        <v>1.3650787550095601E-11</v>
      </c>
      <c r="G109" s="22" t="s">
        <v>7</v>
      </c>
      <c r="H109" s="22">
        <v>50</v>
      </c>
    </row>
    <row r="110" spans="1:9" x14ac:dyDescent="0.25">
      <c r="A110" s="22" t="s">
        <v>1469</v>
      </c>
      <c r="B110" s="22" t="s">
        <v>1470</v>
      </c>
      <c r="C110" s="22" t="s">
        <v>1186</v>
      </c>
      <c r="D110" s="22" t="s">
        <v>1471</v>
      </c>
      <c r="E110" s="22" t="s">
        <v>1188</v>
      </c>
      <c r="F110" s="28">
        <v>-2.4267261914873998E-16</v>
      </c>
      <c r="G110" s="22" t="s">
        <v>7</v>
      </c>
      <c r="H110" s="22">
        <v>50</v>
      </c>
    </row>
    <row r="111" spans="1:9" x14ac:dyDescent="0.25">
      <c r="A111" s="22" t="s">
        <v>1472</v>
      </c>
      <c r="B111" s="22" t="s">
        <v>1473</v>
      </c>
      <c r="C111" s="22" t="s">
        <v>1180</v>
      </c>
      <c r="D111" s="22" t="s">
        <v>1474</v>
      </c>
      <c r="E111" s="22" t="s">
        <v>1182</v>
      </c>
      <c r="F111" s="22">
        <v>2.6848170210608899E-3</v>
      </c>
      <c r="G111" s="22" t="s">
        <v>86</v>
      </c>
      <c r="H111" s="22">
        <v>50</v>
      </c>
    </row>
    <row r="112" spans="1:9" x14ac:dyDescent="0.25">
      <c r="A112" s="22" t="s">
        <v>1475</v>
      </c>
      <c r="B112" s="22" t="s">
        <v>1476</v>
      </c>
      <c r="C112" s="22" t="s">
        <v>1180</v>
      </c>
      <c r="D112" s="22" t="s">
        <v>1474</v>
      </c>
      <c r="E112" s="22" t="s">
        <v>1182</v>
      </c>
      <c r="F112" s="28">
        <v>-9.9228143404340494E-16</v>
      </c>
      <c r="G112" s="22" t="s">
        <v>86</v>
      </c>
      <c r="H112" s="22">
        <v>50</v>
      </c>
    </row>
    <row r="113" spans="1:9" s="34" customFormat="1" x14ac:dyDescent="0.25">
      <c r="A113" s="34" t="s">
        <v>1477</v>
      </c>
      <c r="B113" s="34" t="s">
        <v>1478</v>
      </c>
      <c r="C113" s="34" t="s">
        <v>1186</v>
      </c>
      <c r="D113" s="34" t="s">
        <v>1258</v>
      </c>
      <c r="E113" s="34" t="s">
        <v>1193</v>
      </c>
      <c r="F113" s="35">
        <v>2.7060930065449699E-11</v>
      </c>
      <c r="G113" s="34" t="s">
        <v>7</v>
      </c>
      <c r="H113" s="34">
        <v>20</v>
      </c>
      <c r="I113" s="34" t="s">
        <v>1259</v>
      </c>
    </row>
    <row r="114" spans="1:9" x14ac:dyDescent="0.25">
      <c r="A114" s="22" t="s">
        <v>1479</v>
      </c>
      <c r="B114" s="22" t="s">
        <v>1480</v>
      </c>
      <c r="C114" s="22" t="s">
        <v>1186</v>
      </c>
      <c r="D114" s="22" t="s">
        <v>1413</v>
      </c>
      <c r="E114" s="22" t="s">
        <v>1193</v>
      </c>
      <c r="F114" s="28">
        <v>1.7747510965716001E-11</v>
      </c>
      <c r="G114" s="22" t="s">
        <v>7</v>
      </c>
      <c r="H114" s="22">
        <v>150</v>
      </c>
    </row>
    <row r="115" spans="1:9" x14ac:dyDescent="0.25">
      <c r="A115" s="22" t="s">
        <v>1481</v>
      </c>
      <c r="B115" s="22" t="s">
        <v>1482</v>
      </c>
      <c r="C115" s="22" t="s">
        <v>1186</v>
      </c>
      <c r="D115" s="22" t="s">
        <v>1424</v>
      </c>
      <c r="E115" s="22" t="s">
        <v>1193</v>
      </c>
      <c r="F115" s="28">
        <v>1.1360509204426699E-5</v>
      </c>
      <c r="G115" s="22" t="s">
        <v>1208</v>
      </c>
      <c r="H115" s="22">
        <v>75</v>
      </c>
      <c r="I115" s="22" t="s">
        <v>1483</v>
      </c>
    </row>
    <row r="116" spans="1:9" x14ac:dyDescent="0.25">
      <c r="A116" s="22" t="s">
        <v>1484</v>
      </c>
      <c r="B116" s="22" t="s">
        <v>1485</v>
      </c>
      <c r="C116" s="22" t="s">
        <v>1186</v>
      </c>
      <c r="D116" s="22" t="s">
        <v>1486</v>
      </c>
      <c r="E116" s="22" t="s">
        <v>1193</v>
      </c>
      <c r="F116" s="28">
        <v>1.00126927925681E-9</v>
      </c>
      <c r="G116" s="22" t="s">
        <v>7</v>
      </c>
      <c r="H116" s="22">
        <v>38</v>
      </c>
      <c r="I116" s="22" t="s">
        <v>1263</v>
      </c>
    </row>
    <row r="117" spans="1:9" x14ac:dyDescent="0.25">
      <c r="A117" s="22" t="s">
        <v>1487</v>
      </c>
      <c r="B117" s="22" t="s">
        <v>1488</v>
      </c>
      <c r="C117" s="22" t="s">
        <v>1186</v>
      </c>
      <c r="D117" s="22" t="s">
        <v>1428</v>
      </c>
      <c r="E117" s="22" t="s">
        <v>1193</v>
      </c>
      <c r="F117" s="28">
        <v>2.9752719975499499E-10</v>
      </c>
      <c r="G117" s="22" t="s">
        <v>1208</v>
      </c>
      <c r="H117" s="22">
        <v>100</v>
      </c>
    </row>
    <row r="118" spans="1:9" x14ac:dyDescent="0.25">
      <c r="A118" s="22" t="s">
        <v>1489</v>
      </c>
      <c r="B118" s="22" t="s">
        <v>1261</v>
      </c>
      <c r="C118" s="22" t="s">
        <v>1186</v>
      </c>
      <c r="D118" s="22" t="s">
        <v>1262</v>
      </c>
      <c r="E118" s="22" t="s">
        <v>1188</v>
      </c>
      <c r="F118" s="28">
        <v>1.5088755523627199E-10</v>
      </c>
      <c r="G118" s="22" t="s">
        <v>7</v>
      </c>
      <c r="H118" s="22">
        <v>25</v>
      </c>
    </row>
    <row r="119" spans="1:9" s="34" customFormat="1" x14ac:dyDescent="0.25">
      <c r="A119" s="34" t="s">
        <v>1490</v>
      </c>
      <c r="B119" s="34" t="s">
        <v>1491</v>
      </c>
      <c r="C119" s="34" t="s">
        <v>1186</v>
      </c>
      <c r="D119" s="34" t="s">
        <v>1258</v>
      </c>
      <c r="E119" s="34" t="s">
        <v>1193</v>
      </c>
      <c r="F119" s="35">
        <v>2.0888935513789702E-9</v>
      </c>
      <c r="G119" s="34" t="s">
        <v>7</v>
      </c>
      <c r="H119" s="34">
        <v>20</v>
      </c>
      <c r="I119" s="34" t="s">
        <v>1259</v>
      </c>
    </row>
    <row r="120" spans="1:9" x14ac:dyDescent="0.25">
      <c r="A120" s="22" t="s">
        <v>1492</v>
      </c>
      <c r="B120" s="22" t="s">
        <v>1315</v>
      </c>
      <c r="C120" s="22" t="s">
        <v>1186</v>
      </c>
      <c r="D120" s="22" t="s">
        <v>1316</v>
      </c>
      <c r="E120" s="22" t="s">
        <v>1188</v>
      </c>
      <c r="F120" s="28">
        <v>1.30974411152601E-10</v>
      </c>
      <c r="G120" s="22" t="s">
        <v>7</v>
      </c>
      <c r="H120" s="22">
        <v>50</v>
      </c>
      <c r="I120" s="22" t="s">
        <v>1317</v>
      </c>
    </row>
    <row r="121" spans="1:9" x14ac:dyDescent="0.25">
      <c r="A121" s="22" t="s">
        <v>1493</v>
      </c>
      <c r="B121" s="22" t="s">
        <v>1494</v>
      </c>
      <c r="C121" s="22" t="s">
        <v>1186</v>
      </c>
      <c r="D121" s="22" t="s">
        <v>1192</v>
      </c>
      <c r="E121" s="22" t="s">
        <v>1193</v>
      </c>
      <c r="F121" s="28">
        <v>3.4954618537861E-9</v>
      </c>
      <c r="G121" s="22" t="s">
        <v>7</v>
      </c>
      <c r="H121" s="22">
        <v>40</v>
      </c>
    </row>
    <row r="122" spans="1:9" x14ac:dyDescent="0.25">
      <c r="A122" s="22" t="s">
        <v>1495</v>
      </c>
      <c r="B122" s="22" t="s">
        <v>1412</v>
      </c>
      <c r="C122" s="22" t="s">
        <v>1186</v>
      </c>
      <c r="D122" s="22" t="s">
        <v>1413</v>
      </c>
      <c r="E122" s="22" t="s">
        <v>1193</v>
      </c>
      <c r="F122" s="28">
        <v>4.1171867024923097E-17</v>
      </c>
      <c r="G122" s="22" t="s">
        <v>7</v>
      </c>
      <c r="H122" s="22">
        <v>100</v>
      </c>
    </row>
    <row r="123" spans="1:9" x14ac:dyDescent="0.25">
      <c r="A123" s="22" t="s">
        <v>1496</v>
      </c>
      <c r="B123" s="22" t="s">
        <v>1497</v>
      </c>
      <c r="C123" s="22" t="s">
        <v>1186</v>
      </c>
      <c r="D123" s="22" t="s">
        <v>1498</v>
      </c>
      <c r="E123" s="22" t="s">
        <v>1188</v>
      </c>
      <c r="F123" s="22">
        <v>8.77487778218102E-3</v>
      </c>
      <c r="G123" s="22" t="s">
        <v>1244</v>
      </c>
      <c r="H123" s="22">
        <v>118</v>
      </c>
    </row>
    <row r="124" spans="1:9" s="34" customFormat="1" x14ac:dyDescent="0.25">
      <c r="A124" s="34" t="s">
        <v>1499</v>
      </c>
      <c r="B124" s="34" t="s">
        <v>1500</v>
      </c>
      <c r="C124" s="34" t="s">
        <v>1214</v>
      </c>
      <c r="D124" s="34" t="s">
        <v>1215</v>
      </c>
      <c r="E124" s="34" t="s">
        <v>1216</v>
      </c>
      <c r="F124" s="35">
        <v>4.5809522680734301E-6</v>
      </c>
      <c r="G124" s="34" t="s">
        <v>174</v>
      </c>
      <c r="H124" s="34">
        <v>25</v>
      </c>
      <c r="I124" s="34" t="s">
        <v>1217</v>
      </c>
    </row>
    <row r="125" spans="1:9" x14ac:dyDescent="0.25">
      <c r="A125" s="22" t="s">
        <v>1501</v>
      </c>
      <c r="B125" s="22" t="s">
        <v>1402</v>
      </c>
      <c r="C125" s="22" t="s">
        <v>1180</v>
      </c>
      <c r="D125" s="22" t="s">
        <v>1403</v>
      </c>
      <c r="E125" s="22" t="s">
        <v>1182</v>
      </c>
      <c r="F125" s="28">
        <v>4.0296328842491799E-12</v>
      </c>
      <c r="G125" s="22" t="s">
        <v>7</v>
      </c>
      <c r="H125" s="22">
        <v>25</v>
      </c>
    </row>
    <row r="126" spans="1:9" x14ac:dyDescent="0.25">
      <c r="A126" s="22" t="s">
        <v>1502</v>
      </c>
      <c r="B126" s="22" t="s">
        <v>1503</v>
      </c>
      <c r="C126" s="22" t="s">
        <v>1186</v>
      </c>
      <c r="D126" s="22" t="s">
        <v>1504</v>
      </c>
      <c r="E126" s="22" t="s">
        <v>1188</v>
      </c>
      <c r="F126" s="28">
        <v>7.5669130615304399E-9</v>
      </c>
      <c r="G126" s="22" t="s">
        <v>7</v>
      </c>
      <c r="H126" s="22">
        <v>25</v>
      </c>
    </row>
    <row r="127" spans="1:9" s="34" customFormat="1" x14ac:dyDescent="0.25">
      <c r="A127" s="34" t="s">
        <v>1505</v>
      </c>
      <c r="B127" s="34" t="s">
        <v>1506</v>
      </c>
      <c r="C127" s="34" t="s">
        <v>1186</v>
      </c>
      <c r="D127" s="34" t="s">
        <v>1424</v>
      </c>
      <c r="E127" s="34" t="s">
        <v>1193</v>
      </c>
      <c r="F127" s="35">
        <v>2.8018556570340001E-7</v>
      </c>
      <c r="G127" s="34" t="s">
        <v>1208</v>
      </c>
      <c r="H127" s="34">
        <v>75</v>
      </c>
      <c r="I127" s="34" t="s">
        <v>1425</v>
      </c>
    </row>
    <row r="128" spans="1:9" x14ac:dyDescent="0.25">
      <c r="A128" s="22" t="s">
        <v>1507</v>
      </c>
      <c r="B128" s="22" t="s">
        <v>1508</v>
      </c>
      <c r="C128" s="22" t="s">
        <v>1180</v>
      </c>
      <c r="D128" s="22" t="s">
        <v>1202</v>
      </c>
      <c r="E128" s="22" t="s">
        <v>1182</v>
      </c>
      <c r="F128" s="22">
        <v>0.38097619587916898</v>
      </c>
      <c r="G128" s="22" t="s">
        <v>1203</v>
      </c>
      <c r="H128" s="22">
        <v>25</v>
      </c>
    </row>
    <row r="129" spans="1:9" x14ac:dyDescent="0.25">
      <c r="A129" s="22" t="s">
        <v>1509</v>
      </c>
      <c r="B129" s="22" t="s">
        <v>1201</v>
      </c>
      <c r="C129" s="22" t="s">
        <v>1180</v>
      </c>
      <c r="D129" s="22" t="s">
        <v>1202</v>
      </c>
      <c r="E129" s="22" t="s">
        <v>1182</v>
      </c>
      <c r="F129" s="22">
        <v>5.7539531407598101</v>
      </c>
      <c r="G129" s="22" t="s">
        <v>1203</v>
      </c>
      <c r="H129" s="22">
        <v>25</v>
      </c>
      <c r="I129" s="22" t="s">
        <v>1204</v>
      </c>
    </row>
    <row r="130" spans="1:9" x14ac:dyDescent="0.25">
      <c r="A130" s="22" t="s">
        <v>1510</v>
      </c>
      <c r="B130" s="22" t="s">
        <v>1511</v>
      </c>
      <c r="C130" s="22" t="s">
        <v>1186</v>
      </c>
      <c r="D130" s="22" t="s">
        <v>1512</v>
      </c>
      <c r="E130" s="22" t="s">
        <v>1188</v>
      </c>
      <c r="F130" s="28">
        <v>1.95042753296412E-11</v>
      </c>
      <c r="G130" s="22" t="s">
        <v>7</v>
      </c>
      <c r="H130" s="22">
        <v>50</v>
      </c>
    </row>
    <row r="131" spans="1:9" x14ac:dyDescent="0.25">
      <c r="A131" s="22" t="s">
        <v>1513</v>
      </c>
      <c r="B131" s="22" t="s">
        <v>1514</v>
      </c>
      <c r="C131" s="22" t="s">
        <v>1186</v>
      </c>
      <c r="D131" s="22" t="s">
        <v>1515</v>
      </c>
      <c r="E131" s="22" t="s">
        <v>1188</v>
      </c>
      <c r="F131" s="28">
        <v>5.5363160332711297E-12</v>
      </c>
      <c r="G131" s="22" t="s">
        <v>7</v>
      </c>
      <c r="H131" s="22">
        <v>50</v>
      </c>
    </row>
    <row r="132" spans="1:9" x14ac:dyDescent="0.25">
      <c r="A132" s="22" t="s">
        <v>1516</v>
      </c>
      <c r="B132" s="22" t="s">
        <v>1517</v>
      </c>
      <c r="C132" s="22" t="s">
        <v>1180</v>
      </c>
      <c r="D132" s="22" t="s">
        <v>1199</v>
      </c>
      <c r="E132" s="22" t="s">
        <v>1182</v>
      </c>
      <c r="F132" s="28">
        <v>1.0424636104940501E-10</v>
      </c>
      <c r="G132" s="22" t="s">
        <v>7</v>
      </c>
      <c r="H132" s="22">
        <v>50</v>
      </c>
    </row>
    <row r="133" spans="1:9" x14ac:dyDescent="0.25">
      <c r="A133" s="22" t="s">
        <v>1518</v>
      </c>
      <c r="B133" s="22" t="s">
        <v>1246</v>
      </c>
      <c r="C133" s="22" t="s">
        <v>1186</v>
      </c>
      <c r="D133" s="22" t="s">
        <v>1247</v>
      </c>
      <c r="E133" s="22" t="s">
        <v>1193</v>
      </c>
      <c r="F133" s="28">
        <v>3.4898951938486002E-11</v>
      </c>
      <c r="G133" s="22" t="s">
        <v>7</v>
      </c>
      <c r="H133" s="22">
        <v>20</v>
      </c>
    </row>
    <row r="134" spans="1:9" x14ac:dyDescent="0.25">
      <c r="A134" s="22" t="s">
        <v>1519</v>
      </c>
      <c r="B134" s="22" t="s">
        <v>1520</v>
      </c>
      <c r="C134" s="22" t="s">
        <v>1186</v>
      </c>
      <c r="D134" s="22" t="s">
        <v>1521</v>
      </c>
      <c r="E134" s="22" t="s">
        <v>1188</v>
      </c>
      <c r="F134" s="28">
        <v>1.8178511840122201E-12</v>
      </c>
      <c r="G134" s="22" t="s">
        <v>7</v>
      </c>
      <c r="H134" s="22">
        <v>100</v>
      </c>
    </row>
    <row r="135" spans="1:9" x14ac:dyDescent="0.25">
      <c r="A135" s="22" t="s">
        <v>1522</v>
      </c>
      <c r="B135" s="22" t="s">
        <v>1523</v>
      </c>
      <c r="C135" s="22" t="s">
        <v>1186</v>
      </c>
      <c r="D135" s="22" t="s">
        <v>1337</v>
      </c>
      <c r="E135" s="22" t="s">
        <v>1188</v>
      </c>
      <c r="F135" s="28">
        <v>1.3774429390722099E-12</v>
      </c>
      <c r="G135" s="22" t="s">
        <v>7</v>
      </c>
      <c r="H135" s="22">
        <v>50</v>
      </c>
    </row>
    <row r="136" spans="1:9" s="34" customFormat="1" x14ac:dyDescent="0.25">
      <c r="A136" s="34" t="s">
        <v>1524</v>
      </c>
      <c r="B136" s="34" t="s">
        <v>1228</v>
      </c>
      <c r="C136" s="34" t="s">
        <v>1186</v>
      </c>
      <c r="D136" s="34" t="s">
        <v>1229</v>
      </c>
      <c r="E136" s="34" t="s">
        <v>1188</v>
      </c>
      <c r="F136" s="35">
        <v>1.7579359259236901E-10</v>
      </c>
      <c r="G136" s="34" t="s">
        <v>7</v>
      </c>
      <c r="H136" s="34">
        <v>50</v>
      </c>
      <c r="I136" s="34" t="s">
        <v>1230</v>
      </c>
    </row>
    <row r="137" spans="1:9" x14ac:dyDescent="0.25">
      <c r="A137" s="22" t="s">
        <v>1525</v>
      </c>
      <c r="B137" s="22" t="s">
        <v>1526</v>
      </c>
      <c r="C137" s="22" t="s">
        <v>1186</v>
      </c>
      <c r="D137" s="22" t="s">
        <v>1192</v>
      </c>
      <c r="E137" s="22" t="s">
        <v>1193</v>
      </c>
      <c r="F137" s="28">
        <v>8.3964193616654805E-10</v>
      </c>
      <c r="G137" s="22" t="s">
        <v>7</v>
      </c>
      <c r="H137" s="22">
        <v>30</v>
      </c>
    </row>
    <row r="138" spans="1:9" s="34" customFormat="1" x14ac:dyDescent="0.25">
      <c r="A138" s="34" t="s">
        <v>1527</v>
      </c>
      <c r="B138" s="34" t="s">
        <v>1528</v>
      </c>
      <c r="C138" s="34" t="s">
        <v>1186</v>
      </c>
      <c r="D138" s="34" t="s">
        <v>1215</v>
      </c>
      <c r="E138" s="34" t="s">
        <v>1193</v>
      </c>
      <c r="F138" s="34">
        <v>2.1278910197158299E-4</v>
      </c>
      <c r="G138" s="34" t="s">
        <v>174</v>
      </c>
      <c r="H138" s="34">
        <v>25</v>
      </c>
      <c r="I138" s="34" t="s">
        <v>1217</v>
      </c>
    </row>
    <row r="139" spans="1:9" x14ac:dyDescent="0.25">
      <c r="A139" s="22" t="s">
        <v>1529</v>
      </c>
      <c r="B139" s="22" t="s">
        <v>1530</v>
      </c>
      <c r="C139" s="22" t="s">
        <v>1186</v>
      </c>
      <c r="D139" s="22" t="s">
        <v>1531</v>
      </c>
      <c r="E139" s="22" t="s">
        <v>1188</v>
      </c>
      <c r="F139" s="28">
        <v>7.8091236882537802E-11</v>
      </c>
      <c r="G139" s="22" t="s">
        <v>7</v>
      </c>
      <c r="H139" s="22">
        <v>50</v>
      </c>
    </row>
    <row r="140" spans="1:9" x14ac:dyDescent="0.25">
      <c r="A140" s="22" t="s">
        <v>1532</v>
      </c>
      <c r="B140" s="22" t="s">
        <v>1533</v>
      </c>
      <c r="C140" s="22" t="s">
        <v>1186</v>
      </c>
      <c r="D140" s="22" t="s">
        <v>1534</v>
      </c>
      <c r="E140" s="22" t="s">
        <v>1193</v>
      </c>
      <c r="F140" s="28">
        <v>1.01718229237571E-7</v>
      </c>
      <c r="G140" s="22" t="s">
        <v>7</v>
      </c>
      <c r="H140" s="22">
        <v>20</v>
      </c>
      <c r="I140" s="22" t="s">
        <v>1535</v>
      </c>
    </row>
    <row r="141" spans="1:9" s="34" customFormat="1" x14ac:dyDescent="0.25">
      <c r="A141" s="34" t="s">
        <v>1536</v>
      </c>
      <c r="B141" s="34" t="s">
        <v>1537</v>
      </c>
      <c r="C141" s="34" t="s">
        <v>1186</v>
      </c>
      <c r="D141" s="34" t="s">
        <v>1258</v>
      </c>
      <c r="E141" s="34" t="s">
        <v>1193</v>
      </c>
      <c r="F141" s="35">
        <v>2.5848297301443101E-7</v>
      </c>
      <c r="G141" s="34" t="s">
        <v>7</v>
      </c>
      <c r="H141" s="34">
        <v>20</v>
      </c>
      <c r="I141" s="34" t="s">
        <v>1259</v>
      </c>
    </row>
    <row r="142" spans="1:9" s="34" customFormat="1" x14ac:dyDescent="0.25">
      <c r="A142" s="34" t="s">
        <v>1538</v>
      </c>
      <c r="B142" s="34" t="s">
        <v>1539</v>
      </c>
      <c r="C142" s="34" t="s">
        <v>1214</v>
      </c>
      <c r="D142" s="34" t="s">
        <v>1296</v>
      </c>
      <c r="E142" s="34" t="s">
        <v>1297</v>
      </c>
      <c r="F142" s="35">
        <v>1.8117067238861799E-9</v>
      </c>
      <c r="G142" s="34" t="s">
        <v>7</v>
      </c>
      <c r="H142" s="34">
        <v>30</v>
      </c>
      <c r="I142" s="34" t="s">
        <v>1298</v>
      </c>
    </row>
    <row r="143" spans="1:9" x14ac:dyDescent="0.25">
      <c r="A143" s="22" t="s">
        <v>1540</v>
      </c>
      <c r="B143" s="22" t="s">
        <v>1541</v>
      </c>
      <c r="C143" s="22" t="s">
        <v>1186</v>
      </c>
      <c r="D143" s="22" t="s">
        <v>1192</v>
      </c>
      <c r="E143" s="22" t="s">
        <v>1193</v>
      </c>
      <c r="F143" s="28">
        <v>2.96010214057751E-12</v>
      </c>
      <c r="G143" s="22" t="s">
        <v>7</v>
      </c>
      <c r="H143" s="22">
        <v>40</v>
      </c>
    </row>
    <row r="144" spans="1:9" x14ac:dyDescent="0.25">
      <c r="A144" s="22" t="s">
        <v>1542</v>
      </c>
      <c r="B144" s="22" t="s">
        <v>1246</v>
      </c>
      <c r="C144" s="22" t="s">
        <v>1186</v>
      </c>
      <c r="D144" s="22" t="s">
        <v>1247</v>
      </c>
      <c r="E144" s="22" t="s">
        <v>1193</v>
      </c>
      <c r="F144" s="28">
        <v>2.08304676460655E-9</v>
      </c>
      <c r="G144" s="22" t="s">
        <v>7</v>
      </c>
      <c r="H144" s="22">
        <v>20</v>
      </c>
    </row>
    <row r="145" spans="1:9" x14ac:dyDescent="0.25">
      <c r="A145" s="22" t="s">
        <v>1543</v>
      </c>
      <c r="B145" s="22" t="s">
        <v>1544</v>
      </c>
      <c r="C145" s="22" t="s">
        <v>1186</v>
      </c>
      <c r="D145" s="22" t="s">
        <v>1428</v>
      </c>
      <c r="E145" s="22" t="s">
        <v>1193</v>
      </c>
      <c r="F145" s="28">
        <v>7.51105881199521E-11</v>
      </c>
      <c r="G145" s="22" t="s">
        <v>1208</v>
      </c>
      <c r="H145" s="22">
        <v>100</v>
      </c>
    </row>
    <row r="146" spans="1:9" x14ac:dyDescent="0.25">
      <c r="A146" s="22" t="s">
        <v>1545</v>
      </c>
      <c r="B146" s="22" t="s">
        <v>1546</v>
      </c>
      <c r="C146" s="22" t="s">
        <v>1180</v>
      </c>
      <c r="D146" s="22" t="s">
        <v>1547</v>
      </c>
      <c r="E146" s="22" t="s">
        <v>1182</v>
      </c>
      <c r="F146" s="28">
        <v>3.8857625132048101E-7</v>
      </c>
      <c r="G146" s="22" t="s">
        <v>174</v>
      </c>
      <c r="H146" s="22">
        <v>50</v>
      </c>
    </row>
    <row r="147" spans="1:9" x14ac:dyDescent="0.25">
      <c r="A147" s="22" t="s">
        <v>1548</v>
      </c>
      <c r="B147" s="22" t="s">
        <v>1549</v>
      </c>
      <c r="C147" s="22" t="s">
        <v>1186</v>
      </c>
      <c r="D147" s="22" t="s">
        <v>1550</v>
      </c>
      <c r="E147" s="22" t="s">
        <v>1243</v>
      </c>
      <c r="F147" s="28">
        <v>3.1166801055180401E-10</v>
      </c>
      <c r="G147" s="22" t="s">
        <v>7</v>
      </c>
      <c r="H147" s="22">
        <v>100</v>
      </c>
    </row>
    <row r="148" spans="1:9" s="34" customFormat="1" x14ac:dyDescent="0.25">
      <c r="A148" s="34" t="s">
        <v>1551</v>
      </c>
      <c r="B148" s="34" t="s">
        <v>1552</v>
      </c>
      <c r="C148" s="34" t="s">
        <v>1186</v>
      </c>
      <c r="D148" s="34" t="s">
        <v>1258</v>
      </c>
      <c r="E148" s="34" t="s">
        <v>1193</v>
      </c>
      <c r="F148" s="35">
        <v>3.9947322772199701E-8</v>
      </c>
      <c r="G148" s="34" t="s">
        <v>7</v>
      </c>
      <c r="H148" s="34">
        <v>20</v>
      </c>
      <c r="I148" s="34" t="s">
        <v>1259</v>
      </c>
    </row>
    <row r="149" spans="1:9" x14ac:dyDescent="0.25">
      <c r="A149" s="22" t="s">
        <v>1553</v>
      </c>
      <c r="B149" s="22" t="s">
        <v>1420</v>
      </c>
      <c r="C149" s="22" t="s">
        <v>1186</v>
      </c>
      <c r="D149" s="22" t="s">
        <v>1421</v>
      </c>
      <c r="E149" s="22" t="s">
        <v>1188</v>
      </c>
      <c r="F149" s="28">
        <v>1.59867035639756E-9</v>
      </c>
      <c r="G149" s="22" t="s">
        <v>7</v>
      </c>
      <c r="H149" s="22">
        <v>30</v>
      </c>
    </row>
    <row r="150" spans="1:9" s="34" customFormat="1" x14ac:dyDescent="0.25">
      <c r="A150" s="34" t="s">
        <v>1554</v>
      </c>
      <c r="B150" s="34" t="s">
        <v>1555</v>
      </c>
      <c r="C150" s="34" t="s">
        <v>1180</v>
      </c>
      <c r="D150" s="34" t="s">
        <v>1556</v>
      </c>
      <c r="E150" s="34" t="s">
        <v>1182</v>
      </c>
      <c r="F150" s="35">
        <v>1.8464886045811399E-9</v>
      </c>
      <c r="G150" s="34" t="s">
        <v>7</v>
      </c>
      <c r="H150" s="34">
        <v>50</v>
      </c>
      <c r="I150" s="34" t="s">
        <v>1255</v>
      </c>
    </row>
    <row r="151" spans="1:9" x14ac:dyDescent="0.25">
      <c r="A151" s="22" t="s">
        <v>1557</v>
      </c>
      <c r="B151" s="22" t="s">
        <v>1558</v>
      </c>
      <c r="C151" s="22" t="s">
        <v>1186</v>
      </c>
      <c r="D151" s="22" t="s">
        <v>1428</v>
      </c>
      <c r="E151" s="22" t="s">
        <v>1193</v>
      </c>
      <c r="F151" s="28">
        <v>3.5401455019718699E-8</v>
      </c>
      <c r="G151" s="22" t="s">
        <v>1208</v>
      </c>
      <c r="H151" s="22">
        <v>70</v>
      </c>
    </row>
    <row r="152" spans="1:9" s="34" customFormat="1" x14ac:dyDescent="0.25">
      <c r="A152" s="34" t="s">
        <v>1559</v>
      </c>
      <c r="B152" s="34" t="s">
        <v>1560</v>
      </c>
      <c r="C152" s="34" t="s">
        <v>1186</v>
      </c>
      <c r="D152" s="34" t="s">
        <v>1258</v>
      </c>
      <c r="E152" s="34" t="s">
        <v>1193</v>
      </c>
      <c r="F152" s="35">
        <v>2.7060676778300301E-11</v>
      </c>
      <c r="G152" s="34" t="s">
        <v>7</v>
      </c>
      <c r="H152" s="34">
        <v>20</v>
      </c>
      <c r="I152" s="34" t="s">
        <v>1259</v>
      </c>
    </row>
    <row r="153" spans="1:9" x14ac:dyDescent="0.25">
      <c r="A153" s="22" t="s">
        <v>1561</v>
      </c>
      <c r="B153" s="22" t="s">
        <v>1562</v>
      </c>
      <c r="C153" s="22" t="s">
        <v>1186</v>
      </c>
      <c r="D153" s="22" t="s">
        <v>1563</v>
      </c>
      <c r="E153" s="22" t="s">
        <v>1188</v>
      </c>
      <c r="F153" s="28">
        <v>6.7718711699449298E-9</v>
      </c>
      <c r="G153" s="22" t="s">
        <v>7</v>
      </c>
      <c r="H153" s="22">
        <v>50</v>
      </c>
    </row>
    <row r="154" spans="1:9" s="34" customFormat="1" x14ac:dyDescent="0.25">
      <c r="A154" s="34" t="s">
        <v>1564</v>
      </c>
      <c r="B154" s="34" t="s">
        <v>1565</v>
      </c>
      <c r="C154" s="34" t="s">
        <v>1186</v>
      </c>
      <c r="D154" s="34" t="s">
        <v>1229</v>
      </c>
      <c r="E154" s="34" t="s">
        <v>1188</v>
      </c>
      <c r="F154" s="35">
        <v>3.6519802035190397E-12</v>
      </c>
      <c r="G154" s="34" t="s">
        <v>7</v>
      </c>
      <c r="H154" s="34">
        <v>50</v>
      </c>
      <c r="I154" s="34" t="s">
        <v>1230</v>
      </c>
    </row>
    <row r="155" spans="1:9" x14ac:dyDescent="0.25">
      <c r="A155" s="22" t="s">
        <v>1566</v>
      </c>
      <c r="B155" s="22" t="s">
        <v>1567</v>
      </c>
      <c r="C155" s="22" t="s">
        <v>1186</v>
      </c>
      <c r="D155" s="22" t="s">
        <v>1568</v>
      </c>
      <c r="E155" s="22" t="s">
        <v>1193</v>
      </c>
      <c r="F155" s="28">
        <v>9.4049735187552896E-6</v>
      </c>
      <c r="G155" s="22" t="s">
        <v>1208</v>
      </c>
      <c r="H155" s="34">
        <v>75</v>
      </c>
      <c r="I155" s="34" t="s">
        <v>1425</v>
      </c>
    </row>
    <row r="156" spans="1:9" s="34" customFormat="1" x14ac:dyDescent="0.25">
      <c r="A156" s="34" t="s">
        <v>1569</v>
      </c>
      <c r="B156" s="34" t="s">
        <v>1570</v>
      </c>
      <c r="C156" s="34" t="s">
        <v>1186</v>
      </c>
      <c r="D156" s="34" t="s">
        <v>1258</v>
      </c>
      <c r="E156" s="34" t="s">
        <v>1193</v>
      </c>
      <c r="F156" s="35">
        <v>3.8074126672001901E-8</v>
      </c>
      <c r="G156" s="34" t="s">
        <v>7</v>
      </c>
      <c r="H156" s="34">
        <v>20</v>
      </c>
      <c r="I156" s="34" t="s">
        <v>1259</v>
      </c>
    </row>
    <row r="157" spans="1:9" x14ac:dyDescent="0.25">
      <c r="A157" s="22" t="s">
        <v>1571</v>
      </c>
      <c r="B157" s="22" t="s">
        <v>1572</v>
      </c>
      <c r="C157" s="22" t="s">
        <v>1186</v>
      </c>
      <c r="D157" s="22" t="s">
        <v>1573</v>
      </c>
      <c r="E157" s="22" t="s">
        <v>1188</v>
      </c>
      <c r="F157" s="28">
        <v>1.76505170206552E-11</v>
      </c>
      <c r="G157" s="22" t="s">
        <v>7</v>
      </c>
      <c r="H157" s="22">
        <v>50</v>
      </c>
      <c r="I157" s="22" t="s">
        <v>1574</v>
      </c>
    </row>
    <row r="158" spans="1:9" x14ac:dyDescent="0.25">
      <c r="A158" s="22" t="s">
        <v>1575</v>
      </c>
      <c r="B158" s="22" t="s">
        <v>1576</v>
      </c>
      <c r="C158" s="22" t="s">
        <v>1186</v>
      </c>
      <c r="D158" s="22" t="s">
        <v>1577</v>
      </c>
      <c r="E158" s="22" t="s">
        <v>1188</v>
      </c>
      <c r="F158" s="28">
        <v>2.3728808278317201E-9</v>
      </c>
      <c r="G158" s="22" t="s">
        <v>7</v>
      </c>
      <c r="H158" s="22">
        <v>50</v>
      </c>
    </row>
    <row r="159" spans="1:9" x14ac:dyDescent="0.25">
      <c r="A159" s="22" t="s">
        <v>1578</v>
      </c>
      <c r="B159" s="22" t="s">
        <v>1386</v>
      </c>
      <c r="C159" s="22" t="s">
        <v>1180</v>
      </c>
      <c r="D159" s="22" t="s">
        <v>1387</v>
      </c>
      <c r="E159" s="22" t="s">
        <v>1182</v>
      </c>
      <c r="F159" s="28">
        <v>2.95293805678219E-10</v>
      </c>
      <c r="G159" s="22" t="s">
        <v>7</v>
      </c>
      <c r="H159" s="22">
        <v>50</v>
      </c>
    </row>
    <row r="160" spans="1:9" x14ac:dyDescent="0.25">
      <c r="A160" s="22" t="s">
        <v>1579</v>
      </c>
      <c r="B160" s="22" t="s">
        <v>1580</v>
      </c>
      <c r="C160" s="22" t="s">
        <v>1186</v>
      </c>
      <c r="D160" s="22" t="s">
        <v>1258</v>
      </c>
      <c r="E160" s="22" t="s">
        <v>1193</v>
      </c>
      <c r="F160" s="28">
        <v>8.1531498787259801E-10</v>
      </c>
      <c r="G160" s="22" t="s">
        <v>7</v>
      </c>
      <c r="H160" s="22">
        <v>20</v>
      </c>
    </row>
    <row r="161" spans="1:9" x14ac:dyDescent="0.25">
      <c r="A161" s="22" t="s">
        <v>1581</v>
      </c>
      <c r="B161" s="22" t="s">
        <v>1582</v>
      </c>
      <c r="C161" s="22" t="s">
        <v>1186</v>
      </c>
      <c r="D161" s="22" t="s">
        <v>1583</v>
      </c>
      <c r="E161" s="22" t="s">
        <v>1188</v>
      </c>
      <c r="F161" s="28">
        <v>6.9290328666777299E-13</v>
      </c>
      <c r="G161" s="22" t="s">
        <v>7</v>
      </c>
      <c r="H161" s="22">
        <v>50</v>
      </c>
    </row>
    <row r="162" spans="1:9" x14ac:dyDescent="0.25">
      <c r="A162" s="22" t="s">
        <v>1584</v>
      </c>
      <c r="B162" s="22" t="s">
        <v>1585</v>
      </c>
      <c r="C162" s="22" t="s">
        <v>1180</v>
      </c>
      <c r="D162" s="22" t="s">
        <v>1211</v>
      </c>
      <c r="E162" s="22" t="s">
        <v>1182</v>
      </c>
      <c r="F162" s="22">
        <v>1.9027027348412801E-3</v>
      </c>
      <c r="G162" s="22" t="s">
        <v>174</v>
      </c>
      <c r="H162" s="22">
        <v>50</v>
      </c>
    </row>
    <row r="163" spans="1:9" x14ac:dyDescent="0.25">
      <c r="A163" s="22" t="s">
        <v>1586</v>
      </c>
      <c r="B163" s="22" t="s">
        <v>1482</v>
      </c>
      <c r="C163" s="22" t="s">
        <v>1186</v>
      </c>
      <c r="D163" s="22" t="s">
        <v>1424</v>
      </c>
      <c r="E163" s="22" t="s">
        <v>1193</v>
      </c>
      <c r="F163" s="28">
        <v>5.6675662198222404E-6</v>
      </c>
      <c r="G163" s="22" t="s">
        <v>1208</v>
      </c>
      <c r="H163" s="22">
        <v>75</v>
      </c>
      <c r="I163" s="22" t="s">
        <v>1483</v>
      </c>
    </row>
    <row r="164" spans="1:9" s="34" customFormat="1" x14ac:dyDescent="0.25">
      <c r="A164" s="34" t="s">
        <v>1587</v>
      </c>
      <c r="B164" s="34" t="s">
        <v>1588</v>
      </c>
      <c r="C164" s="34" t="s">
        <v>1186</v>
      </c>
      <c r="D164" s="34" t="s">
        <v>1320</v>
      </c>
      <c r="E164" s="34" t="s">
        <v>1188</v>
      </c>
      <c r="F164" s="34">
        <v>0.40091162043832901</v>
      </c>
      <c r="G164" s="34" t="s">
        <v>8</v>
      </c>
      <c r="H164" s="34">
        <v>50</v>
      </c>
      <c r="I164" s="34" t="s">
        <v>1255</v>
      </c>
    </row>
    <row r="165" spans="1:9" s="34" customFormat="1" x14ac:dyDescent="0.25">
      <c r="A165" s="34" t="s">
        <v>1589</v>
      </c>
      <c r="B165" s="34" t="s">
        <v>1590</v>
      </c>
      <c r="C165" s="34" t="s">
        <v>1186</v>
      </c>
      <c r="D165" s="34" t="s">
        <v>1337</v>
      </c>
      <c r="E165" s="34" t="s">
        <v>1188</v>
      </c>
      <c r="F165" s="35">
        <v>3.0741220613214697E-11</v>
      </c>
      <c r="G165" s="34" t="s">
        <v>7</v>
      </c>
      <c r="H165" s="34">
        <v>20</v>
      </c>
      <c r="I165" s="34" t="s">
        <v>1338</v>
      </c>
    </row>
    <row r="166" spans="1:9" x14ac:dyDescent="0.25">
      <c r="A166" s="22" t="s">
        <v>1591</v>
      </c>
      <c r="B166" s="22" t="s">
        <v>1592</v>
      </c>
      <c r="C166" s="22" t="s">
        <v>1180</v>
      </c>
      <c r="D166" s="22" t="s">
        <v>1556</v>
      </c>
      <c r="E166" s="22" t="s">
        <v>1182</v>
      </c>
      <c r="F166" s="28">
        <v>1.34566852790389E-14</v>
      </c>
      <c r="G166" s="22" t="s">
        <v>7</v>
      </c>
      <c r="H166" s="22">
        <v>30</v>
      </c>
    </row>
    <row r="167" spans="1:9" x14ac:dyDescent="0.25">
      <c r="A167" s="22" t="s">
        <v>1593</v>
      </c>
      <c r="B167" s="22" t="s">
        <v>1592</v>
      </c>
      <c r="C167" s="22" t="s">
        <v>1180</v>
      </c>
      <c r="D167" s="22" t="s">
        <v>1556</v>
      </c>
      <c r="E167" s="22" t="s">
        <v>1182</v>
      </c>
      <c r="F167" s="28">
        <v>1.35934726514104E-14</v>
      </c>
      <c r="G167" s="22" t="s">
        <v>7</v>
      </c>
      <c r="H167" s="22">
        <v>30</v>
      </c>
    </row>
    <row r="168" spans="1:9" x14ac:dyDescent="0.25">
      <c r="A168" s="22" t="s">
        <v>1594</v>
      </c>
      <c r="B168" s="22" t="s">
        <v>1595</v>
      </c>
      <c r="C168" s="22" t="s">
        <v>1186</v>
      </c>
      <c r="D168" s="22" t="s">
        <v>1337</v>
      </c>
      <c r="E168" s="22" t="s">
        <v>1188</v>
      </c>
      <c r="F168" s="28">
        <v>8.9465114569667802E-10</v>
      </c>
      <c r="G168" s="22" t="s">
        <v>7</v>
      </c>
      <c r="H168" s="22">
        <v>30</v>
      </c>
    </row>
    <row r="169" spans="1:9" x14ac:dyDescent="0.25">
      <c r="A169" s="22" t="s">
        <v>1596</v>
      </c>
      <c r="B169" s="22" t="s">
        <v>1567</v>
      </c>
      <c r="C169" s="22" t="s">
        <v>1186</v>
      </c>
      <c r="D169" s="22" t="s">
        <v>1568</v>
      </c>
      <c r="E169" s="22" t="s">
        <v>1193</v>
      </c>
      <c r="F169" s="28">
        <v>2.1414723036770699E-7</v>
      </c>
      <c r="G169" s="22" t="s">
        <v>1208</v>
      </c>
      <c r="H169" s="34">
        <v>75</v>
      </c>
      <c r="I169" s="34" t="s">
        <v>1425</v>
      </c>
    </row>
    <row r="170" spans="1:9" x14ac:dyDescent="0.25">
      <c r="A170" s="22" t="s">
        <v>1597</v>
      </c>
      <c r="B170" s="22" t="s">
        <v>1598</v>
      </c>
      <c r="C170" s="22" t="s">
        <v>1186</v>
      </c>
      <c r="D170" s="22" t="s">
        <v>1534</v>
      </c>
      <c r="E170" s="22" t="s">
        <v>1193</v>
      </c>
      <c r="F170" s="28">
        <v>4.0501231896547303E-9</v>
      </c>
      <c r="G170" s="22" t="s">
        <v>7</v>
      </c>
      <c r="H170" s="22">
        <v>20</v>
      </c>
      <c r="I170" s="22" t="s">
        <v>1599</v>
      </c>
    </row>
    <row r="171" spans="1:9" x14ac:dyDescent="0.25">
      <c r="A171" s="22" t="s">
        <v>1600</v>
      </c>
      <c r="B171" s="22" t="s">
        <v>1601</v>
      </c>
      <c r="C171" s="22" t="s">
        <v>1180</v>
      </c>
      <c r="D171" s="22" t="s">
        <v>1602</v>
      </c>
      <c r="E171" s="22" t="s">
        <v>1182</v>
      </c>
      <c r="F171" s="28">
        <v>6.5402911364492E-15</v>
      </c>
      <c r="G171" s="22" t="s">
        <v>7</v>
      </c>
      <c r="H171" s="22">
        <v>50</v>
      </c>
    </row>
    <row r="172" spans="1:9" x14ac:dyDescent="0.25">
      <c r="A172" s="22" t="s">
        <v>1603</v>
      </c>
      <c r="B172" s="22" t="s">
        <v>1604</v>
      </c>
      <c r="C172" s="22" t="s">
        <v>1186</v>
      </c>
      <c r="D172" s="22" t="s">
        <v>1313</v>
      </c>
      <c r="E172" s="22" t="s">
        <v>1193</v>
      </c>
      <c r="F172" s="28">
        <v>4.50993445071485E-10</v>
      </c>
      <c r="G172" s="22" t="s">
        <v>7</v>
      </c>
      <c r="H172" s="22">
        <v>60</v>
      </c>
    </row>
    <row r="173" spans="1:9" x14ac:dyDescent="0.25">
      <c r="A173" s="22" t="s">
        <v>1605</v>
      </c>
      <c r="B173" s="22" t="s">
        <v>1606</v>
      </c>
      <c r="C173" s="22" t="s">
        <v>1186</v>
      </c>
      <c r="D173" s="22" t="s">
        <v>1364</v>
      </c>
      <c r="E173" s="22" t="s">
        <v>1188</v>
      </c>
      <c r="F173" s="28">
        <v>2.5516897511325598E-9</v>
      </c>
      <c r="G173" s="22" t="s">
        <v>7</v>
      </c>
      <c r="H173" s="22">
        <v>75</v>
      </c>
    </row>
    <row r="174" spans="1:9" x14ac:dyDescent="0.25">
      <c r="A174" s="22" t="s">
        <v>1607</v>
      </c>
      <c r="B174" s="22" t="s">
        <v>1608</v>
      </c>
      <c r="C174" s="22" t="s">
        <v>1180</v>
      </c>
      <c r="D174" s="22" t="s">
        <v>1242</v>
      </c>
      <c r="E174" s="22" t="s">
        <v>1182</v>
      </c>
      <c r="F174" s="28">
        <v>3.07898069933254E-9</v>
      </c>
      <c r="G174" s="22" t="s">
        <v>7</v>
      </c>
      <c r="H174" s="22">
        <v>50</v>
      </c>
    </row>
    <row r="175" spans="1:9" s="34" customFormat="1" x14ac:dyDescent="0.25">
      <c r="A175" s="34" t="s">
        <v>1609</v>
      </c>
      <c r="B175" s="34" t="s">
        <v>1610</v>
      </c>
      <c r="C175" s="34" t="s">
        <v>1186</v>
      </c>
      <c r="D175" s="34" t="s">
        <v>1337</v>
      </c>
      <c r="E175" s="34" t="s">
        <v>1188</v>
      </c>
      <c r="F175" s="35">
        <v>2.14575082826152E-9</v>
      </c>
      <c r="G175" s="34" t="s">
        <v>7</v>
      </c>
      <c r="H175" s="34">
        <v>20</v>
      </c>
      <c r="I175" s="34" t="s">
        <v>1338</v>
      </c>
    </row>
    <row r="176" spans="1:9" s="34" customFormat="1" x14ac:dyDescent="0.25">
      <c r="A176" s="34" t="s">
        <v>1611</v>
      </c>
      <c r="B176" s="34" t="s">
        <v>1612</v>
      </c>
      <c r="C176" s="34" t="s">
        <v>1186</v>
      </c>
      <c r="D176" s="34" t="s">
        <v>1229</v>
      </c>
      <c r="E176" s="34" t="s">
        <v>1193</v>
      </c>
      <c r="F176" s="35">
        <v>1.1245269543170401E-10</v>
      </c>
      <c r="G176" s="34" t="s">
        <v>7</v>
      </c>
      <c r="H176" s="34">
        <v>40</v>
      </c>
      <c r="I176" s="34" t="s">
        <v>1613</v>
      </c>
    </row>
    <row r="177" spans="1:9" x14ac:dyDescent="0.25">
      <c r="A177" s="22" t="s">
        <v>1614</v>
      </c>
      <c r="B177" s="22" t="s">
        <v>1480</v>
      </c>
      <c r="C177" s="22" t="s">
        <v>1186</v>
      </c>
      <c r="D177" s="22" t="s">
        <v>1413</v>
      </c>
      <c r="E177" s="22" t="s">
        <v>1193</v>
      </c>
      <c r="F177" s="28">
        <v>9.9954590093650902E-12</v>
      </c>
      <c r="G177" s="22" t="s">
        <v>7</v>
      </c>
      <c r="H177" s="22">
        <v>150</v>
      </c>
    </row>
    <row r="178" spans="1:9" x14ac:dyDescent="0.25">
      <c r="A178" s="22" t="s">
        <v>1615</v>
      </c>
      <c r="B178" s="22" t="s">
        <v>1279</v>
      </c>
      <c r="C178" s="22" t="s">
        <v>1186</v>
      </c>
      <c r="D178" s="22" t="s">
        <v>1280</v>
      </c>
      <c r="E178" s="22" t="s">
        <v>1188</v>
      </c>
      <c r="F178" s="28">
        <v>1.9173430803222001E-9</v>
      </c>
      <c r="G178" s="22" t="s">
        <v>7</v>
      </c>
      <c r="H178" s="22">
        <v>50</v>
      </c>
    </row>
    <row r="179" spans="1:9" s="34" customFormat="1" x14ac:dyDescent="0.25">
      <c r="A179" s="34" t="s">
        <v>1616</v>
      </c>
      <c r="B179" s="34" t="s">
        <v>1336</v>
      </c>
      <c r="C179" s="34" t="s">
        <v>1186</v>
      </c>
      <c r="D179" s="34" t="s">
        <v>1337</v>
      </c>
      <c r="E179" s="34" t="s">
        <v>1188</v>
      </c>
      <c r="F179" s="35">
        <v>2.5326846556429998E-13</v>
      </c>
      <c r="G179" s="34" t="s">
        <v>7</v>
      </c>
      <c r="H179" s="34">
        <v>20</v>
      </c>
      <c r="I179" s="34" t="s">
        <v>1338</v>
      </c>
    </row>
    <row r="180" spans="1:9" x14ac:dyDescent="0.25">
      <c r="A180" s="22" t="s">
        <v>1617</v>
      </c>
      <c r="B180" s="22" t="s">
        <v>1324</v>
      </c>
      <c r="C180" s="22" t="s">
        <v>1180</v>
      </c>
      <c r="D180" s="22" t="s">
        <v>1181</v>
      </c>
      <c r="E180" s="22" t="s">
        <v>1182</v>
      </c>
      <c r="F180" s="28">
        <v>1.5272816438729301E-14</v>
      </c>
      <c r="G180" s="22" t="s">
        <v>7</v>
      </c>
      <c r="H180" s="22">
        <v>50</v>
      </c>
    </row>
    <row r="181" spans="1:9" s="34" customFormat="1" x14ac:dyDescent="0.25">
      <c r="A181" s="34" t="s">
        <v>1618</v>
      </c>
      <c r="B181" s="34" t="s">
        <v>1552</v>
      </c>
      <c r="C181" s="34" t="s">
        <v>1186</v>
      </c>
      <c r="D181" s="34" t="s">
        <v>1258</v>
      </c>
      <c r="E181" s="34" t="s">
        <v>1193</v>
      </c>
      <c r="F181" s="35">
        <v>3.8074126672001901E-8</v>
      </c>
      <c r="G181" s="34" t="s">
        <v>7</v>
      </c>
      <c r="H181" s="34">
        <v>20</v>
      </c>
      <c r="I181" s="34" t="s">
        <v>1259</v>
      </c>
    </row>
    <row r="182" spans="1:9" x14ac:dyDescent="0.25">
      <c r="A182" s="22" t="s">
        <v>1619</v>
      </c>
      <c r="B182" s="22" t="s">
        <v>1620</v>
      </c>
      <c r="C182" s="22" t="s">
        <v>1186</v>
      </c>
      <c r="D182" s="22" t="s">
        <v>1439</v>
      </c>
      <c r="E182" s="22" t="s">
        <v>1188</v>
      </c>
      <c r="F182" s="28">
        <v>1.7935727241035399E-23</v>
      </c>
      <c r="G182" s="22" t="s">
        <v>7</v>
      </c>
      <c r="H182" s="22">
        <v>40</v>
      </c>
    </row>
    <row r="183" spans="1:9" x14ac:dyDescent="0.25">
      <c r="A183" s="22" t="s">
        <v>1621</v>
      </c>
      <c r="B183" s="22" t="s">
        <v>1622</v>
      </c>
      <c r="C183" s="22" t="s">
        <v>1186</v>
      </c>
      <c r="D183" s="22" t="s">
        <v>1192</v>
      </c>
      <c r="E183" s="22" t="s">
        <v>1193</v>
      </c>
      <c r="F183" s="28">
        <v>1.34513067587264E-8</v>
      </c>
      <c r="G183" s="22" t="s">
        <v>7</v>
      </c>
      <c r="H183" s="22">
        <v>30</v>
      </c>
    </row>
    <row r="184" spans="1:9" s="34" customFormat="1" x14ac:dyDescent="0.25">
      <c r="A184" s="34" t="s">
        <v>1623</v>
      </c>
      <c r="B184" s="34" t="s">
        <v>1624</v>
      </c>
      <c r="C184" s="34" t="s">
        <v>1186</v>
      </c>
      <c r="D184" s="34" t="s">
        <v>1242</v>
      </c>
      <c r="E184" s="34" t="s">
        <v>1243</v>
      </c>
      <c r="F184" s="34">
        <v>2.7633411488601801E-3</v>
      </c>
      <c r="G184" s="34" t="s">
        <v>1203</v>
      </c>
      <c r="H184" s="34">
        <v>50</v>
      </c>
      <c r="I184" s="34" t="s">
        <v>1625</v>
      </c>
    </row>
    <row r="185" spans="1:9" s="34" customFormat="1" x14ac:dyDescent="0.25">
      <c r="A185" s="34" t="s">
        <v>1626</v>
      </c>
      <c r="B185" s="34" t="s">
        <v>1627</v>
      </c>
      <c r="C185" s="34" t="s">
        <v>1186</v>
      </c>
      <c r="D185" s="34" t="s">
        <v>1628</v>
      </c>
      <c r="E185" s="34" t="s">
        <v>1193</v>
      </c>
      <c r="F185" s="35">
        <v>1.8236594665219199E-11</v>
      </c>
      <c r="G185" s="34" t="s">
        <v>7</v>
      </c>
      <c r="H185" s="34">
        <v>30</v>
      </c>
      <c r="I185" s="34" t="s">
        <v>1371</v>
      </c>
    </row>
    <row r="186" spans="1:9" x14ac:dyDescent="0.25">
      <c r="A186" s="22" t="s">
        <v>1629</v>
      </c>
      <c r="B186" s="22" t="s">
        <v>1511</v>
      </c>
      <c r="C186" s="22" t="s">
        <v>1186</v>
      </c>
      <c r="D186" s="22" t="s">
        <v>1512</v>
      </c>
      <c r="E186" s="22" t="s">
        <v>1188</v>
      </c>
      <c r="F186" s="28">
        <v>5.1537894846723502E-12</v>
      </c>
      <c r="G186" s="22" t="s">
        <v>7</v>
      </c>
      <c r="H186" s="22">
        <v>50</v>
      </c>
    </row>
    <row r="187" spans="1:9" s="34" customFormat="1" x14ac:dyDescent="0.25">
      <c r="A187" s="34" t="s">
        <v>1630</v>
      </c>
      <c r="B187" s="34" t="s">
        <v>1369</v>
      </c>
      <c r="C187" s="34" t="s">
        <v>1186</v>
      </c>
      <c r="D187" s="34" t="s">
        <v>1370</v>
      </c>
      <c r="E187" s="34" t="s">
        <v>1193</v>
      </c>
      <c r="F187" s="35">
        <v>1.82409435749424E-11</v>
      </c>
      <c r="G187" s="34" t="s">
        <v>7</v>
      </c>
      <c r="H187" s="34">
        <v>30</v>
      </c>
      <c r="I187" s="34" t="s">
        <v>1371</v>
      </c>
    </row>
    <row r="188" spans="1:9" x14ac:dyDescent="0.25">
      <c r="A188" s="22" t="s">
        <v>1631</v>
      </c>
      <c r="B188" s="22" t="s">
        <v>1452</v>
      </c>
      <c r="C188" s="22" t="s">
        <v>1186</v>
      </c>
      <c r="D188" s="22" t="s">
        <v>1337</v>
      </c>
      <c r="E188" s="22" t="s">
        <v>1188</v>
      </c>
      <c r="F188" s="28">
        <v>2.8776008263050698E-10</v>
      </c>
      <c r="G188" s="22" t="s">
        <v>7</v>
      </c>
      <c r="H188" s="22">
        <v>50</v>
      </c>
    </row>
    <row r="189" spans="1:9" s="34" customFormat="1" x14ac:dyDescent="0.25">
      <c r="A189" s="34" t="s">
        <v>1632</v>
      </c>
      <c r="B189" s="34" t="s">
        <v>1633</v>
      </c>
      <c r="C189" s="34" t="s">
        <v>1186</v>
      </c>
      <c r="D189" s="34" t="s">
        <v>1370</v>
      </c>
      <c r="E189" s="34" t="s">
        <v>1193</v>
      </c>
      <c r="F189" s="35">
        <v>1.1177910273582401E-10</v>
      </c>
      <c r="G189" s="34" t="s">
        <v>7</v>
      </c>
      <c r="H189" s="34">
        <v>30</v>
      </c>
      <c r="I189" s="34" t="s">
        <v>1371</v>
      </c>
    </row>
    <row r="190" spans="1:9" x14ac:dyDescent="0.25">
      <c r="A190" s="22" t="s">
        <v>1634</v>
      </c>
      <c r="B190" s="22" t="s">
        <v>1635</v>
      </c>
      <c r="C190" s="22" t="s">
        <v>1186</v>
      </c>
      <c r="D190" s="22" t="s">
        <v>1636</v>
      </c>
      <c r="E190" s="22" t="s">
        <v>1188</v>
      </c>
      <c r="F190" s="28">
        <v>-3.4316789888470699E-15</v>
      </c>
      <c r="G190" s="22" t="s">
        <v>7</v>
      </c>
      <c r="H190" s="22">
        <v>50</v>
      </c>
    </row>
    <row r="191" spans="1:9" x14ac:dyDescent="0.25">
      <c r="A191" s="22" t="s">
        <v>1637</v>
      </c>
      <c r="B191" s="22" t="s">
        <v>1638</v>
      </c>
      <c r="C191" s="22" t="s">
        <v>1186</v>
      </c>
      <c r="D191" s="22" t="s">
        <v>1639</v>
      </c>
      <c r="E191" s="22" t="s">
        <v>1193</v>
      </c>
      <c r="F191" s="28">
        <v>1.6576157033188901E-8</v>
      </c>
      <c r="G191" s="22" t="s">
        <v>7</v>
      </c>
      <c r="H191" s="22">
        <v>11</v>
      </c>
      <c r="I191" s="22" t="s">
        <v>1640</v>
      </c>
    </row>
    <row r="192" spans="1:9" x14ac:dyDescent="0.25">
      <c r="A192" s="22" t="s">
        <v>1641</v>
      </c>
      <c r="B192" s="22" t="s">
        <v>1642</v>
      </c>
      <c r="C192" s="22" t="s">
        <v>1180</v>
      </c>
      <c r="D192" s="22" t="s">
        <v>1211</v>
      </c>
      <c r="E192" s="22" t="s">
        <v>1182</v>
      </c>
      <c r="F192" s="22">
        <v>1.43650953468961E-2</v>
      </c>
      <c r="G192" s="22" t="s">
        <v>86</v>
      </c>
      <c r="H192" s="22">
        <v>80</v>
      </c>
    </row>
    <row r="193" spans="1:9" s="34" customFormat="1" x14ac:dyDescent="0.25">
      <c r="A193" s="34" t="s">
        <v>1643</v>
      </c>
      <c r="B193" s="34" t="s">
        <v>1644</v>
      </c>
      <c r="C193" s="34" t="s">
        <v>1186</v>
      </c>
      <c r="D193" s="34" t="s">
        <v>1645</v>
      </c>
      <c r="E193" s="34" t="s">
        <v>1188</v>
      </c>
      <c r="F193" s="35">
        <v>1.9740379525962599E-11</v>
      </c>
      <c r="G193" s="34" t="s">
        <v>7</v>
      </c>
      <c r="H193" s="34">
        <v>50</v>
      </c>
      <c r="I193" s="34" t="s">
        <v>1255</v>
      </c>
    </row>
    <row r="194" spans="1:9" x14ac:dyDescent="0.25">
      <c r="A194" s="22" t="s">
        <v>1646</v>
      </c>
      <c r="B194" s="22" t="s">
        <v>1647</v>
      </c>
      <c r="C194" s="22" t="s">
        <v>1186</v>
      </c>
      <c r="D194" s="22" t="s">
        <v>1648</v>
      </c>
      <c r="E194" s="22" t="s">
        <v>1188</v>
      </c>
      <c r="F194" s="28">
        <v>4.5885844277560799E-16</v>
      </c>
      <c r="G194" s="22" t="s">
        <v>7</v>
      </c>
      <c r="H194" s="22">
        <v>20</v>
      </c>
    </row>
    <row r="195" spans="1:9" s="34" customFormat="1" x14ac:dyDescent="0.25">
      <c r="A195" s="34" t="s">
        <v>1649</v>
      </c>
      <c r="B195" s="34" t="s">
        <v>1319</v>
      </c>
      <c r="C195" s="34" t="s">
        <v>1186</v>
      </c>
      <c r="D195" s="34" t="s">
        <v>1320</v>
      </c>
      <c r="E195" s="34" t="s">
        <v>1188</v>
      </c>
      <c r="F195" s="35">
        <v>4.7443629232118899E-8</v>
      </c>
      <c r="G195" s="34" t="s">
        <v>7</v>
      </c>
      <c r="H195" s="34">
        <v>50</v>
      </c>
      <c r="I195" s="34" t="s">
        <v>1255</v>
      </c>
    </row>
    <row r="196" spans="1:9" x14ac:dyDescent="0.25">
      <c r="A196" s="22" t="s">
        <v>1650</v>
      </c>
      <c r="B196" s="22" t="s">
        <v>1651</v>
      </c>
      <c r="C196" s="22" t="s">
        <v>1180</v>
      </c>
      <c r="D196" s="22" t="s">
        <v>1211</v>
      </c>
      <c r="E196" s="22" t="s">
        <v>1182</v>
      </c>
      <c r="F196" s="28">
        <v>-2.1187561038604701E-16</v>
      </c>
      <c r="G196" s="22" t="s">
        <v>7</v>
      </c>
      <c r="H196" s="22">
        <v>75</v>
      </c>
    </row>
    <row r="197" spans="1:9" s="34" customFormat="1" x14ac:dyDescent="0.25">
      <c r="A197" s="34" t="s">
        <v>1652</v>
      </c>
      <c r="B197" s="34" t="s">
        <v>1653</v>
      </c>
      <c r="C197" s="34" t="s">
        <v>1186</v>
      </c>
      <c r="D197" s="34" t="s">
        <v>1258</v>
      </c>
      <c r="E197" s="34" t="s">
        <v>1193</v>
      </c>
      <c r="F197" s="35">
        <v>4.0005486648019601E-10</v>
      </c>
      <c r="G197" s="34" t="s">
        <v>7</v>
      </c>
      <c r="H197" s="34">
        <v>20</v>
      </c>
      <c r="I197" s="34" t="s">
        <v>1259</v>
      </c>
    </row>
    <row r="198" spans="1:9" x14ac:dyDescent="0.25">
      <c r="A198" s="22" t="s">
        <v>1654</v>
      </c>
      <c r="B198" s="22" t="s">
        <v>1655</v>
      </c>
      <c r="C198" s="22" t="s">
        <v>1180</v>
      </c>
      <c r="D198" s="22" t="s">
        <v>1656</v>
      </c>
      <c r="E198" s="22" t="s">
        <v>1182</v>
      </c>
      <c r="F198" s="28">
        <v>6.36257217037572E-12</v>
      </c>
      <c r="G198" s="22" t="s">
        <v>7</v>
      </c>
      <c r="H198" s="22">
        <v>50</v>
      </c>
    </row>
    <row r="199" spans="1:9" x14ac:dyDescent="0.25">
      <c r="A199" s="22" t="s">
        <v>1657</v>
      </c>
      <c r="B199" s="22" t="s">
        <v>1658</v>
      </c>
      <c r="C199" s="22" t="s">
        <v>1186</v>
      </c>
      <c r="D199" s="22" t="s">
        <v>1659</v>
      </c>
      <c r="E199" s="22" t="s">
        <v>1193</v>
      </c>
      <c r="F199" s="28">
        <v>-5.7113501634615498E-17</v>
      </c>
      <c r="G199" s="22" t="s">
        <v>7</v>
      </c>
      <c r="H199" s="22">
        <v>15</v>
      </c>
    </row>
    <row r="200" spans="1:9" x14ac:dyDescent="0.25">
      <c r="A200" s="22" t="s">
        <v>1660</v>
      </c>
      <c r="B200" s="22" t="s">
        <v>1661</v>
      </c>
      <c r="C200" s="22" t="s">
        <v>1186</v>
      </c>
      <c r="D200" s="22" t="s">
        <v>1413</v>
      </c>
      <c r="E200" s="22" t="s">
        <v>1193</v>
      </c>
      <c r="F200" s="28">
        <v>1.5153353312315599E-11</v>
      </c>
      <c r="G200" s="22" t="s">
        <v>7</v>
      </c>
      <c r="H200" s="22">
        <v>150</v>
      </c>
    </row>
    <row r="201" spans="1:9" x14ac:dyDescent="0.25">
      <c r="A201" s="22" t="s">
        <v>1662</v>
      </c>
      <c r="B201" s="22" t="s">
        <v>1410</v>
      </c>
      <c r="C201" s="22" t="s">
        <v>1214</v>
      </c>
      <c r="D201" s="22" t="s">
        <v>1410</v>
      </c>
      <c r="E201" s="22" t="s">
        <v>1330</v>
      </c>
      <c r="F201" s="22">
        <v>0.306993904145546</v>
      </c>
      <c r="G201" s="22" t="s">
        <v>8</v>
      </c>
      <c r="H201" s="22">
        <v>0</v>
      </c>
      <c r="I201" s="22" t="s">
        <v>1263</v>
      </c>
    </row>
    <row r="202" spans="1:9" x14ac:dyDescent="0.25">
      <c r="A202" s="22" t="s">
        <v>1663</v>
      </c>
      <c r="B202" s="22" t="s">
        <v>1664</v>
      </c>
      <c r="C202" s="22" t="s">
        <v>1186</v>
      </c>
      <c r="D202" s="22" t="s">
        <v>1665</v>
      </c>
      <c r="E202" s="22" t="s">
        <v>1188</v>
      </c>
      <c r="F202" s="28">
        <v>9.7531528454672E-12</v>
      </c>
      <c r="G202" s="22" t="s">
        <v>7</v>
      </c>
      <c r="H202" s="22">
        <v>50</v>
      </c>
    </row>
    <row r="203" spans="1:9" x14ac:dyDescent="0.25">
      <c r="A203" s="22" t="s">
        <v>1666</v>
      </c>
      <c r="B203" s="22" t="s">
        <v>1667</v>
      </c>
      <c r="C203" s="22" t="s">
        <v>1186</v>
      </c>
      <c r="D203" s="22" t="s">
        <v>1648</v>
      </c>
      <c r="E203" s="22" t="s">
        <v>1188</v>
      </c>
      <c r="F203" s="28">
        <v>7.3121206074130197E-10</v>
      </c>
      <c r="G203" s="22" t="s">
        <v>7</v>
      </c>
      <c r="H203" s="22">
        <v>25</v>
      </c>
    </row>
    <row r="204" spans="1:9" x14ac:dyDescent="0.25">
      <c r="A204" s="22" t="s">
        <v>1668</v>
      </c>
      <c r="B204" s="22" t="s">
        <v>1669</v>
      </c>
      <c r="C204" s="22" t="s">
        <v>1180</v>
      </c>
      <c r="D204" s="22" t="s">
        <v>1547</v>
      </c>
      <c r="E204" s="22" t="s">
        <v>1182</v>
      </c>
      <c r="F204" s="22">
        <v>6.9362573389929096E-4</v>
      </c>
      <c r="G204" s="22" t="s">
        <v>174</v>
      </c>
      <c r="H204" s="22">
        <v>50</v>
      </c>
    </row>
    <row r="205" spans="1:9" s="34" customFormat="1" x14ac:dyDescent="0.25">
      <c r="A205" s="34" t="s">
        <v>1670</v>
      </c>
      <c r="B205" s="34" t="s">
        <v>1612</v>
      </c>
      <c r="C205" s="34" t="s">
        <v>1186</v>
      </c>
      <c r="D205" s="34" t="s">
        <v>1229</v>
      </c>
      <c r="E205" s="34" t="s">
        <v>1193</v>
      </c>
      <c r="F205" s="35">
        <v>1.1242545009173E-11</v>
      </c>
      <c r="G205" s="34" t="s">
        <v>7</v>
      </c>
      <c r="H205" s="34">
        <v>40</v>
      </c>
      <c r="I205" s="34" t="s">
        <v>1613</v>
      </c>
    </row>
    <row r="206" spans="1:9" s="34" customFormat="1" x14ac:dyDescent="0.25">
      <c r="A206" s="34" t="s">
        <v>1671</v>
      </c>
      <c r="B206" s="34" t="s">
        <v>1633</v>
      </c>
      <c r="C206" s="34" t="s">
        <v>1186</v>
      </c>
      <c r="D206" s="34" t="s">
        <v>1370</v>
      </c>
      <c r="E206" s="34" t="s">
        <v>1193</v>
      </c>
      <c r="F206" s="35">
        <v>3.41027328796277E-11</v>
      </c>
      <c r="G206" s="34" t="s">
        <v>7</v>
      </c>
      <c r="H206" s="34">
        <v>30</v>
      </c>
      <c r="I206" s="34" t="s">
        <v>1371</v>
      </c>
    </row>
    <row r="207" spans="1:9" s="34" customFormat="1" x14ac:dyDescent="0.25">
      <c r="A207" s="34" t="s">
        <v>1672</v>
      </c>
      <c r="B207" s="34" t="s">
        <v>1673</v>
      </c>
      <c r="C207" s="34" t="s">
        <v>1186</v>
      </c>
      <c r="D207" s="34" t="s">
        <v>1674</v>
      </c>
      <c r="E207" s="34" t="s">
        <v>1188</v>
      </c>
      <c r="F207" s="35">
        <v>6.6105209175501001E-12</v>
      </c>
      <c r="G207" s="34" t="s">
        <v>7</v>
      </c>
      <c r="H207" s="34">
        <v>50</v>
      </c>
      <c r="I207" s="34" t="s">
        <v>1255</v>
      </c>
    </row>
    <row r="208" spans="1:9" s="34" customFormat="1" x14ac:dyDescent="0.25">
      <c r="A208" s="34" t="s">
        <v>1675</v>
      </c>
      <c r="B208" s="34" t="s">
        <v>1673</v>
      </c>
      <c r="C208" s="34" t="s">
        <v>1186</v>
      </c>
      <c r="D208" s="34" t="s">
        <v>1674</v>
      </c>
      <c r="E208" s="34" t="s">
        <v>1188</v>
      </c>
      <c r="F208" s="35">
        <v>7.7197690822210705E-10</v>
      </c>
      <c r="G208" s="34" t="s">
        <v>7</v>
      </c>
      <c r="H208" s="34">
        <v>50</v>
      </c>
      <c r="I208" s="34" t="s">
        <v>1255</v>
      </c>
    </row>
    <row r="209" spans="1:9" x14ac:dyDescent="0.25">
      <c r="A209" s="22" t="s">
        <v>1676</v>
      </c>
      <c r="B209" s="22" t="s">
        <v>1677</v>
      </c>
      <c r="C209" s="22" t="s">
        <v>1180</v>
      </c>
      <c r="D209" s="22" t="s">
        <v>1266</v>
      </c>
      <c r="E209" s="22" t="s">
        <v>1182</v>
      </c>
      <c r="F209" s="28">
        <v>1.08293752847276E-9</v>
      </c>
      <c r="G209" s="22" t="s">
        <v>7</v>
      </c>
      <c r="H209" s="22">
        <v>50</v>
      </c>
    </row>
    <row r="210" spans="1:9" x14ac:dyDescent="0.25">
      <c r="A210" s="22" t="s">
        <v>1678</v>
      </c>
      <c r="B210" s="22" t="s">
        <v>1679</v>
      </c>
      <c r="C210" s="22" t="s">
        <v>1186</v>
      </c>
      <c r="D210" s="22" t="s">
        <v>1192</v>
      </c>
      <c r="E210" s="22" t="s">
        <v>1193</v>
      </c>
      <c r="F210" s="28">
        <v>4.6722421679286902E-12</v>
      </c>
      <c r="G210" s="22" t="s">
        <v>7</v>
      </c>
      <c r="H210" s="22">
        <v>40</v>
      </c>
    </row>
    <row r="211" spans="1:9" s="34" customFormat="1" x14ac:dyDescent="0.25">
      <c r="A211" s="34" t="s">
        <v>1680</v>
      </c>
      <c r="B211" s="34" t="s">
        <v>1590</v>
      </c>
      <c r="C211" s="34" t="s">
        <v>1186</v>
      </c>
      <c r="D211" s="34" t="s">
        <v>1337</v>
      </c>
      <c r="E211" s="34" t="s">
        <v>1188</v>
      </c>
      <c r="F211" s="35">
        <v>1.6900107479941301E-10</v>
      </c>
      <c r="G211" s="34" t="s">
        <v>7</v>
      </c>
      <c r="H211" s="34">
        <v>20</v>
      </c>
      <c r="I211" s="34" t="s">
        <v>1338</v>
      </c>
    </row>
    <row r="212" spans="1:9" s="34" customFormat="1" x14ac:dyDescent="0.25">
      <c r="A212" s="34" t="s">
        <v>1681</v>
      </c>
      <c r="B212" s="34" t="s">
        <v>1565</v>
      </c>
      <c r="C212" s="34" t="s">
        <v>1186</v>
      </c>
      <c r="D212" s="34" t="s">
        <v>1229</v>
      </c>
      <c r="E212" s="34" t="s">
        <v>1188</v>
      </c>
      <c r="F212" s="35">
        <v>1.80260697531151E-12</v>
      </c>
      <c r="G212" s="34" t="s">
        <v>7</v>
      </c>
      <c r="H212" s="34">
        <v>50</v>
      </c>
      <c r="I212" s="34" t="s">
        <v>1230</v>
      </c>
    </row>
    <row r="213" spans="1:9" x14ac:dyDescent="0.25">
      <c r="A213" s="22" t="s">
        <v>1682</v>
      </c>
      <c r="B213" s="22" t="s">
        <v>1683</v>
      </c>
      <c r="C213" s="22" t="s">
        <v>1186</v>
      </c>
      <c r="D213" s="22" t="s">
        <v>1258</v>
      </c>
      <c r="E213" s="22" t="s">
        <v>1193</v>
      </c>
      <c r="F213" s="28">
        <v>8.1525809578091002E-10</v>
      </c>
      <c r="G213" s="22" t="s">
        <v>7</v>
      </c>
      <c r="H213" s="22">
        <v>20</v>
      </c>
    </row>
    <row r="214" spans="1:9" x14ac:dyDescent="0.25">
      <c r="A214" s="22" t="s">
        <v>1684</v>
      </c>
      <c r="B214" s="22" t="s">
        <v>1664</v>
      </c>
      <c r="C214" s="22" t="s">
        <v>1186</v>
      </c>
      <c r="D214" s="22" t="s">
        <v>1665</v>
      </c>
      <c r="E214" s="22" t="s">
        <v>1188</v>
      </c>
      <c r="F214" s="28">
        <v>2.5035379871689401E-11</v>
      </c>
      <c r="G214" s="22" t="s">
        <v>7</v>
      </c>
      <c r="H214" s="22">
        <v>50</v>
      </c>
    </row>
    <row r="215" spans="1:9" x14ac:dyDescent="0.25">
      <c r="A215" s="22" t="s">
        <v>1685</v>
      </c>
      <c r="B215" s="22" t="s">
        <v>1686</v>
      </c>
      <c r="C215" s="22" t="s">
        <v>1186</v>
      </c>
      <c r="D215" s="22" t="s">
        <v>1687</v>
      </c>
      <c r="E215" s="22" t="s">
        <v>1188</v>
      </c>
      <c r="F215" s="28">
        <v>8.7539293746720804E-7</v>
      </c>
      <c r="G215" s="22" t="s">
        <v>7</v>
      </c>
      <c r="H215" s="22">
        <v>16</v>
      </c>
      <c r="I215" s="22" t="s">
        <v>1688</v>
      </c>
    </row>
    <row r="216" spans="1:9" x14ac:dyDescent="0.25">
      <c r="A216" s="22" t="s">
        <v>1689</v>
      </c>
      <c r="B216" s="22" t="s">
        <v>1690</v>
      </c>
      <c r="C216" s="22" t="s">
        <v>1186</v>
      </c>
      <c r="D216" s="22" t="s">
        <v>1215</v>
      </c>
      <c r="E216" s="22" t="s">
        <v>1188</v>
      </c>
      <c r="F216" s="28">
        <v>3.2695791453039E-9</v>
      </c>
      <c r="G216" s="22" t="s">
        <v>7</v>
      </c>
      <c r="H216" s="22">
        <v>25</v>
      </c>
    </row>
    <row r="217" spans="1:9" x14ac:dyDescent="0.25">
      <c r="A217" s="22" t="s">
        <v>1691</v>
      </c>
      <c r="B217" s="22" t="s">
        <v>1366</v>
      </c>
      <c r="C217" s="22" t="s">
        <v>1186</v>
      </c>
      <c r="D217" s="22" t="s">
        <v>1367</v>
      </c>
      <c r="E217" s="22" t="s">
        <v>1188</v>
      </c>
      <c r="F217" s="28">
        <v>6.3517630036479899E-10</v>
      </c>
      <c r="G217" s="22" t="s">
        <v>7</v>
      </c>
      <c r="H217" s="22">
        <v>25</v>
      </c>
    </row>
    <row r="218" spans="1:9" x14ac:dyDescent="0.25">
      <c r="A218" s="22" t="s">
        <v>1692</v>
      </c>
      <c r="B218" s="22" t="s">
        <v>1693</v>
      </c>
      <c r="C218" s="22" t="s">
        <v>1180</v>
      </c>
      <c r="D218" s="22" t="s">
        <v>1694</v>
      </c>
      <c r="E218" s="22" t="s">
        <v>1182</v>
      </c>
      <c r="F218" s="28">
        <v>2.1186909661424199E-9</v>
      </c>
      <c r="G218" s="22" t="s">
        <v>174</v>
      </c>
      <c r="H218" s="22">
        <v>50</v>
      </c>
    </row>
    <row r="219" spans="1:9" x14ac:dyDescent="0.25">
      <c r="A219" s="22" t="s">
        <v>1695</v>
      </c>
      <c r="B219" s="22" t="s">
        <v>1696</v>
      </c>
      <c r="C219" s="22" t="s">
        <v>1186</v>
      </c>
      <c r="D219" s="22" t="s">
        <v>1313</v>
      </c>
      <c r="E219" s="22" t="s">
        <v>1193</v>
      </c>
      <c r="F219" s="28">
        <v>6.4835804079638796E-9</v>
      </c>
      <c r="G219" s="22" t="s">
        <v>7</v>
      </c>
      <c r="H219" s="22">
        <v>60</v>
      </c>
    </row>
    <row r="220" spans="1:9" s="34" customFormat="1" x14ac:dyDescent="0.25">
      <c r="A220" s="34" t="s">
        <v>1697</v>
      </c>
      <c r="B220" s="34" t="s">
        <v>1698</v>
      </c>
      <c r="C220" s="34" t="s">
        <v>1186</v>
      </c>
      <c r="D220" s="34" t="s">
        <v>1242</v>
      </c>
      <c r="E220" s="34" t="s">
        <v>1243</v>
      </c>
      <c r="F220" s="34">
        <v>1.83909379977566</v>
      </c>
      <c r="G220" s="34" t="s">
        <v>1244</v>
      </c>
      <c r="H220" s="34">
        <v>50</v>
      </c>
      <c r="I220" s="34" t="s">
        <v>1625</v>
      </c>
    </row>
    <row r="221" spans="1:9" s="34" customFormat="1" x14ac:dyDescent="0.25">
      <c r="A221" s="34" t="s">
        <v>1699</v>
      </c>
      <c r="B221" s="34" t="s">
        <v>1700</v>
      </c>
      <c r="C221" s="34" t="s">
        <v>1186</v>
      </c>
      <c r="D221" s="34" t="s">
        <v>1258</v>
      </c>
      <c r="E221" s="34" t="s">
        <v>1193</v>
      </c>
      <c r="F221" s="35">
        <v>1.6367315575816599E-8</v>
      </c>
      <c r="G221" s="34" t="s">
        <v>7</v>
      </c>
      <c r="H221" s="34">
        <v>20</v>
      </c>
      <c r="I221" s="34" t="s">
        <v>1259</v>
      </c>
    </row>
    <row r="222" spans="1:9" x14ac:dyDescent="0.25">
      <c r="A222" s="22" t="s">
        <v>1701</v>
      </c>
      <c r="B222" s="22" t="s">
        <v>1415</v>
      </c>
      <c r="C222" s="22" t="s">
        <v>1186</v>
      </c>
      <c r="D222" s="22" t="s">
        <v>1207</v>
      </c>
      <c r="E222" s="22" t="s">
        <v>1193</v>
      </c>
      <c r="F222" s="28">
        <v>4.1301188870247299E-7</v>
      </c>
      <c r="G222" s="22" t="s">
        <v>1208</v>
      </c>
      <c r="H222" s="22">
        <v>40</v>
      </c>
    </row>
    <row r="223" spans="1:9" x14ac:dyDescent="0.25">
      <c r="A223" s="22" t="s">
        <v>1702</v>
      </c>
      <c r="B223" s="22" t="s">
        <v>1703</v>
      </c>
      <c r="C223" s="22" t="s">
        <v>1186</v>
      </c>
      <c r="D223" s="22" t="s">
        <v>1313</v>
      </c>
      <c r="E223" s="22" t="s">
        <v>1193</v>
      </c>
      <c r="F223" s="28">
        <v>4.8106178089047798E-10</v>
      </c>
      <c r="G223" s="22" t="s">
        <v>7</v>
      </c>
      <c r="H223" s="22">
        <v>60</v>
      </c>
    </row>
    <row r="224" spans="1:9" x14ac:dyDescent="0.25">
      <c r="A224" s="22" t="s">
        <v>1704</v>
      </c>
      <c r="B224" s="22" t="s">
        <v>1686</v>
      </c>
      <c r="C224" s="22" t="s">
        <v>1186</v>
      </c>
      <c r="D224" s="22" t="s">
        <v>1687</v>
      </c>
      <c r="E224" s="22" t="s">
        <v>1188</v>
      </c>
      <c r="F224" s="28">
        <v>8.6795983947581598E-9</v>
      </c>
      <c r="G224" s="22" t="s">
        <v>7</v>
      </c>
      <c r="H224" s="22">
        <v>16</v>
      </c>
      <c r="I224" s="22" t="s">
        <v>1688</v>
      </c>
    </row>
    <row r="225" spans="1:9" x14ac:dyDescent="0.25">
      <c r="A225" s="22" t="s">
        <v>1705</v>
      </c>
      <c r="B225" s="22" t="s">
        <v>1706</v>
      </c>
      <c r="C225" s="22" t="s">
        <v>1186</v>
      </c>
      <c r="D225" s="22" t="s">
        <v>1707</v>
      </c>
      <c r="E225" s="22" t="s">
        <v>1193</v>
      </c>
      <c r="F225" s="28">
        <v>5.1405889347011199E-8</v>
      </c>
      <c r="G225" s="22" t="s">
        <v>1208</v>
      </c>
      <c r="H225" s="22">
        <v>70</v>
      </c>
    </row>
    <row r="226" spans="1:9" x14ac:dyDescent="0.25">
      <c r="A226" s="22" t="s">
        <v>1708</v>
      </c>
      <c r="B226" s="22" t="s">
        <v>1709</v>
      </c>
      <c r="C226" s="22" t="s">
        <v>1186</v>
      </c>
      <c r="D226" s="22" t="s">
        <v>1428</v>
      </c>
      <c r="E226" s="22" t="s">
        <v>1193</v>
      </c>
      <c r="F226" s="28">
        <v>3.5033778516486701E-8</v>
      </c>
      <c r="G226" s="22" t="s">
        <v>1208</v>
      </c>
      <c r="H226" s="22">
        <v>100</v>
      </c>
    </row>
    <row r="227" spans="1:9" s="34" customFormat="1" x14ac:dyDescent="0.25">
      <c r="A227" s="34" t="s">
        <v>1710</v>
      </c>
      <c r="B227" s="34" t="s">
        <v>1711</v>
      </c>
      <c r="C227" s="34" t="s">
        <v>1186</v>
      </c>
      <c r="D227" s="34" t="s">
        <v>1486</v>
      </c>
      <c r="E227" s="34" t="s">
        <v>1188</v>
      </c>
      <c r="F227" s="35">
        <v>4.5479126483237099E-13</v>
      </c>
      <c r="G227" s="34" t="s">
        <v>7</v>
      </c>
      <c r="H227" s="34">
        <v>50</v>
      </c>
      <c r="I227" s="34" t="s">
        <v>1255</v>
      </c>
    </row>
    <row r="228" spans="1:9" x14ac:dyDescent="0.25">
      <c r="A228" s="22" t="s">
        <v>1712</v>
      </c>
      <c r="B228" s="22" t="s">
        <v>1249</v>
      </c>
      <c r="C228" s="22" t="s">
        <v>1186</v>
      </c>
      <c r="D228" s="22" t="s">
        <v>1250</v>
      </c>
      <c r="E228" s="22" t="s">
        <v>1188</v>
      </c>
      <c r="F228" s="28">
        <v>1.7745257949681699E-9</v>
      </c>
      <c r="G228" s="22" t="s">
        <v>7</v>
      </c>
      <c r="H228" s="22">
        <v>40</v>
      </c>
    </row>
    <row r="229" spans="1:9" s="34" customFormat="1" x14ac:dyDescent="0.25">
      <c r="A229" s="34" t="s">
        <v>1713</v>
      </c>
      <c r="B229" s="34" t="s">
        <v>1539</v>
      </c>
      <c r="C229" s="34" t="s">
        <v>1214</v>
      </c>
      <c r="D229" s="34" t="s">
        <v>1296</v>
      </c>
      <c r="E229" s="34" t="s">
        <v>1297</v>
      </c>
      <c r="F229" s="35">
        <v>2.8534114631025202E-10</v>
      </c>
      <c r="G229" s="34" t="s">
        <v>7</v>
      </c>
      <c r="H229" s="34">
        <v>30</v>
      </c>
      <c r="I229" s="34" t="s">
        <v>1298</v>
      </c>
    </row>
    <row r="230" spans="1:9" x14ac:dyDescent="0.25">
      <c r="A230" s="22" t="s">
        <v>1714</v>
      </c>
      <c r="B230" s="22" t="s">
        <v>1703</v>
      </c>
      <c r="C230" s="22" t="s">
        <v>1186</v>
      </c>
      <c r="D230" s="22" t="s">
        <v>1313</v>
      </c>
      <c r="E230" s="22" t="s">
        <v>1193</v>
      </c>
      <c r="F230" s="28">
        <v>6.3265616677158603E-12</v>
      </c>
      <c r="G230" s="22" t="s">
        <v>7</v>
      </c>
      <c r="H230" s="22">
        <v>60</v>
      </c>
    </row>
    <row r="231" spans="1:9" x14ac:dyDescent="0.25">
      <c r="A231" s="22" t="s">
        <v>1715</v>
      </c>
      <c r="B231" s="22" t="s">
        <v>1716</v>
      </c>
      <c r="C231" s="22" t="s">
        <v>1186</v>
      </c>
      <c r="D231" s="22" t="s">
        <v>1313</v>
      </c>
      <c r="E231" s="22" t="s">
        <v>1193</v>
      </c>
      <c r="F231" s="28">
        <v>5.4901140653124305E-10</v>
      </c>
      <c r="G231" s="22" t="s">
        <v>7</v>
      </c>
      <c r="H231" s="22">
        <v>70</v>
      </c>
    </row>
    <row r="232" spans="1:9" s="34" customFormat="1" x14ac:dyDescent="0.25">
      <c r="A232" s="34" t="s">
        <v>1717</v>
      </c>
      <c r="B232" s="34" t="s">
        <v>1718</v>
      </c>
      <c r="C232" s="34" t="s">
        <v>1186</v>
      </c>
      <c r="D232" s="34" t="s">
        <v>1258</v>
      </c>
      <c r="E232" s="34" t="s">
        <v>1193</v>
      </c>
      <c r="F232" s="35">
        <v>3.9947322772199701E-8</v>
      </c>
      <c r="G232" s="34" t="s">
        <v>7</v>
      </c>
      <c r="H232" s="34">
        <v>20</v>
      </c>
      <c r="I232" s="34" t="s">
        <v>1259</v>
      </c>
    </row>
    <row r="233" spans="1:9" s="34" customFormat="1" x14ac:dyDescent="0.25">
      <c r="A233" s="34" t="s">
        <v>1719</v>
      </c>
      <c r="B233" s="34" t="s">
        <v>1720</v>
      </c>
      <c r="C233" s="34" t="s">
        <v>1214</v>
      </c>
      <c r="D233" s="34" t="s">
        <v>1215</v>
      </c>
      <c r="E233" s="34" t="s">
        <v>1216</v>
      </c>
      <c r="F233" s="35">
        <v>2.0953585020983902E-9</v>
      </c>
      <c r="G233" s="34" t="s">
        <v>174</v>
      </c>
      <c r="H233" s="34">
        <v>25</v>
      </c>
      <c r="I233" s="34" t="s">
        <v>1217</v>
      </c>
    </row>
    <row r="234" spans="1:9" x14ac:dyDescent="0.25">
      <c r="A234" s="22" t="s">
        <v>1721</v>
      </c>
      <c r="B234" s="22" t="s">
        <v>1722</v>
      </c>
      <c r="C234" s="22" t="s">
        <v>1186</v>
      </c>
      <c r="D234" s="22" t="s">
        <v>1512</v>
      </c>
      <c r="E234" s="22" t="s">
        <v>1188</v>
      </c>
      <c r="F234" s="28">
        <v>7.8888720493361E-12</v>
      </c>
      <c r="G234" s="22" t="s">
        <v>7</v>
      </c>
      <c r="H234" s="22">
        <v>50</v>
      </c>
    </row>
    <row r="235" spans="1:9" s="34" customFormat="1" x14ac:dyDescent="0.25">
      <c r="A235" s="34" t="s">
        <v>1723</v>
      </c>
      <c r="B235" s="34" t="s">
        <v>1724</v>
      </c>
      <c r="C235" s="34" t="s">
        <v>1186</v>
      </c>
      <c r="D235" s="34" t="s">
        <v>1442</v>
      </c>
      <c r="E235" s="34" t="s">
        <v>1188</v>
      </c>
      <c r="F235" s="35">
        <v>2.3797814487210102E-12</v>
      </c>
      <c r="G235" s="34" t="s">
        <v>7</v>
      </c>
      <c r="H235" s="34">
        <v>40</v>
      </c>
      <c r="I235" s="34" t="s">
        <v>1725</v>
      </c>
    </row>
    <row r="236" spans="1:9" x14ac:dyDescent="0.25">
      <c r="A236" s="22" t="s">
        <v>1726</v>
      </c>
      <c r="B236" s="22" t="s">
        <v>1503</v>
      </c>
      <c r="C236" s="22" t="s">
        <v>1186</v>
      </c>
      <c r="D236" s="22" t="s">
        <v>1504</v>
      </c>
      <c r="E236" s="22" t="s">
        <v>1188</v>
      </c>
      <c r="F236" s="28">
        <v>1.8404732976931001E-7</v>
      </c>
      <c r="G236" s="22" t="s">
        <v>7</v>
      </c>
      <c r="H236" s="22">
        <v>25</v>
      </c>
    </row>
    <row r="237" spans="1:9" s="34" customFormat="1" x14ac:dyDescent="0.25">
      <c r="A237" s="34" t="s">
        <v>1727</v>
      </c>
      <c r="B237" s="34" t="s">
        <v>1627</v>
      </c>
      <c r="C237" s="34" t="s">
        <v>1186</v>
      </c>
      <c r="D237" s="34" t="s">
        <v>1628</v>
      </c>
      <c r="E237" s="34" t="s">
        <v>1193</v>
      </c>
      <c r="F237" s="35">
        <v>1.80987985404133E-11</v>
      </c>
      <c r="G237" s="34" t="s">
        <v>7</v>
      </c>
      <c r="H237" s="34">
        <v>30</v>
      </c>
      <c r="I237" s="34" t="s">
        <v>1371</v>
      </c>
    </row>
    <row r="238" spans="1:9" x14ac:dyDescent="0.25">
      <c r="A238" s="22" t="s">
        <v>1728</v>
      </c>
      <c r="B238" s="22" t="s">
        <v>1246</v>
      </c>
      <c r="C238" s="22" t="s">
        <v>1186</v>
      </c>
      <c r="D238" s="22" t="s">
        <v>1247</v>
      </c>
      <c r="E238" s="22" t="s">
        <v>1193</v>
      </c>
      <c r="F238" s="28">
        <v>4.0605052738794798E-10</v>
      </c>
      <c r="G238" s="22" t="s">
        <v>7</v>
      </c>
      <c r="H238" s="22">
        <v>20</v>
      </c>
    </row>
    <row r="239" spans="1:9" x14ac:dyDescent="0.25">
      <c r="A239" s="22" t="s">
        <v>1729</v>
      </c>
      <c r="B239" s="22" t="s">
        <v>1445</v>
      </c>
      <c r="C239" s="22" t="s">
        <v>1180</v>
      </c>
      <c r="D239" s="22" t="s">
        <v>1266</v>
      </c>
      <c r="E239" s="22" t="s">
        <v>1182</v>
      </c>
      <c r="F239" s="28">
        <v>3.1789520855290699E-10</v>
      </c>
      <c r="G239" s="22" t="s">
        <v>7</v>
      </c>
      <c r="H239" s="22">
        <v>50</v>
      </c>
    </row>
    <row r="240" spans="1:9" x14ac:dyDescent="0.25">
      <c r="A240" s="22" t="s">
        <v>1730</v>
      </c>
      <c r="B240" s="22" t="s">
        <v>1731</v>
      </c>
      <c r="C240" s="22" t="s">
        <v>1186</v>
      </c>
      <c r="D240" s="22" t="s">
        <v>1313</v>
      </c>
      <c r="E240" s="22" t="s">
        <v>1193</v>
      </c>
      <c r="F240" s="28">
        <v>7.2075383253957995E-11</v>
      </c>
      <c r="G240" s="22" t="s">
        <v>7</v>
      </c>
      <c r="H240" s="22">
        <v>30</v>
      </c>
    </row>
    <row r="241" spans="1:9" s="34" customFormat="1" x14ac:dyDescent="0.25">
      <c r="A241" s="34" t="s">
        <v>1732</v>
      </c>
      <c r="B241" s="34" t="s">
        <v>1478</v>
      </c>
      <c r="C241" s="34" t="s">
        <v>1186</v>
      </c>
      <c r="D241" s="34" t="s">
        <v>1258</v>
      </c>
      <c r="E241" s="34" t="s">
        <v>1193</v>
      </c>
      <c r="F241" s="35">
        <v>8.8383974837012002E-13</v>
      </c>
      <c r="G241" s="34" t="s">
        <v>7</v>
      </c>
      <c r="H241" s="34">
        <v>20</v>
      </c>
      <c r="I241" s="34" t="s">
        <v>1259</v>
      </c>
    </row>
    <row r="242" spans="1:9" s="34" customFormat="1" x14ac:dyDescent="0.25">
      <c r="A242" s="34" t="s">
        <v>1733</v>
      </c>
      <c r="B242" s="34" t="s">
        <v>1734</v>
      </c>
      <c r="C242" s="34" t="s">
        <v>1186</v>
      </c>
      <c r="D242" s="34" t="s">
        <v>1258</v>
      </c>
      <c r="E242" s="34" t="s">
        <v>1193</v>
      </c>
      <c r="F242" s="35">
        <v>1.6367316923232202E-8</v>
      </c>
      <c r="G242" s="34" t="s">
        <v>7</v>
      </c>
      <c r="H242" s="34">
        <v>20</v>
      </c>
      <c r="I242" s="34" t="s">
        <v>1259</v>
      </c>
    </row>
    <row r="243" spans="1:9" x14ac:dyDescent="0.25">
      <c r="A243" s="22" t="s">
        <v>1735</v>
      </c>
      <c r="B243" s="22" t="s">
        <v>1736</v>
      </c>
      <c r="C243" s="22" t="s">
        <v>1186</v>
      </c>
      <c r="D243" s="22" t="s">
        <v>1737</v>
      </c>
      <c r="E243" s="22" t="s">
        <v>1193</v>
      </c>
      <c r="F243" s="28">
        <v>3.2650811467237497E-8</v>
      </c>
      <c r="G243" s="22" t="s">
        <v>7</v>
      </c>
      <c r="H243" s="22">
        <v>20</v>
      </c>
    </row>
    <row r="244" spans="1:9" x14ac:dyDescent="0.25">
      <c r="A244" s="22" t="s">
        <v>1738</v>
      </c>
      <c r="B244" s="22" t="s">
        <v>1739</v>
      </c>
      <c r="C244" s="22" t="s">
        <v>1186</v>
      </c>
      <c r="D244" s="22" t="s">
        <v>1515</v>
      </c>
      <c r="E244" s="22" t="s">
        <v>1188</v>
      </c>
      <c r="F244" s="28">
        <v>1.24485727132406E-8</v>
      </c>
      <c r="G244" s="22" t="s">
        <v>7</v>
      </c>
      <c r="H244" s="22">
        <v>50</v>
      </c>
    </row>
    <row r="245" spans="1:9" x14ac:dyDescent="0.25">
      <c r="A245" s="22" t="s">
        <v>1740</v>
      </c>
      <c r="B245" s="22" t="s">
        <v>1457</v>
      </c>
      <c r="C245" s="22" t="s">
        <v>1180</v>
      </c>
      <c r="D245" s="22" t="s">
        <v>1296</v>
      </c>
      <c r="E245" s="22" t="s">
        <v>1182</v>
      </c>
      <c r="F245" s="28">
        <v>1.06633742176894E-14</v>
      </c>
      <c r="G245" s="22" t="s">
        <v>7</v>
      </c>
      <c r="H245" s="22">
        <v>50</v>
      </c>
    </row>
    <row r="246" spans="1:9" x14ac:dyDescent="0.25">
      <c r="A246" s="22" t="s">
        <v>1741</v>
      </c>
      <c r="B246" s="22" t="s">
        <v>1375</v>
      </c>
      <c r="C246" s="22" t="s">
        <v>1186</v>
      </c>
      <c r="D246" s="22" t="s">
        <v>1337</v>
      </c>
      <c r="E246" s="22" t="s">
        <v>1188</v>
      </c>
      <c r="F246" s="28">
        <v>8.0884197643932603E-9</v>
      </c>
      <c r="G246" s="22" t="s">
        <v>7</v>
      </c>
      <c r="H246" s="22">
        <v>30</v>
      </c>
    </row>
    <row r="247" spans="1:9" s="34" customFormat="1" x14ac:dyDescent="0.25">
      <c r="A247" s="34" t="s">
        <v>1742</v>
      </c>
      <c r="B247" s="34" t="s">
        <v>1743</v>
      </c>
      <c r="C247" s="34" t="s">
        <v>1186</v>
      </c>
      <c r="D247" s="34" t="s">
        <v>1258</v>
      </c>
      <c r="E247" s="34" t="s">
        <v>1193</v>
      </c>
      <c r="F247" s="35">
        <v>4.8465413917794101E-9</v>
      </c>
      <c r="G247" s="34" t="s">
        <v>7</v>
      </c>
      <c r="H247" s="34">
        <v>20</v>
      </c>
      <c r="I247" s="34" t="s">
        <v>1259</v>
      </c>
    </row>
    <row r="248" spans="1:9" x14ac:dyDescent="0.25">
      <c r="A248" s="22" t="s">
        <v>1744</v>
      </c>
      <c r="B248" s="22" t="s">
        <v>1745</v>
      </c>
      <c r="C248" s="22" t="s">
        <v>1214</v>
      </c>
      <c r="D248" s="22" t="s">
        <v>1746</v>
      </c>
      <c r="E248" s="22" t="s">
        <v>1330</v>
      </c>
      <c r="F248" s="22">
        <v>339.98948037677798</v>
      </c>
      <c r="G248" s="22" t="s">
        <v>1331</v>
      </c>
      <c r="H248" s="22">
        <v>0</v>
      </c>
      <c r="I248" s="22" t="s">
        <v>1747</v>
      </c>
    </row>
    <row r="249" spans="1:9" x14ac:dyDescent="0.25">
      <c r="A249" s="22" t="s">
        <v>1748</v>
      </c>
      <c r="B249" s="22" t="s">
        <v>1749</v>
      </c>
      <c r="C249" s="22" t="s">
        <v>1186</v>
      </c>
      <c r="D249" s="22" t="s">
        <v>1354</v>
      </c>
      <c r="E249" s="22" t="s">
        <v>1188</v>
      </c>
      <c r="F249" s="28">
        <v>2.84704987906603E-8</v>
      </c>
      <c r="G249" s="22" t="s">
        <v>7</v>
      </c>
      <c r="H249" s="22">
        <v>50</v>
      </c>
    </row>
    <row r="250" spans="1:9" s="34" customFormat="1" x14ac:dyDescent="0.25">
      <c r="A250" s="34" t="s">
        <v>1750</v>
      </c>
      <c r="B250" s="34" t="s">
        <v>1751</v>
      </c>
      <c r="C250" s="34" t="s">
        <v>1186</v>
      </c>
      <c r="D250" s="34" t="s">
        <v>1752</v>
      </c>
      <c r="E250" s="34" t="s">
        <v>1193</v>
      </c>
      <c r="F250" s="35">
        <v>1.6917072723271401E-7</v>
      </c>
      <c r="G250" s="34" t="s">
        <v>7</v>
      </c>
      <c r="H250" s="34">
        <v>11</v>
      </c>
      <c r="I250" s="34" t="s">
        <v>1640</v>
      </c>
    </row>
    <row r="251" spans="1:9" x14ac:dyDescent="0.25">
      <c r="A251" s="22" t="s">
        <v>1753</v>
      </c>
      <c r="B251" s="22" t="s">
        <v>1754</v>
      </c>
      <c r="C251" s="22" t="s">
        <v>1186</v>
      </c>
      <c r="D251" s="22" t="s">
        <v>1755</v>
      </c>
      <c r="E251" s="22" t="s">
        <v>1243</v>
      </c>
      <c r="F251" s="22">
        <v>3.3614006906855899E-3</v>
      </c>
      <c r="G251" s="22" t="s">
        <v>1244</v>
      </c>
      <c r="H251" s="22">
        <v>100</v>
      </c>
    </row>
    <row r="252" spans="1:9" x14ac:dyDescent="0.25">
      <c r="A252" s="22" t="s">
        <v>1756</v>
      </c>
      <c r="B252" s="22" t="s">
        <v>1473</v>
      </c>
      <c r="C252" s="22" t="s">
        <v>1180</v>
      </c>
      <c r="D252" s="22" t="s">
        <v>1474</v>
      </c>
      <c r="E252" s="22" t="s">
        <v>1182</v>
      </c>
      <c r="F252" s="28">
        <v>4.5416313295954501E-5</v>
      </c>
      <c r="G252" s="22" t="s">
        <v>86</v>
      </c>
      <c r="H252" s="22">
        <v>50</v>
      </c>
    </row>
    <row r="253" spans="1:9" s="34" customFormat="1" x14ac:dyDescent="0.25">
      <c r="A253" s="34" t="s">
        <v>1757</v>
      </c>
      <c r="B253" s="34" t="s">
        <v>1758</v>
      </c>
      <c r="C253" s="34" t="s">
        <v>1186</v>
      </c>
      <c r="D253" s="34" t="s">
        <v>1258</v>
      </c>
      <c r="E253" s="34" t="s">
        <v>1193</v>
      </c>
      <c r="F253" s="35">
        <v>2.0236845083676298E-8</v>
      </c>
      <c r="G253" s="34" t="s">
        <v>7</v>
      </c>
      <c r="H253" s="34">
        <v>20</v>
      </c>
      <c r="I253" s="34" t="s">
        <v>1259</v>
      </c>
    </row>
    <row r="254" spans="1:9" s="34" customFormat="1" x14ac:dyDescent="0.25">
      <c r="A254" s="34" t="s">
        <v>1759</v>
      </c>
      <c r="B254" s="34" t="s">
        <v>1760</v>
      </c>
      <c r="C254" s="34" t="s">
        <v>1180</v>
      </c>
      <c r="D254" s="34" t="s">
        <v>1761</v>
      </c>
      <c r="E254" s="34" t="s">
        <v>1182</v>
      </c>
      <c r="F254" s="35">
        <v>5.2191048189678099E-14</v>
      </c>
      <c r="G254" s="34" t="s">
        <v>7</v>
      </c>
      <c r="H254" s="34">
        <v>50</v>
      </c>
      <c r="I254" s="34" t="s">
        <v>1255</v>
      </c>
    </row>
    <row r="255" spans="1:9" x14ac:dyDescent="0.25">
      <c r="A255" s="22" t="s">
        <v>1762</v>
      </c>
      <c r="B255" s="22" t="s">
        <v>1763</v>
      </c>
      <c r="C255" s="22" t="s">
        <v>1186</v>
      </c>
      <c r="D255" s="22" t="s">
        <v>1258</v>
      </c>
      <c r="E255" s="22" t="s">
        <v>1193</v>
      </c>
      <c r="F255" s="28">
        <v>4.3607300681790902E-10</v>
      </c>
      <c r="G255" s="22" t="s">
        <v>7</v>
      </c>
      <c r="H255" s="22">
        <v>20</v>
      </c>
    </row>
    <row r="256" spans="1:9" x14ac:dyDescent="0.25">
      <c r="A256" s="22" t="s">
        <v>1764</v>
      </c>
      <c r="B256" s="22" t="s">
        <v>1765</v>
      </c>
      <c r="C256" s="22" t="s">
        <v>1186</v>
      </c>
      <c r="D256" s="22" t="s">
        <v>1648</v>
      </c>
      <c r="E256" s="22" t="s">
        <v>1188</v>
      </c>
      <c r="F256" s="28">
        <v>2.0355490272642101E-8</v>
      </c>
      <c r="G256" s="22" t="s">
        <v>7</v>
      </c>
      <c r="H256" s="22">
        <v>20</v>
      </c>
    </row>
    <row r="257" spans="1:9" x14ac:dyDescent="0.25">
      <c r="A257" s="22" t="s">
        <v>1766</v>
      </c>
      <c r="B257" s="22" t="s">
        <v>1396</v>
      </c>
      <c r="C257" s="22" t="s">
        <v>1180</v>
      </c>
      <c r="D257" s="22" t="s">
        <v>1202</v>
      </c>
      <c r="E257" s="22" t="s">
        <v>1182</v>
      </c>
      <c r="F257" s="22">
        <v>0.38097619587916898</v>
      </c>
      <c r="G257" s="22" t="s">
        <v>1203</v>
      </c>
      <c r="H257" s="22">
        <v>25</v>
      </c>
    </row>
    <row r="258" spans="1:9" x14ac:dyDescent="0.25">
      <c r="A258" s="22" t="s">
        <v>1767</v>
      </c>
      <c r="B258" s="22" t="s">
        <v>1768</v>
      </c>
      <c r="C258" s="22" t="s">
        <v>1186</v>
      </c>
      <c r="D258" s="22" t="s">
        <v>1737</v>
      </c>
      <c r="E258" s="22" t="s">
        <v>1193</v>
      </c>
      <c r="F258" s="28">
        <v>3.2650812272682503E-8</v>
      </c>
      <c r="G258" s="22" t="s">
        <v>7</v>
      </c>
      <c r="H258" s="22">
        <v>20</v>
      </c>
    </row>
    <row r="259" spans="1:9" x14ac:dyDescent="0.25">
      <c r="A259" s="22" t="s">
        <v>1769</v>
      </c>
      <c r="B259" s="22" t="s">
        <v>1210</v>
      </c>
      <c r="C259" s="22" t="s">
        <v>1180</v>
      </c>
      <c r="D259" s="22" t="s">
        <v>1211</v>
      </c>
      <c r="E259" s="22" t="s">
        <v>1182</v>
      </c>
      <c r="F259" s="22">
        <v>7.7425452638679596E-3</v>
      </c>
      <c r="G259" s="22" t="s">
        <v>174</v>
      </c>
      <c r="H259" s="22">
        <v>50</v>
      </c>
    </row>
    <row r="260" spans="1:9" s="34" customFormat="1" x14ac:dyDescent="0.25">
      <c r="A260" s="34" t="s">
        <v>1770</v>
      </c>
      <c r="B260" s="34" t="s">
        <v>1771</v>
      </c>
      <c r="C260" s="34" t="s">
        <v>1186</v>
      </c>
      <c r="D260" s="34" t="s">
        <v>1229</v>
      </c>
      <c r="E260" s="34" t="s">
        <v>1188</v>
      </c>
      <c r="F260" s="35">
        <v>1.29329398745838E-12</v>
      </c>
      <c r="G260" s="34" t="s">
        <v>7</v>
      </c>
      <c r="H260" s="34">
        <v>50</v>
      </c>
      <c r="I260" s="34" t="s">
        <v>1230</v>
      </c>
    </row>
    <row r="261" spans="1:9" x14ac:dyDescent="0.25">
      <c r="A261" s="22" t="s">
        <v>1772</v>
      </c>
      <c r="B261" s="22" t="s">
        <v>1765</v>
      </c>
      <c r="C261" s="22" t="s">
        <v>1186</v>
      </c>
      <c r="D261" s="22" t="s">
        <v>1648</v>
      </c>
      <c r="E261" s="22" t="s">
        <v>1188</v>
      </c>
      <c r="F261" s="28">
        <v>3.8105979658810202E-7</v>
      </c>
      <c r="G261" s="22" t="s">
        <v>7</v>
      </c>
      <c r="H261" s="22">
        <v>20</v>
      </c>
    </row>
    <row r="262" spans="1:9" x14ac:dyDescent="0.25">
      <c r="A262" s="22" t="s">
        <v>1773</v>
      </c>
      <c r="B262" s="22" t="s">
        <v>1774</v>
      </c>
      <c r="C262" s="22" t="s">
        <v>1186</v>
      </c>
      <c r="D262" s="22" t="s">
        <v>1337</v>
      </c>
      <c r="E262" s="22" t="s">
        <v>1188</v>
      </c>
      <c r="F262" s="28">
        <v>-4.1544587960704703E-17</v>
      </c>
      <c r="G262" s="22" t="s">
        <v>7</v>
      </c>
      <c r="H262" s="22">
        <v>50</v>
      </c>
    </row>
    <row r="263" spans="1:9" s="34" customFormat="1" x14ac:dyDescent="0.25">
      <c r="A263" s="34" t="s">
        <v>1775</v>
      </c>
      <c r="B263" s="34" t="s">
        <v>1724</v>
      </c>
      <c r="C263" s="34" t="s">
        <v>1186</v>
      </c>
      <c r="D263" s="34" t="s">
        <v>1442</v>
      </c>
      <c r="E263" s="34" t="s">
        <v>1188</v>
      </c>
      <c r="F263" s="35">
        <v>4.1327697647266099E-11</v>
      </c>
      <c r="G263" s="34" t="s">
        <v>7</v>
      </c>
      <c r="H263" s="34">
        <v>40</v>
      </c>
      <c r="I263" s="34" t="s">
        <v>1725</v>
      </c>
    </row>
    <row r="264" spans="1:9" x14ac:dyDescent="0.25">
      <c r="A264" s="22" t="s">
        <v>1776</v>
      </c>
      <c r="B264" s="22" t="s">
        <v>1754</v>
      </c>
      <c r="C264" s="22" t="s">
        <v>1186</v>
      </c>
      <c r="D264" s="22" t="s">
        <v>1755</v>
      </c>
      <c r="E264" s="22" t="s">
        <v>1243</v>
      </c>
      <c r="F264" s="22">
        <v>7.4275461973439801E-4</v>
      </c>
      <c r="G264" s="22" t="s">
        <v>1244</v>
      </c>
      <c r="H264" s="22">
        <v>100</v>
      </c>
    </row>
    <row r="265" spans="1:9" x14ac:dyDescent="0.25">
      <c r="A265" s="22" t="s">
        <v>1777</v>
      </c>
      <c r="B265" s="22" t="s">
        <v>1778</v>
      </c>
      <c r="C265" s="22" t="s">
        <v>1180</v>
      </c>
      <c r="D265" s="22" t="s">
        <v>1181</v>
      </c>
      <c r="E265" s="22" t="s">
        <v>1182</v>
      </c>
      <c r="F265" s="28">
        <v>1.7562663635988699E-14</v>
      </c>
      <c r="G265" s="22" t="s">
        <v>7</v>
      </c>
      <c r="H265" s="22">
        <v>50</v>
      </c>
    </row>
    <row r="266" spans="1:9" x14ac:dyDescent="0.25">
      <c r="A266" s="22" t="s">
        <v>1779</v>
      </c>
      <c r="B266" s="22" t="s">
        <v>1780</v>
      </c>
      <c r="C266" s="22" t="s">
        <v>1186</v>
      </c>
      <c r="D266" s="22" t="s">
        <v>1515</v>
      </c>
      <c r="E266" s="22" t="s">
        <v>1188</v>
      </c>
      <c r="F266" s="28">
        <v>3.0954456430152102E-12</v>
      </c>
      <c r="G266" s="22" t="s">
        <v>7</v>
      </c>
      <c r="H266" s="22">
        <v>50</v>
      </c>
    </row>
    <row r="267" spans="1:9" x14ac:dyDescent="0.25">
      <c r="A267" s="22" t="s">
        <v>1781</v>
      </c>
      <c r="B267" s="22" t="s">
        <v>1696</v>
      </c>
      <c r="C267" s="22" t="s">
        <v>1186</v>
      </c>
      <c r="D267" s="22" t="s">
        <v>1313</v>
      </c>
      <c r="E267" s="22" t="s">
        <v>1193</v>
      </c>
      <c r="F267" s="28">
        <v>7.0956190326909202E-9</v>
      </c>
      <c r="G267" s="22" t="s">
        <v>7</v>
      </c>
      <c r="H267" s="22">
        <v>60</v>
      </c>
    </row>
    <row r="268" spans="1:9" x14ac:dyDescent="0.25">
      <c r="A268" s="22" t="s">
        <v>1782</v>
      </c>
      <c r="B268" s="22" t="s">
        <v>1549</v>
      </c>
      <c r="C268" s="22" t="s">
        <v>1186</v>
      </c>
      <c r="D268" s="22" t="s">
        <v>1550</v>
      </c>
      <c r="E268" s="22" t="s">
        <v>1243</v>
      </c>
      <c r="F268" s="28">
        <v>1.14036336362587E-10</v>
      </c>
      <c r="G268" s="22" t="s">
        <v>7</v>
      </c>
      <c r="H268" s="22">
        <v>100</v>
      </c>
    </row>
    <row r="269" spans="1:9" x14ac:dyDescent="0.25">
      <c r="A269" s="22" t="s">
        <v>1783</v>
      </c>
      <c r="B269" s="22" t="s">
        <v>1784</v>
      </c>
      <c r="C269" s="22" t="s">
        <v>1186</v>
      </c>
      <c r="D269" s="22" t="s">
        <v>1258</v>
      </c>
      <c r="E269" s="22" t="s">
        <v>1193</v>
      </c>
      <c r="F269" s="28">
        <v>-6.6790255512086004E-15</v>
      </c>
      <c r="G269" s="22" t="s">
        <v>7</v>
      </c>
      <c r="H269" s="22">
        <v>20</v>
      </c>
    </row>
    <row r="270" spans="1:9" x14ac:dyDescent="0.25">
      <c r="A270" s="22" t="s">
        <v>1785</v>
      </c>
      <c r="B270" s="22" t="s">
        <v>1786</v>
      </c>
      <c r="C270" s="22" t="s">
        <v>1180</v>
      </c>
      <c r="D270" s="22" t="s">
        <v>1787</v>
      </c>
      <c r="E270" s="22" t="s">
        <v>1182</v>
      </c>
      <c r="F270" s="28">
        <v>5.5727020582285302E-13</v>
      </c>
      <c r="G270" s="22" t="s">
        <v>7</v>
      </c>
      <c r="H270" s="22">
        <v>50</v>
      </c>
    </row>
    <row r="271" spans="1:9" x14ac:dyDescent="0.25">
      <c r="A271" s="22" t="s">
        <v>1788</v>
      </c>
      <c r="B271" s="22" t="s">
        <v>1293</v>
      </c>
      <c r="C271" s="22" t="s">
        <v>1186</v>
      </c>
      <c r="D271" s="22" t="s">
        <v>1229</v>
      </c>
      <c r="E271" s="22" t="s">
        <v>1193</v>
      </c>
      <c r="F271" s="28">
        <v>1.76478123209508E-10</v>
      </c>
      <c r="G271" s="22" t="s">
        <v>7</v>
      </c>
      <c r="H271" s="22">
        <v>40</v>
      </c>
    </row>
    <row r="272" spans="1:9" x14ac:dyDescent="0.25">
      <c r="A272" s="22" t="s">
        <v>1789</v>
      </c>
      <c r="B272" s="22" t="s">
        <v>1407</v>
      </c>
      <c r="C272" s="22" t="s">
        <v>1186</v>
      </c>
      <c r="D272" s="22" t="s">
        <v>1408</v>
      </c>
      <c r="E272" s="22" t="s">
        <v>1188</v>
      </c>
      <c r="F272" s="28">
        <v>3.2507375563252201E-12</v>
      </c>
      <c r="G272" s="22" t="s">
        <v>7</v>
      </c>
      <c r="H272" s="22">
        <v>100</v>
      </c>
    </row>
    <row r="273" spans="1:9" x14ac:dyDescent="0.25">
      <c r="A273" s="22" t="s">
        <v>1790</v>
      </c>
      <c r="B273" s="22" t="s">
        <v>1791</v>
      </c>
      <c r="C273" s="22" t="s">
        <v>1186</v>
      </c>
      <c r="D273" s="22" t="s">
        <v>1792</v>
      </c>
      <c r="E273" s="22" t="s">
        <v>1188</v>
      </c>
      <c r="F273" s="28">
        <v>2.4164235528728801E-8</v>
      </c>
      <c r="G273" s="22" t="s">
        <v>7</v>
      </c>
      <c r="H273" s="22">
        <v>25</v>
      </c>
    </row>
    <row r="274" spans="1:9" s="34" customFormat="1" x14ac:dyDescent="0.25">
      <c r="A274" s="34" t="s">
        <v>1793</v>
      </c>
      <c r="B274" s="34" t="s">
        <v>1794</v>
      </c>
      <c r="C274" s="34" t="s">
        <v>1186</v>
      </c>
      <c r="D274" s="34" t="s">
        <v>1795</v>
      </c>
      <c r="E274" s="34" t="s">
        <v>1188</v>
      </c>
      <c r="F274" s="35">
        <v>1.56683969773031E-8</v>
      </c>
      <c r="G274" s="34" t="s">
        <v>7</v>
      </c>
      <c r="H274" s="34">
        <v>50</v>
      </c>
      <c r="I274" s="34" t="s">
        <v>1400</v>
      </c>
    </row>
    <row r="275" spans="1:9" x14ac:dyDescent="0.25">
      <c r="A275" s="22" t="s">
        <v>1796</v>
      </c>
      <c r="B275" s="22" t="s">
        <v>1601</v>
      </c>
      <c r="C275" s="22" t="s">
        <v>1180</v>
      </c>
      <c r="D275" s="22" t="s">
        <v>1602</v>
      </c>
      <c r="E275" s="22" t="s">
        <v>1182</v>
      </c>
      <c r="F275" s="28">
        <v>5.22239618546991E-15</v>
      </c>
      <c r="G275" s="22" t="s">
        <v>7</v>
      </c>
      <c r="H275" s="22">
        <v>50</v>
      </c>
    </row>
    <row r="276" spans="1:9" x14ac:dyDescent="0.25">
      <c r="A276" s="22" t="s">
        <v>1797</v>
      </c>
      <c r="B276" s="22" t="s">
        <v>1798</v>
      </c>
      <c r="C276" s="22" t="s">
        <v>1186</v>
      </c>
      <c r="D276" s="22" t="s">
        <v>1737</v>
      </c>
      <c r="E276" s="22" t="s">
        <v>1193</v>
      </c>
      <c r="F276" s="28">
        <v>4.276061848341E-7</v>
      </c>
      <c r="G276" s="22" t="s">
        <v>7</v>
      </c>
      <c r="H276" s="22">
        <v>20</v>
      </c>
    </row>
    <row r="277" spans="1:9" x14ac:dyDescent="0.25">
      <c r="A277" s="22" t="s">
        <v>1799</v>
      </c>
      <c r="B277" s="22" t="s">
        <v>1800</v>
      </c>
      <c r="C277" s="22" t="s">
        <v>1214</v>
      </c>
      <c r="D277" s="22" t="s">
        <v>1801</v>
      </c>
      <c r="E277" s="22" t="s">
        <v>1216</v>
      </c>
      <c r="F277" s="28">
        <v>1.03639518528917E-5</v>
      </c>
      <c r="G277" s="22" t="s">
        <v>636</v>
      </c>
      <c r="H277" s="22">
        <v>80</v>
      </c>
    </row>
    <row r="278" spans="1:9" s="34" customFormat="1" x14ac:dyDescent="0.25">
      <c r="A278" s="34" t="s">
        <v>1802</v>
      </c>
      <c r="B278" s="34" t="s">
        <v>1803</v>
      </c>
      <c r="C278" s="34" t="s">
        <v>1186</v>
      </c>
      <c r="D278" s="34" t="s">
        <v>1442</v>
      </c>
      <c r="E278" s="34" t="s">
        <v>1188</v>
      </c>
      <c r="F278" s="35">
        <v>-5.4924729532143005E-16</v>
      </c>
      <c r="G278" s="34" t="s">
        <v>7</v>
      </c>
      <c r="H278" s="34">
        <v>40</v>
      </c>
      <c r="I278" s="34" t="s">
        <v>1725</v>
      </c>
    </row>
    <row r="279" spans="1:9" s="34" customFormat="1" x14ac:dyDescent="0.25">
      <c r="A279" s="34" t="s">
        <v>1804</v>
      </c>
      <c r="B279" s="34" t="s">
        <v>1624</v>
      </c>
      <c r="C279" s="34" t="s">
        <v>1186</v>
      </c>
      <c r="D279" s="34" t="s">
        <v>1242</v>
      </c>
      <c r="E279" s="34" t="s">
        <v>1243</v>
      </c>
      <c r="F279" s="34">
        <v>0.32554590859414401</v>
      </c>
      <c r="G279" s="34" t="s">
        <v>1203</v>
      </c>
      <c r="H279" s="34">
        <v>50</v>
      </c>
      <c r="I279" s="34" t="s">
        <v>1625</v>
      </c>
    </row>
    <row r="280" spans="1:9" x14ac:dyDescent="0.25">
      <c r="A280" s="22" t="s">
        <v>1805</v>
      </c>
      <c r="B280" s="22" t="s">
        <v>1195</v>
      </c>
      <c r="C280" s="22" t="s">
        <v>1186</v>
      </c>
      <c r="D280" s="22" t="s">
        <v>1196</v>
      </c>
      <c r="E280" s="22" t="s">
        <v>1188</v>
      </c>
      <c r="F280" s="28">
        <v>2.5309413152363901E-9</v>
      </c>
      <c r="G280" s="22" t="s">
        <v>7</v>
      </c>
      <c r="H280" s="22">
        <v>40</v>
      </c>
    </row>
    <row r="281" spans="1:9" x14ac:dyDescent="0.25">
      <c r="A281" s="22" t="s">
        <v>1806</v>
      </c>
      <c r="B281" s="22" t="s">
        <v>1219</v>
      </c>
      <c r="C281" s="22" t="s">
        <v>1186</v>
      </c>
      <c r="D281" s="22" t="s">
        <v>1220</v>
      </c>
      <c r="E281" s="22" t="s">
        <v>1188</v>
      </c>
      <c r="F281" s="28">
        <v>7.3304342845579905E-14</v>
      </c>
      <c r="G281" s="22" t="s">
        <v>7</v>
      </c>
      <c r="H281" s="22">
        <v>50</v>
      </c>
    </row>
    <row r="282" spans="1:9" x14ac:dyDescent="0.25">
      <c r="A282" s="22" t="s">
        <v>1807</v>
      </c>
      <c r="B282" s="22" t="s">
        <v>1703</v>
      </c>
      <c r="C282" s="22" t="s">
        <v>1186</v>
      </c>
      <c r="D282" s="22" t="s">
        <v>1313</v>
      </c>
      <c r="E282" s="22" t="s">
        <v>1193</v>
      </c>
      <c r="F282" s="28">
        <v>9.6330633120495198E-10</v>
      </c>
      <c r="G282" s="22" t="s">
        <v>7</v>
      </c>
      <c r="H282" s="22">
        <v>60</v>
      </c>
    </row>
    <row r="283" spans="1:9" s="34" customFormat="1" x14ac:dyDescent="0.25">
      <c r="A283" s="34" t="s">
        <v>1808</v>
      </c>
      <c r="B283" s="34" t="s">
        <v>1758</v>
      </c>
      <c r="C283" s="34" t="s">
        <v>1186</v>
      </c>
      <c r="D283" s="34" t="s">
        <v>1258</v>
      </c>
      <c r="E283" s="34" t="s">
        <v>1193</v>
      </c>
      <c r="F283" s="35">
        <v>4.8465410713976103E-9</v>
      </c>
      <c r="G283" s="34" t="s">
        <v>7</v>
      </c>
      <c r="H283" s="34">
        <v>20</v>
      </c>
      <c r="I283" s="34" t="s">
        <v>1259</v>
      </c>
    </row>
    <row r="284" spans="1:9" x14ac:dyDescent="0.25">
      <c r="A284" s="22" t="s">
        <v>1809</v>
      </c>
      <c r="B284" s="22" t="s">
        <v>1436</v>
      </c>
      <c r="C284" s="22" t="s">
        <v>1180</v>
      </c>
      <c r="D284" s="22" t="s">
        <v>1211</v>
      </c>
      <c r="E284" s="22" t="s">
        <v>1182</v>
      </c>
      <c r="F284" s="28">
        <v>6.7729372002046099E-5</v>
      </c>
      <c r="G284" s="22" t="s">
        <v>174</v>
      </c>
      <c r="H284" s="22">
        <v>50</v>
      </c>
    </row>
    <row r="285" spans="1:9" x14ac:dyDescent="0.25">
      <c r="A285" s="22" t="s">
        <v>1810</v>
      </c>
      <c r="B285" s="22" t="s">
        <v>1642</v>
      </c>
      <c r="C285" s="22" t="s">
        <v>1180</v>
      </c>
      <c r="D285" s="22" t="s">
        <v>1211</v>
      </c>
      <c r="E285" s="22" t="s">
        <v>1182</v>
      </c>
      <c r="F285" s="22">
        <v>1.23741422395439E-2</v>
      </c>
      <c r="G285" s="22" t="s">
        <v>86</v>
      </c>
      <c r="H285" s="22">
        <v>80</v>
      </c>
    </row>
    <row r="286" spans="1:9" x14ac:dyDescent="0.25">
      <c r="A286" s="22" t="s">
        <v>1811</v>
      </c>
      <c r="B286" s="22" t="s">
        <v>1533</v>
      </c>
      <c r="C286" s="22" t="s">
        <v>1186</v>
      </c>
      <c r="D286" s="22" t="s">
        <v>1534</v>
      </c>
      <c r="E286" s="22" t="s">
        <v>1193</v>
      </c>
      <c r="F286" s="28">
        <v>6.0033448710980506E-8</v>
      </c>
      <c r="G286" s="22" t="s">
        <v>7</v>
      </c>
      <c r="H286" s="22">
        <v>20</v>
      </c>
      <c r="I286" s="22" t="s">
        <v>1535</v>
      </c>
    </row>
    <row r="287" spans="1:9" x14ac:dyDescent="0.25">
      <c r="A287" s="22" t="s">
        <v>1812</v>
      </c>
      <c r="B287" s="22" t="s">
        <v>1246</v>
      </c>
      <c r="C287" s="22" t="s">
        <v>1186</v>
      </c>
      <c r="D287" s="22" t="s">
        <v>1247</v>
      </c>
      <c r="E287" s="22" t="s">
        <v>1193</v>
      </c>
      <c r="F287" s="28">
        <v>8.0409309354922798E-11</v>
      </c>
      <c r="G287" s="22" t="s">
        <v>7</v>
      </c>
      <c r="H287" s="22">
        <v>20</v>
      </c>
    </row>
    <row r="288" spans="1:9" x14ac:dyDescent="0.25">
      <c r="A288" s="22" t="s">
        <v>1813</v>
      </c>
      <c r="B288" s="22" t="s">
        <v>1814</v>
      </c>
      <c r="C288" s="22" t="s">
        <v>1180</v>
      </c>
      <c r="D288" s="22" t="s">
        <v>1266</v>
      </c>
      <c r="E288" s="22" t="s">
        <v>1182</v>
      </c>
      <c r="F288" s="28">
        <v>3.5172974554518403E-10</v>
      </c>
      <c r="G288" s="22" t="s">
        <v>7</v>
      </c>
      <c r="H288" s="22">
        <v>50</v>
      </c>
    </row>
    <row r="289" spans="1:9" s="34" customFormat="1" x14ac:dyDescent="0.25">
      <c r="A289" s="34" t="s">
        <v>1815</v>
      </c>
      <c r="B289" s="34" t="s">
        <v>1816</v>
      </c>
      <c r="C289" s="34" t="s">
        <v>1186</v>
      </c>
      <c r="D289" s="34" t="s">
        <v>1258</v>
      </c>
      <c r="E289" s="34" t="s">
        <v>1193</v>
      </c>
      <c r="F289" s="35">
        <v>2.0236845259718901E-8</v>
      </c>
      <c r="G289" s="34" t="s">
        <v>7</v>
      </c>
      <c r="H289" s="34">
        <v>20</v>
      </c>
      <c r="I289" s="34" t="s">
        <v>1259</v>
      </c>
    </row>
    <row r="290" spans="1:9" x14ac:dyDescent="0.25">
      <c r="A290" s="22" t="s">
        <v>1817</v>
      </c>
      <c r="B290" s="22" t="s">
        <v>1608</v>
      </c>
      <c r="C290" s="22" t="s">
        <v>1180</v>
      </c>
      <c r="D290" s="22" t="s">
        <v>1242</v>
      </c>
      <c r="E290" s="22" t="s">
        <v>1182</v>
      </c>
      <c r="F290" s="28">
        <v>5.8605289555589804E-9</v>
      </c>
      <c r="G290" s="22" t="s">
        <v>7</v>
      </c>
      <c r="H290" s="22">
        <v>50</v>
      </c>
    </row>
    <row r="291" spans="1:9" x14ac:dyDescent="0.25">
      <c r="A291" s="22" t="s">
        <v>1818</v>
      </c>
      <c r="B291" s="22" t="s">
        <v>1819</v>
      </c>
      <c r="C291" s="22" t="s">
        <v>1214</v>
      </c>
      <c r="D291" s="22" t="s">
        <v>1349</v>
      </c>
      <c r="E291" s="22" t="s">
        <v>1330</v>
      </c>
      <c r="F291" s="28">
        <v>3.31965983084361E-6</v>
      </c>
      <c r="G291" s="22" t="s">
        <v>1350</v>
      </c>
      <c r="H291" s="22">
        <v>0</v>
      </c>
      <c r="I291" s="22" t="s">
        <v>1747</v>
      </c>
    </row>
    <row r="292" spans="1:9" x14ac:dyDescent="0.25">
      <c r="A292" s="22" t="s">
        <v>1820</v>
      </c>
      <c r="B292" s="22" t="s">
        <v>1716</v>
      </c>
      <c r="C292" s="22" t="s">
        <v>1186</v>
      </c>
      <c r="D292" s="22" t="s">
        <v>1313</v>
      </c>
      <c r="E292" s="22" t="s">
        <v>1193</v>
      </c>
      <c r="F292" s="28">
        <v>4.6621163018930798E-12</v>
      </c>
      <c r="G292" s="22" t="s">
        <v>7</v>
      </c>
      <c r="H292" s="22">
        <v>70</v>
      </c>
    </row>
    <row r="293" spans="1:9" s="34" customFormat="1" x14ac:dyDescent="0.25">
      <c r="A293" s="34" t="s">
        <v>1821</v>
      </c>
      <c r="B293" s="34" t="s">
        <v>1822</v>
      </c>
      <c r="C293" s="34" t="s">
        <v>1186</v>
      </c>
      <c r="D293" s="34" t="s">
        <v>1486</v>
      </c>
      <c r="E293" s="34" t="s">
        <v>1188</v>
      </c>
      <c r="F293" s="35">
        <v>5.0822803917207101E-13</v>
      </c>
      <c r="G293" s="34" t="s">
        <v>7</v>
      </c>
      <c r="H293" s="34">
        <v>50</v>
      </c>
      <c r="I293" s="34" t="s">
        <v>1255</v>
      </c>
    </row>
    <row r="294" spans="1:9" s="34" customFormat="1" x14ac:dyDescent="0.25">
      <c r="A294" s="34" t="s">
        <v>1823</v>
      </c>
      <c r="B294" s="34" t="s">
        <v>1491</v>
      </c>
      <c r="C294" s="34" t="s">
        <v>1186</v>
      </c>
      <c r="D294" s="34" t="s">
        <v>1258</v>
      </c>
      <c r="E294" s="34" t="s">
        <v>1193</v>
      </c>
      <c r="F294" s="35">
        <v>8.31037191988069E-13</v>
      </c>
      <c r="G294" s="34" t="s">
        <v>7</v>
      </c>
      <c r="H294" s="34">
        <v>20</v>
      </c>
      <c r="I294" s="34" t="s">
        <v>1259</v>
      </c>
    </row>
    <row r="295" spans="1:9" s="34" customFormat="1" x14ac:dyDescent="0.25">
      <c r="A295" s="34" t="s">
        <v>1824</v>
      </c>
      <c r="B295" s="34" t="s">
        <v>1423</v>
      </c>
      <c r="C295" s="34" t="s">
        <v>1186</v>
      </c>
      <c r="D295" s="34" t="s">
        <v>1424</v>
      </c>
      <c r="E295" s="34" t="s">
        <v>1193</v>
      </c>
      <c r="F295" s="35">
        <v>3.1425435094877903E-5</v>
      </c>
      <c r="G295" s="34" t="s">
        <v>1208</v>
      </c>
      <c r="H295" s="34">
        <v>75</v>
      </c>
      <c r="I295" s="34" t="s">
        <v>1425</v>
      </c>
    </row>
    <row r="296" spans="1:9" x14ac:dyDescent="0.25">
      <c r="A296" s="22" t="s">
        <v>1825</v>
      </c>
      <c r="B296" s="22" t="s">
        <v>1246</v>
      </c>
      <c r="C296" s="22" t="s">
        <v>1186</v>
      </c>
      <c r="D296" s="22" t="s">
        <v>1247</v>
      </c>
      <c r="E296" s="22" t="s">
        <v>1193</v>
      </c>
      <c r="F296" s="28">
        <v>8.1834309879712796E-10</v>
      </c>
      <c r="G296" s="22" t="s">
        <v>7</v>
      </c>
      <c r="H296" s="22">
        <v>20</v>
      </c>
    </row>
    <row r="297" spans="1:9" s="34" customFormat="1" x14ac:dyDescent="0.25">
      <c r="A297" s="34" t="s">
        <v>1826</v>
      </c>
      <c r="B297" s="34" t="s">
        <v>1537</v>
      </c>
      <c r="C297" s="34" t="s">
        <v>1186</v>
      </c>
      <c r="D297" s="34" t="s">
        <v>1258</v>
      </c>
      <c r="E297" s="34" t="s">
        <v>1193</v>
      </c>
      <c r="F297" s="35">
        <v>5.4478474587547301E-8</v>
      </c>
      <c r="G297" s="34" t="s">
        <v>7</v>
      </c>
      <c r="H297" s="34">
        <v>20</v>
      </c>
      <c r="I297" s="34" t="s">
        <v>1259</v>
      </c>
    </row>
    <row r="298" spans="1:9" s="34" customFormat="1" x14ac:dyDescent="0.25">
      <c r="A298" s="34" t="s">
        <v>1827</v>
      </c>
      <c r="B298" s="34" t="s">
        <v>1771</v>
      </c>
      <c r="C298" s="34" t="s">
        <v>1186</v>
      </c>
      <c r="D298" s="34" t="s">
        <v>1229</v>
      </c>
      <c r="E298" s="34" t="s">
        <v>1188</v>
      </c>
      <c r="F298" s="35">
        <v>1.5215499316235099E-10</v>
      </c>
      <c r="G298" s="34" t="s">
        <v>7</v>
      </c>
      <c r="H298" s="34">
        <v>50</v>
      </c>
      <c r="I298" s="34" t="s">
        <v>1230</v>
      </c>
    </row>
    <row r="299" spans="1:9" x14ac:dyDescent="0.25">
      <c r="A299" s="22" t="s">
        <v>1828</v>
      </c>
      <c r="B299" s="22" t="s">
        <v>1669</v>
      </c>
      <c r="C299" s="22" t="s">
        <v>1180</v>
      </c>
      <c r="D299" s="22" t="s">
        <v>1547</v>
      </c>
      <c r="E299" s="22" t="s">
        <v>1182</v>
      </c>
      <c r="F299" s="22">
        <v>1.28456886750009E-2</v>
      </c>
      <c r="G299" s="22" t="s">
        <v>174</v>
      </c>
      <c r="H299" s="22">
        <v>50</v>
      </c>
    </row>
    <row r="300" spans="1:9" s="34" customFormat="1" x14ac:dyDescent="0.25">
      <c r="A300" s="34" t="s">
        <v>1829</v>
      </c>
      <c r="B300" s="34" t="s">
        <v>1830</v>
      </c>
      <c r="C300" s="34" t="s">
        <v>1186</v>
      </c>
      <c r="D300" s="34" t="s">
        <v>1235</v>
      </c>
      <c r="E300" s="34" t="s">
        <v>1193</v>
      </c>
      <c r="F300" s="35">
        <v>1.8235119105368499E-11</v>
      </c>
      <c r="G300" s="34" t="s">
        <v>7</v>
      </c>
      <c r="H300" s="34">
        <v>100</v>
      </c>
      <c r="I300" s="34" t="s">
        <v>1236</v>
      </c>
    </row>
    <row r="301" spans="1:9" x14ac:dyDescent="0.25">
      <c r="A301" s="22" t="s">
        <v>1831</v>
      </c>
      <c r="B301" s="22" t="s">
        <v>1832</v>
      </c>
      <c r="C301" s="22" t="s">
        <v>1186</v>
      </c>
      <c r="D301" s="22" t="s">
        <v>1833</v>
      </c>
      <c r="E301" s="22" t="s">
        <v>1188</v>
      </c>
      <c r="F301" s="28">
        <v>1.7712223991751001E-9</v>
      </c>
      <c r="G301" s="22" t="s">
        <v>7</v>
      </c>
      <c r="H301" s="22">
        <v>50</v>
      </c>
    </row>
    <row r="302" spans="1:9" s="34" customFormat="1" x14ac:dyDescent="0.25">
      <c r="A302" s="34" t="s">
        <v>1834</v>
      </c>
      <c r="B302" s="34" t="s">
        <v>1835</v>
      </c>
      <c r="C302" s="34" t="s">
        <v>1180</v>
      </c>
      <c r="D302" s="34" t="s">
        <v>1761</v>
      </c>
      <c r="E302" s="34" t="s">
        <v>1182</v>
      </c>
      <c r="F302" s="35">
        <v>1.82632078816945E-16</v>
      </c>
      <c r="G302" s="34" t="s">
        <v>7</v>
      </c>
      <c r="H302" s="34">
        <v>50</v>
      </c>
      <c r="I302" s="34" t="s">
        <v>1255</v>
      </c>
    </row>
    <row r="303" spans="1:9" x14ac:dyDescent="0.25">
      <c r="A303" s="22" t="s">
        <v>1836</v>
      </c>
      <c r="B303" s="22" t="s">
        <v>1191</v>
      </c>
      <c r="C303" s="22" t="s">
        <v>1186</v>
      </c>
      <c r="D303" s="22" t="s">
        <v>1192</v>
      </c>
      <c r="E303" s="22" t="s">
        <v>1193</v>
      </c>
      <c r="F303" s="28">
        <v>3.2689605988877999E-10</v>
      </c>
      <c r="G303" s="22" t="s">
        <v>7</v>
      </c>
      <c r="H303" s="22">
        <v>30</v>
      </c>
    </row>
    <row r="304" spans="1:9" s="34" customFormat="1" x14ac:dyDescent="0.25">
      <c r="A304" s="34" t="s">
        <v>1837</v>
      </c>
      <c r="B304" s="34" t="s">
        <v>1653</v>
      </c>
      <c r="C304" s="34" t="s">
        <v>1186</v>
      </c>
      <c r="D304" s="34" t="s">
        <v>1258</v>
      </c>
      <c r="E304" s="34" t="s">
        <v>1193</v>
      </c>
      <c r="F304" s="35">
        <v>7.6081902054285999E-9</v>
      </c>
      <c r="G304" s="34" t="s">
        <v>7</v>
      </c>
      <c r="H304" s="34">
        <v>20</v>
      </c>
      <c r="I304" s="34" t="s">
        <v>1259</v>
      </c>
    </row>
    <row r="305" spans="1:9" x14ac:dyDescent="0.25">
      <c r="A305" s="22" t="s">
        <v>1838</v>
      </c>
      <c r="B305" s="22" t="s">
        <v>1763</v>
      </c>
      <c r="C305" s="22" t="s">
        <v>1186</v>
      </c>
      <c r="D305" s="22" t="s">
        <v>1258</v>
      </c>
      <c r="E305" s="22" t="s">
        <v>1193</v>
      </c>
      <c r="F305" s="28">
        <v>6.0530750953048895E-8</v>
      </c>
      <c r="G305" s="22" t="s">
        <v>7</v>
      </c>
      <c r="H305" s="22">
        <v>20</v>
      </c>
    </row>
    <row r="306" spans="1:9" s="34" customFormat="1" x14ac:dyDescent="0.25">
      <c r="A306" s="34" t="s">
        <v>1839</v>
      </c>
      <c r="B306" s="34" t="s">
        <v>1840</v>
      </c>
      <c r="C306" s="34" t="s">
        <v>1186</v>
      </c>
      <c r="D306" s="34" t="s">
        <v>1841</v>
      </c>
      <c r="E306" s="34" t="s">
        <v>1193</v>
      </c>
      <c r="F306" s="35">
        <v>1.8105498556244199E-11</v>
      </c>
      <c r="G306" s="34" t="s">
        <v>7</v>
      </c>
      <c r="H306" s="34">
        <v>30</v>
      </c>
      <c r="I306" s="34" t="s">
        <v>1371</v>
      </c>
    </row>
    <row r="307" spans="1:9" s="34" customFormat="1" x14ac:dyDescent="0.25">
      <c r="A307" s="34" t="s">
        <v>1842</v>
      </c>
      <c r="B307" s="34" t="s">
        <v>1843</v>
      </c>
      <c r="C307" s="34" t="s">
        <v>1186</v>
      </c>
      <c r="D307" s="34" t="s">
        <v>1229</v>
      </c>
      <c r="E307" s="34" t="s">
        <v>1188</v>
      </c>
      <c r="F307" s="35">
        <v>1.18198149514123E-9</v>
      </c>
      <c r="G307" s="34" t="s">
        <v>7</v>
      </c>
      <c r="H307" s="34">
        <v>50</v>
      </c>
      <c r="I307" s="34" t="s">
        <v>1230</v>
      </c>
    </row>
    <row r="308" spans="1:9" x14ac:dyDescent="0.25">
      <c r="A308" s="22" t="s">
        <v>1844</v>
      </c>
      <c r="B308" s="22" t="s">
        <v>1418</v>
      </c>
      <c r="C308" s="22" t="s">
        <v>1186</v>
      </c>
      <c r="D308" s="22" t="s">
        <v>1413</v>
      </c>
      <c r="E308" s="22" t="s">
        <v>1193</v>
      </c>
      <c r="F308" s="28">
        <v>1.9018129228950099E-10</v>
      </c>
      <c r="G308" s="22" t="s">
        <v>7</v>
      </c>
      <c r="H308" s="22">
        <v>80</v>
      </c>
    </row>
    <row r="309" spans="1:9" x14ac:dyDescent="0.25">
      <c r="A309" s="22" t="s">
        <v>1845</v>
      </c>
      <c r="B309" s="22" t="s">
        <v>1846</v>
      </c>
      <c r="C309" s="22" t="s">
        <v>1180</v>
      </c>
      <c r="D309" s="22" t="s">
        <v>1847</v>
      </c>
      <c r="E309" s="22" t="s">
        <v>1182</v>
      </c>
      <c r="F309" s="28">
        <v>1.2455358533483699E-5</v>
      </c>
      <c r="G309" s="22" t="s">
        <v>1848</v>
      </c>
      <c r="H309" s="22">
        <v>0</v>
      </c>
      <c r="I309" s="22" t="s">
        <v>1747</v>
      </c>
    </row>
    <row r="310" spans="1:9" x14ac:dyDescent="0.25">
      <c r="A310" s="22" t="s">
        <v>1849</v>
      </c>
      <c r="B310" s="22" t="s">
        <v>1582</v>
      </c>
      <c r="C310" s="22" t="s">
        <v>1186</v>
      </c>
      <c r="D310" s="22" t="s">
        <v>1583</v>
      </c>
      <c r="E310" s="22" t="s">
        <v>1188</v>
      </c>
      <c r="F310" s="28">
        <v>3.7852089209519703E-12</v>
      </c>
      <c r="G310" s="22" t="s">
        <v>7</v>
      </c>
      <c r="H310" s="22">
        <v>50</v>
      </c>
    </row>
    <row r="311" spans="1:9" x14ac:dyDescent="0.25">
      <c r="A311" s="22" t="s">
        <v>1850</v>
      </c>
      <c r="B311" s="22" t="s">
        <v>1360</v>
      </c>
      <c r="C311" s="22" t="s">
        <v>1186</v>
      </c>
      <c r="D311" s="22" t="s">
        <v>1361</v>
      </c>
      <c r="E311" s="22" t="s">
        <v>1193</v>
      </c>
      <c r="F311" s="28">
        <v>2.3290355624652699E-7</v>
      </c>
      <c r="G311" s="22" t="s">
        <v>7</v>
      </c>
      <c r="H311" s="22">
        <v>70</v>
      </c>
    </row>
    <row r="312" spans="1:9" x14ac:dyDescent="0.25">
      <c r="A312" s="22" t="s">
        <v>1851</v>
      </c>
      <c r="B312" s="22" t="s">
        <v>1252</v>
      </c>
      <c r="C312" s="22" t="s">
        <v>1186</v>
      </c>
      <c r="D312" s="22" t="s">
        <v>1192</v>
      </c>
      <c r="E312" s="22" t="s">
        <v>1193</v>
      </c>
      <c r="F312" s="28">
        <v>2.12629285061267E-13</v>
      </c>
      <c r="G312" s="22" t="s">
        <v>7</v>
      </c>
      <c r="H312" s="22">
        <v>30</v>
      </c>
    </row>
    <row r="313" spans="1:9" s="34" customFormat="1" x14ac:dyDescent="0.25">
      <c r="A313" s="34" t="s">
        <v>1852</v>
      </c>
      <c r="B313" s="34" t="s">
        <v>1803</v>
      </c>
      <c r="C313" s="34" t="s">
        <v>1186</v>
      </c>
      <c r="D313" s="34" t="s">
        <v>1442</v>
      </c>
      <c r="E313" s="34" t="s">
        <v>1188</v>
      </c>
      <c r="F313" s="35">
        <v>3.9277693029441601E-16</v>
      </c>
      <c r="G313" s="34" t="s">
        <v>7</v>
      </c>
      <c r="H313" s="34">
        <v>40</v>
      </c>
      <c r="I313" s="34" t="s">
        <v>1725</v>
      </c>
    </row>
    <row r="314" spans="1:9" s="34" customFormat="1" x14ac:dyDescent="0.25">
      <c r="A314" s="34" t="s">
        <v>1853</v>
      </c>
      <c r="B314" s="34" t="s">
        <v>1854</v>
      </c>
      <c r="C314" s="34" t="s">
        <v>1214</v>
      </c>
      <c r="D314" s="34" t="s">
        <v>1296</v>
      </c>
      <c r="E314" s="34" t="s">
        <v>1297</v>
      </c>
      <c r="F314" s="35">
        <v>2.1228301122828301E-10</v>
      </c>
      <c r="G314" s="34" t="s">
        <v>7</v>
      </c>
      <c r="H314" s="34">
        <v>30</v>
      </c>
      <c r="I314" s="34" t="s">
        <v>1298</v>
      </c>
    </row>
    <row r="315" spans="1:9" x14ac:dyDescent="0.25">
      <c r="A315" s="22" t="s">
        <v>1855</v>
      </c>
      <c r="B315" s="22" t="s">
        <v>1604</v>
      </c>
      <c r="C315" s="22" t="s">
        <v>1186</v>
      </c>
      <c r="D315" s="22" t="s">
        <v>1313</v>
      </c>
      <c r="E315" s="22" t="s">
        <v>1193</v>
      </c>
      <c r="F315" s="28">
        <v>8.5990363470486605E-10</v>
      </c>
      <c r="G315" s="22" t="s">
        <v>7</v>
      </c>
      <c r="H315" s="22">
        <v>60</v>
      </c>
    </row>
    <row r="316" spans="1:9" s="34" customFormat="1" x14ac:dyDescent="0.25">
      <c r="A316" s="34" t="s">
        <v>1856</v>
      </c>
      <c r="B316" s="34" t="s">
        <v>1760</v>
      </c>
      <c r="C316" s="34" t="s">
        <v>1180</v>
      </c>
      <c r="D316" s="34" t="s">
        <v>1761</v>
      </c>
      <c r="E316" s="34" t="s">
        <v>1182</v>
      </c>
      <c r="F316" s="35">
        <v>3.92491007221127E-13</v>
      </c>
      <c r="G316" s="34" t="s">
        <v>7</v>
      </c>
      <c r="H316" s="34">
        <v>50</v>
      </c>
      <c r="I316" s="34" t="s">
        <v>1255</v>
      </c>
    </row>
    <row r="317" spans="1:9" s="34" customFormat="1" x14ac:dyDescent="0.25">
      <c r="A317" s="34" t="s">
        <v>1857</v>
      </c>
      <c r="B317" s="34" t="s">
        <v>1858</v>
      </c>
      <c r="C317" s="34" t="s">
        <v>1186</v>
      </c>
      <c r="D317" s="34" t="s">
        <v>1229</v>
      </c>
      <c r="E317" s="34" t="s">
        <v>1188</v>
      </c>
      <c r="F317" s="35">
        <v>3.03058527091292E-12</v>
      </c>
      <c r="G317" s="34" t="s">
        <v>7</v>
      </c>
      <c r="H317" s="34">
        <v>50</v>
      </c>
      <c r="I317" s="34" t="s">
        <v>1230</v>
      </c>
    </row>
    <row r="318" spans="1:9" x14ac:dyDescent="0.25">
      <c r="A318" s="22" t="s">
        <v>1859</v>
      </c>
      <c r="B318" s="22" t="s">
        <v>1452</v>
      </c>
      <c r="C318" s="22" t="s">
        <v>1186</v>
      </c>
      <c r="D318" s="22" t="s">
        <v>1337</v>
      </c>
      <c r="E318" s="22" t="s">
        <v>1188</v>
      </c>
      <c r="F318" s="28">
        <v>3.05175425624002E-11</v>
      </c>
      <c r="G318" s="22" t="s">
        <v>7</v>
      </c>
      <c r="H318" s="22">
        <v>50</v>
      </c>
    </row>
    <row r="319" spans="1:9" x14ac:dyDescent="0.25">
      <c r="A319" s="22" t="s">
        <v>1860</v>
      </c>
      <c r="B319" s="22" t="s">
        <v>1861</v>
      </c>
      <c r="C319" s="22" t="s">
        <v>1186</v>
      </c>
      <c r="D319" s="22" t="s">
        <v>1648</v>
      </c>
      <c r="E319" s="22" t="s">
        <v>1188</v>
      </c>
      <c r="F319" s="28">
        <v>2.2255434933813E-10</v>
      </c>
      <c r="G319" s="22" t="s">
        <v>7</v>
      </c>
      <c r="H319" s="22">
        <v>30</v>
      </c>
    </row>
    <row r="320" spans="1:9" x14ac:dyDescent="0.25">
      <c r="A320" s="22" t="s">
        <v>1862</v>
      </c>
      <c r="B320" s="22" t="s">
        <v>1863</v>
      </c>
      <c r="C320" s="22" t="s">
        <v>1186</v>
      </c>
      <c r="D320" s="22" t="s">
        <v>1207</v>
      </c>
      <c r="E320" s="22" t="s">
        <v>1193</v>
      </c>
      <c r="F320" s="28">
        <v>1.17851899332469E-6</v>
      </c>
      <c r="G320" s="22" t="s">
        <v>1208</v>
      </c>
      <c r="H320" s="22">
        <v>40</v>
      </c>
    </row>
    <row r="321" spans="1:9" s="34" customFormat="1" x14ac:dyDescent="0.25">
      <c r="A321" s="34" t="s">
        <v>1864</v>
      </c>
      <c r="B321" s="34" t="s">
        <v>1865</v>
      </c>
      <c r="C321" s="34" t="s">
        <v>1186</v>
      </c>
      <c r="D321" s="34" t="s">
        <v>1866</v>
      </c>
      <c r="E321" s="34" t="s">
        <v>1188</v>
      </c>
      <c r="F321" s="35">
        <v>1.0489056356383501E-10</v>
      </c>
      <c r="G321" s="34" t="s">
        <v>7</v>
      </c>
      <c r="H321" s="34">
        <v>50</v>
      </c>
      <c r="I321" s="34" t="s">
        <v>1255</v>
      </c>
    </row>
    <row r="322" spans="1:9" x14ac:dyDescent="0.25">
      <c r="A322" s="22" t="s">
        <v>1867</v>
      </c>
      <c r="B322" s="22" t="s">
        <v>1293</v>
      </c>
      <c r="C322" s="22" t="s">
        <v>1186</v>
      </c>
      <c r="D322" s="22" t="s">
        <v>1229</v>
      </c>
      <c r="E322" s="22" t="s">
        <v>1193</v>
      </c>
      <c r="F322" s="28">
        <v>1.63037896227047E-10</v>
      </c>
      <c r="G322" s="22" t="s">
        <v>7</v>
      </c>
      <c r="H322" s="22">
        <v>40</v>
      </c>
    </row>
    <row r="323" spans="1:9" s="34" customFormat="1" x14ac:dyDescent="0.25">
      <c r="A323" s="34" t="s">
        <v>1868</v>
      </c>
      <c r="B323" s="34" t="s">
        <v>1794</v>
      </c>
      <c r="C323" s="34" t="s">
        <v>1186</v>
      </c>
      <c r="D323" s="34" t="s">
        <v>1795</v>
      </c>
      <c r="E323" s="34" t="s">
        <v>1188</v>
      </c>
      <c r="F323" s="35">
        <v>4.5992161983266098E-10</v>
      </c>
      <c r="G323" s="34" t="s">
        <v>7</v>
      </c>
      <c r="H323" s="34">
        <v>50</v>
      </c>
      <c r="I323" s="34" t="s">
        <v>1400</v>
      </c>
    </row>
    <row r="324" spans="1:9" s="34" customFormat="1" x14ac:dyDescent="0.25">
      <c r="A324" s="34" t="s">
        <v>1869</v>
      </c>
      <c r="B324" s="34" t="s">
        <v>1870</v>
      </c>
      <c r="C324" s="34" t="s">
        <v>1186</v>
      </c>
      <c r="D324" s="34" t="s">
        <v>1258</v>
      </c>
      <c r="E324" s="34" t="s">
        <v>1193</v>
      </c>
      <c r="F324" s="35">
        <v>1.32121067660574E-8</v>
      </c>
      <c r="G324" s="34" t="s">
        <v>7</v>
      </c>
      <c r="H324" s="34">
        <v>20</v>
      </c>
      <c r="I324" s="34" t="s">
        <v>1259</v>
      </c>
    </row>
    <row r="325" spans="1:9" s="34" customFormat="1" x14ac:dyDescent="0.25">
      <c r="A325" s="34" t="s">
        <v>1871</v>
      </c>
      <c r="B325" s="34" t="s">
        <v>1302</v>
      </c>
      <c r="C325" s="34" t="s">
        <v>1186</v>
      </c>
      <c r="D325" s="34" t="s">
        <v>1223</v>
      </c>
      <c r="E325" s="34" t="s">
        <v>1188</v>
      </c>
      <c r="F325" s="35">
        <v>1.2347590873685099E-12</v>
      </c>
      <c r="G325" s="34" t="s">
        <v>7</v>
      </c>
      <c r="H325" s="34">
        <v>50</v>
      </c>
      <c r="I325" s="34" t="s">
        <v>1255</v>
      </c>
    </row>
    <row r="326" spans="1:9" s="34" customFormat="1" x14ac:dyDescent="0.25">
      <c r="A326" s="34" t="s">
        <v>1872</v>
      </c>
      <c r="B326" s="34" t="s">
        <v>1588</v>
      </c>
      <c r="C326" s="34" t="s">
        <v>1186</v>
      </c>
      <c r="D326" s="34" t="s">
        <v>1320</v>
      </c>
      <c r="E326" s="34" t="s">
        <v>1188</v>
      </c>
      <c r="F326" s="34">
        <v>0.62928763347932504</v>
      </c>
      <c r="G326" s="34" t="s">
        <v>8</v>
      </c>
      <c r="H326" s="34">
        <v>50</v>
      </c>
      <c r="I326" s="34" t="s">
        <v>1255</v>
      </c>
    </row>
    <row r="327" spans="1:9" s="34" customFormat="1" x14ac:dyDescent="0.25">
      <c r="A327" s="34" t="s">
        <v>1873</v>
      </c>
      <c r="B327" s="34" t="s">
        <v>1500</v>
      </c>
      <c r="C327" s="34" t="s">
        <v>1214</v>
      </c>
      <c r="D327" s="34" t="s">
        <v>1215</v>
      </c>
      <c r="E327" s="34" t="s">
        <v>1216</v>
      </c>
      <c r="F327" s="35">
        <v>4.0217455092063998E-9</v>
      </c>
      <c r="G327" s="34" t="s">
        <v>174</v>
      </c>
      <c r="H327" s="34">
        <v>25</v>
      </c>
      <c r="I327" s="34" t="s">
        <v>1217</v>
      </c>
    </row>
    <row r="328" spans="1:9" s="34" customFormat="1" x14ac:dyDescent="0.25">
      <c r="A328" s="34" t="s">
        <v>1874</v>
      </c>
      <c r="B328" s="34" t="s">
        <v>1720</v>
      </c>
      <c r="C328" s="34" t="s">
        <v>1214</v>
      </c>
      <c r="D328" s="34" t="s">
        <v>1215</v>
      </c>
      <c r="E328" s="34" t="s">
        <v>1216</v>
      </c>
      <c r="F328" s="35">
        <v>2.3867093153980301E-6</v>
      </c>
      <c r="G328" s="34" t="s">
        <v>174</v>
      </c>
      <c r="H328" s="34">
        <v>25</v>
      </c>
      <c r="I328" s="34" t="s">
        <v>1217</v>
      </c>
    </row>
    <row r="329" spans="1:9" x14ac:dyDescent="0.25">
      <c r="A329" s="22" t="s">
        <v>1875</v>
      </c>
      <c r="B329" s="22" t="s">
        <v>1876</v>
      </c>
      <c r="C329" s="22" t="s">
        <v>1180</v>
      </c>
      <c r="D329" s="22" t="s">
        <v>1877</v>
      </c>
      <c r="E329" s="22" t="s">
        <v>1182</v>
      </c>
      <c r="F329" s="28">
        <v>3.3817791824749797E-11</v>
      </c>
      <c r="G329" s="22" t="s">
        <v>7</v>
      </c>
      <c r="H329" s="22">
        <v>30</v>
      </c>
    </row>
    <row r="330" spans="1:9" x14ac:dyDescent="0.25">
      <c r="A330" s="22" t="s">
        <v>1878</v>
      </c>
      <c r="B330" s="22" t="s">
        <v>1709</v>
      </c>
      <c r="C330" s="22" t="s">
        <v>1186</v>
      </c>
      <c r="D330" s="22" t="s">
        <v>1428</v>
      </c>
      <c r="E330" s="22" t="s">
        <v>1193</v>
      </c>
      <c r="F330" s="28">
        <v>3.5534932681523699E-6</v>
      </c>
      <c r="G330" s="22" t="s">
        <v>1208</v>
      </c>
      <c r="H330" s="22">
        <v>100</v>
      </c>
    </row>
    <row r="331" spans="1:9" s="34" customFormat="1" x14ac:dyDescent="0.25">
      <c r="A331" s="34" t="s">
        <v>1879</v>
      </c>
      <c r="B331" s="34" t="s">
        <v>1822</v>
      </c>
      <c r="C331" s="34" t="s">
        <v>1186</v>
      </c>
      <c r="D331" s="34" t="s">
        <v>1486</v>
      </c>
      <c r="E331" s="34" t="s">
        <v>1188</v>
      </c>
      <c r="F331" s="35">
        <v>8.8070314102642198E-13</v>
      </c>
      <c r="G331" s="34" t="s">
        <v>7</v>
      </c>
      <c r="H331" s="34">
        <v>50</v>
      </c>
      <c r="I331" s="34" t="s">
        <v>1255</v>
      </c>
    </row>
    <row r="332" spans="1:9" x14ac:dyDescent="0.25">
      <c r="A332" s="22" t="s">
        <v>1880</v>
      </c>
      <c r="B332" s="22" t="s">
        <v>1881</v>
      </c>
      <c r="C332" s="22" t="s">
        <v>1180</v>
      </c>
      <c r="D332" s="22" t="s">
        <v>1882</v>
      </c>
      <c r="E332" s="22" t="s">
        <v>1182</v>
      </c>
      <c r="F332" s="28">
        <v>3.77209546320494E-13</v>
      </c>
      <c r="G332" s="22" t="s">
        <v>7</v>
      </c>
      <c r="H332" s="22">
        <v>50</v>
      </c>
    </row>
    <row r="333" spans="1:9" x14ac:dyDescent="0.25">
      <c r="A333" s="22" t="s">
        <v>1883</v>
      </c>
      <c r="B333" s="22" t="s">
        <v>1884</v>
      </c>
      <c r="C333" s="22" t="s">
        <v>1186</v>
      </c>
      <c r="D333" s="22" t="s">
        <v>1207</v>
      </c>
      <c r="E333" s="22" t="s">
        <v>1193</v>
      </c>
      <c r="F333" s="28">
        <v>3.4608569452713798E-7</v>
      </c>
      <c r="G333" s="22" t="s">
        <v>1208</v>
      </c>
      <c r="H333" s="22">
        <v>40</v>
      </c>
    </row>
    <row r="334" spans="1:9" s="34" customFormat="1" x14ac:dyDescent="0.25">
      <c r="A334" s="34" t="s">
        <v>1885</v>
      </c>
      <c r="B334" s="34" t="s">
        <v>1570</v>
      </c>
      <c r="C334" s="34" t="s">
        <v>1186</v>
      </c>
      <c r="D334" s="34" t="s">
        <v>1258</v>
      </c>
      <c r="E334" s="34" t="s">
        <v>1193</v>
      </c>
      <c r="F334" s="35">
        <v>3.9947323033582799E-8</v>
      </c>
      <c r="G334" s="34" t="s">
        <v>7</v>
      </c>
      <c r="H334" s="34">
        <v>20</v>
      </c>
      <c r="I334" s="34" t="s">
        <v>1259</v>
      </c>
    </row>
    <row r="335" spans="1:9" s="34" customFormat="1" x14ac:dyDescent="0.25">
      <c r="A335" s="34" t="s">
        <v>1886</v>
      </c>
      <c r="B335" s="34" t="s">
        <v>1718</v>
      </c>
      <c r="C335" s="34" t="s">
        <v>1186</v>
      </c>
      <c r="D335" s="34" t="s">
        <v>1258</v>
      </c>
      <c r="E335" s="34" t="s">
        <v>1193</v>
      </c>
      <c r="F335" s="35">
        <v>3.8074126672001901E-8</v>
      </c>
      <c r="G335" s="34" t="s">
        <v>7</v>
      </c>
      <c r="H335" s="34">
        <v>20</v>
      </c>
      <c r="I335" s="34" t="s">
        <v>1259</v>
      </c>
    </row>
    <row r="336" spans="1:9" x14ac:dyDescent="0.25">
      <c r="A336" s="22" t="s">
        <v>1887</v>
      </c>
      <c r="B336" s="22" t="s">
        <v>1888</v>
      </c>
      <c r="C336" s="22" t="s">
        <v>1186</v>
      </c>
      <c r="D336" s="22" t="s">
        <v>1364</v>
      </c>
      <c r="E336" s="22" t="s">
        <v>1188</v>
      </c>
      <c r="F336" s="28">
        <v>2.2395989350553001E-26</v>
      </c>
      <c r="G336" s="22" t="s">
        <v>7</v>
      </c>
      <c r="H336" s="22">
        <v>75</v>
      </c>
    </row>
    <row r="337" spans="1:9" x14ac:dyDescent="0.25">
      <c r="A337" s="22" t="s">
        <v>1889</v>
      </c>
      <c r="B337" s="22" t="s">
        <v>1562</v>
      </c>
      <c r="C337" s="22" t="s">
        <v>1186</v>
      </c>
      <c r="D337" s="22" t="s">
        <v>1563</v>
      </c>
      <c r="E337" s="22" t="s">
        <v>1188</v>
      </c>
      <c r="F337" s="28">
        <v>1.14839923846487E-8</v>
      </c>
      <c r="G337" s="22" t="s">
        <v>7</v>
      </c>
      <c r="H337" s="22">
        <v>50</v>
      </c>
    </row>
    <row r="338" spans="1:9" s="34" customFormat="1" x14ac:dyDescent="0.25">
      <c r="A338" s="34" t="s">
        <v>1890</v>
      </c>
      <c r="B338" s="34" t="s">
        <v>1711</v>
      </c>
      <c r="C338" s="34" t="s">
        <v>1186</v>
      </c>
      <c r="D338" s="34" t="s">
        <v>1486</v>
      </c>
      <c r="E338" s="34" t="s">
        <v>1188</v>
      </c>
      <c r="F338" s="35">
        <v>7.7072579427338802E-13</v>
      </c>
      <c r="G338" s="34" t="s">
        <v>7</v>
      </c>
      <c r="H338" s="34">
        <v>50</v>
      </c>
      <c r="I338" s="34" t="s">
        <v>1255</v>
      </c>
    </row>
    <row r="339" spans="1:9" s="34" customFormat="1" x14ac:dyDescent="0.25">
      <c r="A339" s="34" t="s">
        <v>1891</v>
      </c>
      <c r="B339" s="34" t="s">
        <v>1892</v>
      </c>
      <c r="C339" s="34" t="s">
        <v>1186</v>
      </c>
      <c r="D339" s="34" t="s">
        <v>1337</v>
      </c>
      <c r="E339" s="34" t="s">
        <v>1188</v>
      </c>
      <c r="F339" s="35">
        <v>1.0145850899064901E-11</v>
      </c>
      <c r="G339" s="34" t="s">
        <v>7</v>
      </c>
      <c r="H339" s="34">
        <v>20</v>
      </c>
      <c r="I339" s="34" t="s">
        <v>1338</v>
      </c>
    </row>
    <row r="340" spans="1:9" x14ac:dyDescent="0.25">
      <c r="A340" s="22" t="s">
        <v>1893</v>
      </c>
      <c r="B340" s="22" t="s">
        <v>1894</v>
      </c>
      <c r="C340" s="22" t="s">
        <v>1186</v>
      </c>
      <c r="D340" s="22" t="s">
        <v>1337</v>
      </c>
      <c r="E340" s="22" t="s">
        <v>1188</v>
      </c>
      <c r="F340" s="28">
        <v>1.1646327822818101E-9</v>
      </c>
      <c r="G340" s="22" t="s">
        <v>7</v>
      </c>
      <c r="H340" s="22">
        <v>50</v>
      </c>
    </row>
    <row r="341" spans="1:9" x14ac:dyDescent="0.25">
      <c r="A341" s="22" t="s">
        <v>1895</v>
      </c>
      <c r="B341" s="22" t="s">
        <v>1464</v>
      </c>
      <c r="C341" s="22" t="s">
        <v>1186</v>
      </c>
      <c r="D341" s="22" t="s">
        <v>1465</v>
      </c>
      <c r="E341" s="22" t="s">
        <v>1188</v>
      </c>
      <c r="F341" s="28">
        <v>2.3937894171171899E-6</v>
      </c>
      <c r="G341" s="22" t="s">
        <v>7</v>
      </c>
      <c r="H341" s="22">
        <v>30</v>
      </c>
    </row>
    <row r="342" spans="1:9" s="34" customFormat="1" x14ac:dyDescent="0.25">
      <c r="A342" s="34" t="s">
        <v>1896</v>
      </c>
      <c r="B342" s="34" t="s">
        <v>1450</v>
      </c>
      <c r="C342" s="34" t="s">
        <v>1214</v>
      </c>
      <c r="D342" s="34" t="s">
        <v>1215</v>
      </c>
      <c r="E342" s="34" t="s">
        <v>1216</v>
      </c>
      <c r="F342" s="35">
        <v>2.0953585007005401E-9</v>
      </c>
      <c r="G342" s="34" t="s">
        <v>174</v>
      </c>
      <c r="H342" s="34">
        <v>25</v>
      </c>
      <c r="I342" s="34" t="s">
        <v>1217</v>
      </c>
    </row>
    <row r="343" spans="1:9" s="34" customFormat="1" x14ac:dyDescent="0.25">
      <c r="A343" s="34" t="s">
        <v>1897</v>
      </c>
      <c r="B343" s="34" t="s">
        <v>1898</v>
      </c>
      <c r="C343" s="34" t="s">
        <v>1186</v>
      </c>
      <c r="D343" s="34" t="s">
        <v>1258</v>
      </c>
      <c r="E343" s="34" t="s">
        <v>1193</v>
      </c>
      <c r="F343" s="35">
        <v>3.4109060343747802E-11</v>
      </c>
      <c r="G343" s="34" t="s">
        <v>7</v>
      </c>
      <c r="H343" s="34">
        <v>20</v>
      </c>
      <c r="I343" s="34" t="s">
        <v>1259</v>
      </c>
    </row>
    <row r="344" spans="1:9" s="34" customFormat="1" x14ac:dyDescent="0.25">
      <c r="A344" s="34" t="s">
        <v>1899</v>
      </c>
      <c r="B344" s="34" t="s">
        <v>1900</v>
      </c>
      <c r="C344" s="34" t="s">
        <v>1186</v>
      </c>
      <c r="D344" s="34" t="s">
        <v>1258</v>
      </c>
      <c r="E344" s="34" t="s">
        <v>1193</v>
      </c>
      <c r="F344" s="35">
        <v>2.5848297773873001E-7</v>
      </c>
      <c r="G344" s="34" t="s">
        <v>7</v>
      </c>
      <c r="H344" s="34">
        <v>20</v>
      </c>
      <c r="I344" s="34" t="s">
        <v>1259</v>
      </c>
    </row>
    <row r="345" spans="1:9" x14ac:dyDescent="0.25">
      <c r="A345" s="22" t="s">
        <v>1901</v>
      </c>
      <c r="B345" s="22" t="s">
        <v>1225</v>
      </c>
      <c r="C345" s="22" t="s">
        <v>1186</v>
      </c>
      <c r="D345" s="22" t="s">
        <v>1226</v>
      </c>
      <c r="E345" s="22" t="s">
        <v>1188</v>
      </c>
      <c r="F345" s="28">
        <v>1.93766563630144E-11</v>
      </c>
      <c r="G345" s="22" t="s">
        <v>7</v>
      </c>
      <c r="H345" s="22">
        <v>50</v>
      </c>
    </row>
    <row r="346" spans="1:9" x14ac:dyDescent="0.25">
      <c r="A346" s="22" t="s">
        <v>1902</v>
      </c>
      <c r="B346" s="22" t="s">
        <v>1903</v>
      </c>
      <c r="C346" s="22" t="s">
        <v>1186</v>
      </c>
      <c r="D346" s="22" t="s">
        <v>1337</v>
      </c>
      <c r="E346" s="22" t="s">
        <v>1188</v>
      </c>
      <c r="F346" s="28">
        <v>2.7249385934417699E-12</v>
      </c>
      <c r="G346" s="22" t="s">
        <v>7</v>
      </c>
      <c r="H346" s="22">
        <v>50</v>
      </c>
    </row>
    <row r="347" spans="1:9" x14ac:dyDescent="0.25">
      <c r="A347" s="22" t="s">
        <v>1904</v>
      </c>
      <c r="B347" s="22" t="s">
        <v>1905</v>
      </c>
      <c r="C347" s="22" t="s">
        <v>1186</v>
      </c>
      <c r="D347" s="22" t="s">
        <v>1906</v>
      </c>
      <c r="E347" s="22" t="s">
        <v>1188</v>
      </c>
      <c r="F347" s="28">
        <v>2.3683834149394602E-11</v>
      </c>
      <c r="G347" s="22" t="s">
        <v>7</v>
      </c>
      <c r="H347" s="22">
        <v>50</v>
      </c>
    </row>
    <row r="348" spans="1:9" x14ac:dyDescent="0.25">
      <c r="A348" s="22" t="s">
        <v>1907</v>
      </c>
      <c r="B348" s="22" t="s">
        <v>1595</v>
      </c>
      <c r="C348" s="22" t="s">
        <v>1186</v>
      </c>
      <c r="D348" s="22" t="s">
        <v>1337</v>
      </c>
      <c r="E348" s="22" t="s">
        <v>1188</v>
      </c>
      <c r="F348" s="28">
        <v>8.5147717152503097E-10</v>
      </c>
      <c r="G348" s="22" t="s">
        <v>7</v>
      </c>
      <c r="H348" s="22">
        <v>30</v>
      </c>
    </row>
    <row r="349" spans="1:9" s="34" customFormat="1" x14ac:dyDescent="0.25">
      <c r="A349" s="34" t="s">
        <v>1908</v>
      </c>
      <c r="B349" s="34" t="s">
        <v>1909</v>
      </c>
      <c r="C349" s="34" t="s">
        <v>1186</v>
      </c>
      <c r="D349" s="34" t="s">
        <v>1229</v>
      </c>
      <c r="E349" s="34" t="s">
        <v>1188</v>
      </c>
      <c r="F349" s="35">
        <v>7.6196826224328906E-12</v>
      </c>
      <c r="G349" s="34" t="s">
        <v>7</v>
      </c>
      <c r="H349" s="34">
        <v>50</v>
      </c>
      <c r="I349" s="34" t="s">
        <v>1230</v>
      </c>
    </row>
    <row r="350" spans="1:9" x14ac:dyDescent="0.25">
      <c r="A350" s="22" t="s">
        <v>1910</v>
      </c>
      <c r="B350" s="22" t="s">
        <v>1690</v>
      </c>
      <c r="C350" s="22" t="s">
        <v>1186</v>
      </c>
      <c r="D350" s="22" t="s">
        <v>1215</v>
      </c>
      <c r="E350" s="22" t="s">
        <v>1188</v>
      </c>
      <c r="F350" s="28">
        <v>2.1060511124302901E-10</v>
      </c>
      <c r="G350" s="22" t="s">
        <v>7</v>
      </c>
      <c r="H350" s="22">
        <v>25</v>
      </c>
    </row>
    <row r="351" spans="1:9" s="34" customFormat="1" x14ac:dyDescent="0.25">
      <c r="A351" s="34" t="s">
        <v>1911</v>
      </c>
      <c r="B351" s="34" t="s">
        <v>1912</v>
      </c>
      <c r="C351" s="34" t="s">
        <v>1186</v>
      </c>
      <c r="D351" s="34" t="s">
        <v>1628</v>
      </c>
      <c r="E351" s="34" t="s">
        <v>1193</v>
      </c>
      <c r="F351" s="35">
        <v>1.11779543390163E-10</v>
      </c>
      <c r="G351" s="34" t="s">
        <v>7</v>
      </c>
      <c r="H351" s="34">
        <v>30</v>
      </c>
      <c r="I351" s="34" t="s">
        <v>1371</v>
      </c>
    </row>
    <row r="352" spans="1:9" x14ac:dyDescent="0.25">
      <c r="A352" s="22" t="s">
        <v>1913</v>
      </c>
      <c r="B352" s="22" t="s">
        <v>1914</v>
      </c>
      <c r="C352" s="22" t="s">
        <v>1180</v>
      </c>
      <c r="D352" s="22" t="s">
        <v>1915</v>
      </c>
      <c r="E352" s="22" t="s">
        <v>1182</v>
      </c>
      <c r="F352" s="22">
        <v>1.5325777170560001E-3</v>
      </c>
      <c r="G352" s="22" t="s">
        <v>174</v>
      </c>
      <c r="H352" s="22">
        <v>25</v>
      </c>
    </row>
    <row r="353" spans="1:9" x14ac:dyDescent="0.25">
      <c r="A353" s="22" t="s">
        <v>1916</v>
      </c>
      <c r="B353" s="22" t="s">
        <v>1749</v>
      </c>
      <c r="C353" s="22" t="s">
        <v>1186</v>
      </c>
      <c r="D353" s="22" t="s">
        <v>1354</v>
      </c>
      <c r="E353" s="22" t="s">
        <v>1188</v>
      </c>
      <c r="F353" s="28">
        <v>6.4057011986575096E-13</v>
      </c>
      <c r="G353" s="22" t="s">
        <v>7</v>
      </c>
      <c r="H353" s="22">
        <v>50</v>
      </c>
    </row>
    <row r="354" spans="1:9" s="34" customFormat="1" x14ac:dyDescent="0.25">
      <c r="A354" s="34" t="s">
        <v>1917</v>
      </c>
      <c r="B354" s="34" t="s">
        <v>1342</v>
      </c>
      <c r="C354" s="34" t="s">
        <v>1214</v>
      </c>
      <c r="D354" s="34" t="s">
        <v>1215</v>
      </c>
      <c r="E354" s="34" t="s">
        <v>1216</v>
      </c>
      <c r="F354" s="35">
        <v>4.2682985405989399E-9</v>
      </c>
      <c r="G354" s="34" t="s">
        <v>174</v>
      </c>
      <c r="H354" s="34">
        <v>25</v>
      </c>
      <c r="I354" s="34" t="s">
        <v>1217</v>
      </c>
    </row>
    <row r="355" spans="1:9" x14ac:dyDescent="0.25">
      <c r="A355" s="22" t="s">
        <v>1918</v>
      </c>
      <c r="B355" s="22" t="s">
        <v>1706</v>
      </c>
      <c r="C355" s="22" t="s">
        <v>1186</v>
      </c>
      <c r="D355" s="22" t="s">
        <v>1707</v>
      </c>
      <c r="E355" s="22" t="s">
        <v>1193</v>
      </c>
      <c r="F355" s="28">
        <v>5.2041434169651202E-6</v>
      </c>
      <c r="G355" s="22" t="s">
        <v>1208</v>
      </c>
      <c r="H355" s="22">
        <v>70</v>
      </c>
    </row>
    <row r="356" spans="1:9" x14ac:dyDescent="0.25">
      <c r="A356" s="22" t="s">
        <v>1919</v>
      </c>
      <c r="B356" s="22" t="s">
        <v>1394</v>
      </c>
      <c r="C356" s="22" t="s">
        <v>1186</v>
      </c>
      <c r="D356" s="22" t="s">
        <v>1207</v>
      </c>
      <c r="E356" s="22" t="s">
        <v>1193</v>
      </c>
      <c r="F356" s="28">
        <v>1.31257573996786E-6</v>
      </c>
      <c r="G356" s="22" t="s">
        <v>1208</v>
      </c>
      <c r="H356" s="22">
        <v>30</v>
      </c>
    </row>
    <row r="357" spans="1:9" x14ac:dyDescent="0.25">
      <c r="A357" s="22" t="s">
        <v>1920</v>
      </c>
      <c r="B357" s="22" t="s">
        <v>1246</v>
      </c>
      <c r="C357" s="22" t="s">
        <v>1186</v>
      </c>
      <c r="D357" s="22" t="s">
        <v>1247</v>
      </c>
      <c r="E357" s="22" t="s">
        <v>1193</v>
      </c>
      <c r="F357" s="28">
        <v>6.8608754984727501E-11</v>
      </c>
      <c r="G357" s="22" t="s">
        <v>7</v>
      </c>
      <c r="H357" s="22">
        <v>20</v>
      </c>
    </row>
    <row r="358" spans="1:9" x14ac:dyDescent="0.25">
      <c r="A358" s="22" t="s">
        <v>1921</v>
      </c>
      <c r="B358" s="22" t="s">
        <v>1667</v>
      </c>
      <c r="C358" s="22" t="s">
        <v>1186</v>
      </c>
      <c r="D358" s="22" t="s">
        <v>1648</v>
      </c>
      <c r="E358" s="22" t="s">
        <v>1188</v>
      </c>
      <c r="F358" s="28">
        <v>2.8319844489865098E-8</v>
      </c>
      <c r="G358" s="22" t="s">
        <v>7</v>
      </c>
      <c r="H358" s="22">
        <v>25</v>
      </c>
    </row>
    <row r="359" spans="1:9" x14ac:dyDescent="0.25">
      <c r="A359" s="22" t="s">
        <v>1922</v>
      </c>
      <c r="B359" s="22" t="s">
        <v>1452</v>
      </c>
      <c r="C359" s="22" t="s">
        <v>1186</v>
      </c>
      <c r="D359" s="22" t="s">
        <v>1337</v>
      </c>
      <c r="E359" s="22" t="s">
        <v>1188</v>
      </c>
      <c r="F359" s="28">
        <v>1.13209905959807E-11</v>
      </c>
      <c r="G359" s="22" t="s">
        <v>7</v>
      </c>
      <c r="H359" s="22">
        <v>50</v>
      </c>
    </row>
    <row r="360" spans="1:9" s="34" customFormat="1" x14ac:dyDescent="0.25">
      <c r="A360" s="34" t="s">
        <v>1923</v>
      </c>
      <c r="B360" s="34" t="s">
        <v>1924</v>
      </c>
      <c r="C360" s="34" t="s">
        <v>1186</v>
      </c>
      <c r="D360" s="34" t="s">
        <v>1431</v>
      </c>
      <c r="E360" s="34" t="s">
        <v>1188</v>
      </c>
      <c r="F360" s="35">
        <v>3.4945550357403402E-7</v>
      </c>
      <c r="G360" s="34" t="s">
        <v>7</v>
      </c>
      <c r="H360" s="34">
        <v>25</v>
      </c>
      <c r="I360" s="34" t="s">
        <v>1747</v>
      </c>
    </row>
    <row r="361" spans="1:9" x14ac:dyDescent="0.25">
      <c r="A361" s="22" t="s">
        <v>1925</v>
      </c>
      <c r="B361" s="22" t="s">
        <v>1926</v>
      </c>
      <c r="C361" s="22" t="s">
        <v>1186</v>
      </c>
      <c r="D361" s="22" t="s">
        <v>1639</v>
      </c>
      <c r="E361" s="22" t="s">
        <v>1193</v>
      </c>
      <c r="F361" s="28">
        <v>3.4254931290437199E-7</v>
      </c>
      <c r="G361" s="22" t="s">
        <v>7</v>
      </c>
      <c r="H361" s="22">
        <v>11</v>
      </c>
      <c r="I361" s="22" t="s">
        <v>1640</v>
      </c>
    </row>
    <row r="362" spans="1:9" x14ac:dyDescent="0.25">
      <c r="A362" s="22" t="s">
        <v>1927</v>
      </c>
      <c r="B362" s="22" t="s">
        <v>1514</v>
      </c>
      <c r="C362" s="22" t="s">
        <v>1186</v>
      </c>
      <c r="D362" s="22" t="s">
        <v>1515</v>
      </c>
      <c r="E362" s="22" t="s">
        <v>1188</v>
      </c>
      <c r="F362" s="28">
        <v>-1.25191985913756E-14</v>
      </c>
      <c r="G362" s="22" t="s">
        <v>7</v>
      </c>
      <c r="H362" s="22">
        <v>50</v>
      </c>
    </row>
    <row r="363" spans="1:9" x14ac:dyDescent="0.25">
      <c r="A363" s="22" t="s">
        <v>1928</v>
      </c>
      <c r="B363" s="22" t="s">
        <v>1929</v>
      </c>
      <c r="C363" s="22" t="s">
        <v>1186</v>
      </c>
      <c r="D363" s="22" t="s">
        <v>1930</v>
      </c>
      <c r="E363" s="22" t="s">
        <v>1188</v>
      </c>
      <c r="F363" s="28">
        <v>4.8014461933420398E-7</v>
      </c>
      <c r="G363" s="22" t="s">
        <v>7</v>
      </c>
      <c r="H363" s="22">
        <v>25</v>
      </c>
    </row>
    <row r="364" spans="1:9" x14ac:dyDescent="0.25">
      <c r="A364" s="22" t="s">
        <v>1931</v>
      </c>
      <c r="B364" s="22" t="s">
        <v>1677</v>
      </c>
      <c r="C364" s="22" t="s">
        <v>1180</v>
      </c>
      <c r="D364" s="22" t="s">
        <v>1266</v>
      </c>
      <c r="E364" s="22" t="s">
        <v>1182</v>
      </c>
      <c r="F364" s="28">
        <v>2.4279004067150601E-9</v>
      </c>
      <c r="G364" s="22" t="s">
        <v>7</v>
      </c>
      <c r="H364" s="22">
        <v>50</v>
      </c>
    </row>
    <row r="365" spans="1:9" x14ac:dyDescent="0.25">
      <c r="A365" s="22" t="s">
        <v>1932</v>
      </c>
      <c r="B365" s="22" t="s">
        <v>1312</v>
      </c>
      <c r="C365" s="22" t="s">
        <v>1186</v>
      </c>
      <c r="D365" s="22" t="s">
        <v>1313</v>
      </c>
      <c r="E365" s="22" t="s">
        <v>1193</v>
      </c>
      <c r="F365" s="28">
        <v>1.8356309895694901E-11</v>
      </c>
      <c r="G365" s="22" t="s">
        <v>7</v>
      </c>
      <c r="H365" s="22">
        <v>60</v>
      </c>
    </row>
    <row r="366" spans="1:9" s="34" customFormat="1" x14ac:dyDescent="0.25">
      <c r="A366" s="34" t="s">
        <v>1933</v>
      </c>
      <c r="B366" s="34" t="s">
        <v>1934</v>
      </c>
      <c r="C366" s="34" t="s">
        <v>1186</v>
      </c>
      <c r="D366" s="34" t="s">
        <v>1258</v>
      </c>
      <c r="E366" s="34" t="s">
        <v>1193</v>
      </c>
      <c r="F366" s="35">
        <v>1.2830115501729801E-7</v>
      </c>
      <c r="G366" s="34" t="s">
        <v>7</v>
      </c>
      <c r="H366" s="34">
        <v>20</v>
      </c>
      <c r="I366" s="34" t="s">
        <v>1259</v>
      </c>
    </row>
    <row r="367" spans="1:9" x14ac:dyDescent="0.25">
      <c r="A367" s="22" t="s">
        <v>1935</v>
      </c>
      <c r="B367" s="22" t="s">
        <v>1562</v>
      </c>
      <c r="C367" s="22" t="s">
        <v>1186</v>
      </c>
      <c r="D367" s="22" t="s">
        <v>1563</v>
      </c>
      <c r="E367" s="22" t="s">
        <v>1188</v>
      </c>
      <c r="F367" s="28">
        <v>5.1111326619711798E-10</v>
      </c>
      <c r="G367" s="22" t="s">
        <v>7</v>
      </c>
      <c r="H367" s="22">
        <v>50</v>
      </c>
    </row>
    <row r="368" spans="1:9" x14ac:dyDescent="0.25">
      <c r="A368" s="22" t="s">
        <v>1936</v>
      </c>
      <c r="B368" s="22" t="s">
        <v>1470</v>
      </c>
      <c r="C368" s="22" t="s">
        <v>1186</v>
      </c>
      <c r="D368" s="22" t="s">
        <v>1471</v>
      </c>
      <c r="E368" s="22" t="s">
        <v>1188</v>
      </c>
      <c r="F368" s="28">
        <v>5.5395504129453798E-11</v>
      </c>
      <c r="G368" s="22" t="s">
        <v>7</v>
      </c>
      <c r="H368" s="22">
        <v>50</v>
      </c>
    </row>
    <row r="369" spans="1:9" x14ac:dyDescent="0.25">
      <c r="A369" s="22" t="s">
        <v>1937</v>
      </c>
      <c r="B369" s="22" t="s">
        <v>1938</v>
      </c>
      <c r="C369" s="22" t="s">
        <v>1186</v>
      </c>
      <c r="D369" s="22" t="s">
        <v>1223</v>
      </c>
      <c r="E369" s="22" t="s">
        <v>1193</v>
      </c>
      <c r="F369" s="28">
        <v>1.06394692231074E-8</v>
      </c>
      <c r="G369" s="22" t="s">
        <v>7</v>
      </c>
      <c r="H369" s="22">
        <v>33</v>
      </c>
      <c r="I369" s="22" t="s">
        <v>1747</v>
      </c>
    </row>
    <row r="370" spans="1:9" x14ac:dyDescent="0.25">
      <c r="A370" s="22" t="s">
        <v>1939</v>
      </c>
      <c r="B370" s="22" t="s">
        <v>1326</v>
      </c>
      <c r="C370" s="22" t="s">
        <v>1186</v>
      </c>
      <c r="D370" s="22" t="s">
        <v>1229</v>
      </c>
      <c r="E370" s="22" t="s">
        <v>1193</v>
      </c>
      <c r="F370" s="28">
        <v>4.3711026740236298E-12</v>
      </c>
      <c r="G370" s="22" t="s">
        <v>7</v>
      </c>
      <c r="H370" s="22">
        <v>40</v>
      </c>
    </row>
    <row r="371" spans="1:9" x14ac:dyDescent="0.25">
      <c r="A371" s="22" t="s">
        <v>1940</v>
      </c>
      <c r="B371" s="22" t="s">
        <v>1941</v>
      </c>
      <c r="C371" s="22" t="s">
        <v>1186</v>
      </c>
      <c r="D371" s="22" t="s">
        <v>1313</v>
      </c>
      <c r="E371" s="22" t="s">
        <v>1193</v>
      </c>
      <c r="F371" s="28">
        <v>7.1453119438906297E-12</v>
      </c>
      <c r="G371" s="22" t="s">
        <v>7</v>
      </c>
      <c r="H371" s="22">
        <v>30</v>
      </c>
    </row>
    <row r="372" spans="1:9" x14ac:dyDescent="0.25">
      <c r="A372" s="22" t="s">
        <v>1942</v>
      </c>
      <c r="B372" s="22" t="s">
        <v>1517</v>
      </c>
      <c r="C372" s="22" t="s">
        <v>1180</v>
      </c>
      <c r="D372" s="22" t="s">
        <v>1199</v>
      </c>
      <c r="E372" s="22" t="s">
        <v>1182</v>
      </c>
      <c r="F372" s="28">
        <v>2.34531454605586E-10</v>
      </c>
      <c r="G372" s="22" t="s">
        <v>7</v>
      </c>
      <c r="H372" s="22">
        <v>50</v>
      </c>
    </row>
    <row r="373" spans="1:9" s="34" customFormat="1" x14ac:dyDescent="0.25">
      <c r="A373" s="34" t="s">
        <v>1943</v>
      </c>
      <c r="B373" s="34" t="s">
        <v>1912</v>
      </c>
      <c r="C373" s="34" t="s">
        <v>1186</v>
      </c>
      <c r="D373" s="34" t="s">
        <v>1628</v>
      </c>
      <c r="E373" s="34" t="s">
        <v>1193</v>
      </c>
      <c r="F373" s="35">
        <v>3.4106095648152E-11</v>
      </c>
      <c r="G373" s="34" t="s">
        <v>7</v>
      </c>
      <c r="H373" s="34">
        <v>30</v>
      </c>
      <c r="I373" s="34" t="s">
        <v>1371</v>
      </c>
    </row>
    <row r="374" spans="1:9" s="34" customFormat="1" x14ac:dyDescent="0.25">
      <c r="A374" s="34" t="s">
        <v>1944</v>
      </c>
      <c r="B374" s="34" t="s">
        <v>1234</v>
      </c>
      <c r="C374" s="34" t="s">
        <v>1186</v>
      </c>
      <c r="D374" s="34" t="s">
        <v>1235</v>
      </c>
      <c r="E374" s="34" t="s">
        <v>1193</v>
      </c>
      <c r="F374" s="35">
        <v>1.1178032374971E-10</v>
      </c>
      <c r="G374" s="34" t="s">
        <v>7</v>
      </c>
      <c r="H374" s="34">
        <v>100</v>
      </c>
      <c r="I374" s="34" t="s">
        <v>1236</v>
      </c>
    </row>
    <row r="375" spans="1:9" x14ac:dyDescent="0.25">
      <c r="A375" s="22" t="s">
        <v>1945</v>
      </c>
      <c r="B375" s="22" t="s">
        <v>1786</v>
      </c>
      <c r="C375" s="22" t="s">
        <v>1180</v>
      </c>
      <c r="D375" s="22" t="s">
        <v>1787</v>
      </c>
      <c r="E375" s="22" t="s">
        <v>1182</v>
      </c>
      <c r="F375" s="28">
        <v>5.6874655161519699E-11</v>
      </c>
      <c r="G375" s="22" t="s">
        <v>7</v>
      </c>
      <c r="H375" s="22">
        <v>50</v>
      </c>
    </row>
    <row r="376" spans="1:9" x14ac:dyDescent="0.25">
      <c r="A376" s="22" t="s">
        <v>1946</v>
      </c>
      <c r="B376" s="22" t="s">
        <v>1290</v>
      </c>
      <c r="C376" s="22" t="s">
        <v>1186</v>
      </c>
      <c r="D376" s="22" t="s">
        <v>1291</v>
      </c>
      <c r="E376" s="22" t="s">
        <v>1188</v>
      </c>
      <c r="F376" s="28">
        <v>1.04684260206143E-10</v>
      </c>
      <c r="G376" s="22" t="s">
        <v>7</v>
      </c>
      <c r="H376" s="22">
        <v>50</v>
      </c>
    </row>
    <row r="377" spans="1:9" x14ac:dyDescent="0.25">
      <c r="A377" s="22" t="s">
        <v>1947</v>
      </c>
      <c r="B377" s="22" t="s">
        <v>1846</v>
      </c>
      <c r="C377" s="22" t="s">
        <v>1180</v>
      </c>
      <c r="D377" s="22" t="s">
        <v>1847</v>
      </c>
      <c r="E377" s="22" t="s">
        <v>1182</v>
      </c>
      <c r="F377" s="22">
        <v>1.37336869435791E-3</v>
      </c>
      <c r="G377" s="22" t="s">
        <v>1848</v>
      </c>
      <c r="H377" s="22">
        <v>0</v>
      </c>
      <c r="I377" s="22" t="s">
        <v>1747</v>
      </c>
    </row>
    <row r="378" spans="1:9" x14ac:dyDescent="0.25">
      <c r="A378" s="22" t="s">
        <v>1948</v>
      </c>
      <c r="B378" s="22" t="s">
        <v>1580</v>
      </c>
      <c r="C378" s="22" t="s">
        <v>1186</v>
      </c>
      <c r="D378" s="22" t="s">
        <v>1258</v>
      </c>
      <c r="E378" s="22" t="s">
        <v>1193</v>
      </c>
      <c r="F378" s="28">
        <v>2.4324849763258799E-7</v>
      </c>
      <c r="G378" s="22" t="s">
        <v>7</v>
      </c>
      <c r="H378" s="22">
        <v>20</v>
      </c>
    </row>
    <row r="379" spans="1:9" x14ac:dyDescent="0.25">
      <c r="A379" s="22" t="s">
        <v>1949</v>
      </c>
      <c r="B379" s="22" t="s">
        <v>1950</v>
      </c>
      <c r="C379" s="22" t="s">
        <v>1214</v>
      </c>
      <c r="D379" s="22" t="s">
        <v>1951</v>
      </c>
      <c r="E379" s="22" t="s">
        <v>1330</v>
      </c>
      <c r="F379" s="22">
        <v>1.3137544430216901</v>
      </c>
      <c r="G379" s="22" t="s">
        <v>86</v>
      </c>
      <c r="H379" s="22">
        <v>0</v>
      </c>
      <c r="I379" s="22" t="s">
        <v>1747</v>
      </c>
    </row>
    <row r="380" spans="1:9" x14ac:dyDescent="0.25">
      <c r="A380" s="22" t="s">
        <v>1952</v>
      </c>
      <c r="B380" s="22" t="s">
        <v>1418</v>
      </c>
      <c r="C380" s="22" t="s">
        <v>1186</v>
      </c>
      <c r="D380" s="22" t="s">
        <v>1413</v>
      </c>
      <c r="E380" s="22" t="s">
        <v>1193</v>
      </c>
      <c r="F380" s="28">
        <v>2.82868569850902E-11</v>
      </c>
      <c r="G380" s="22" t="s">
        <v>7</v>
      </c>
      <c r="H380" s="22">
        <v>80</v>
      </c>
    </row>
    <row r="381" spans="1:9" x14ac:dyDescent="0.25">
      <c r="A381" s="22" t="s">
        <v>1953</v>
      </c>
      <c r="B381" s="22" t="s">
        <v>1508</v>
      </c>
      <c r="C381" s="22" t="s">
        <v>1180</v>
      </c>
      <c r="D381" s="22" t="s">
        <v>1202</v>
      </c>
      <c r="E381" s="22" t="s">
        <v>1182</v>
      </c>
      <c r="F381" s="22">
        <v>1.8679646712999199E-2</v>
      </c>
      <c r="G381" s="22" t="s">
        <v>1203</v>
      </c>
      <c r="H381" s="22">
        <v>25</v>
      </c>
    </row>
    <row r="382" spans="1:9" x14ac:dyDescent="0.25">
      <c r="A382" s="22" t="s">
        <v>1954</v>
      </c>
      <c r="B382" s="22" t="s">
        <v>1955</v>
      </c>
      <c r="C382" s="22" t="s">
        <v>1186</v>
      </c>
      <c r="D382" s="22" t="s">
        <v>1915</v>
      </c>
      <c r="E382" s="22" t="s">
        <v>1188</v>
      </c>
      <c r="F382" s="28">
        <v>3.3708072005986099E-15</v>
      </c>
      <c r="G382" s="22" t="s">
        <v>7</v>
      </c>
      <c r="H382" s="22">
        <v>50</v>
      </c>
    </row>
    <row r="383" spans="1:9" x14ac:dyDescent="0.25">
      <c r="A383" s="22" t="s">
        <v>1956</v>
      </c>
      <c r="B383" s="22" t="s">
        <v>1312</v>
      </c>
      <c r="C383" s="22" t="s">
        <v>1186</v>
      </c>
      <c r="D383" s="22" t="s">
        <v>1313</v>
      </c>
      <c r="E383" s="22" t="s">
        <v>1193</v>
      </c>
      <c r="F383" s="28">
        <v>9.3538807459026094E-11</v>
      </c>
      <c r="G383" s="22" t="s">
        <v>7</v>
      </c>
      <c r="H383" s="22">
        <v>60</v>
      </c>
    </row>
    <row r="384" spans="1:9" x14ac:dyDescent="0.25">
      <c r="A384" s="22" t="s">
        <v>1957</v>
      </c>
      <c r="B384" s="22" t="s">
        <v>1958</v>
      </c>
      <c r="C384" s="22" t="s">
        <v>1186</v>
      </c>
      <c r="D384" s="22" t="s">
        <v>1192</v>
      </c>
      <c r="E384" s="22" t="s">
        <v>1193</v>
      </c>
      <c r="F384" s="28">
        <v>1.23691764288454E-9</v>
      </c>
      <c r="G384" s="22" t="s">
        <v>7</v>
      </c>
      <c r="H384" s="22">
        <v>40</v>
      </c>
    </row>
    <row r="385" spans="1:9" s="34" customFormat="1" x14ac:dyDescent="0.25">
      <c r="A385" s="34" t="s">
        <v>1959</v>
      </c>
      <c r="B385" s="34" t="s">
        <v>1300</v>
      </c>
      <c r="C385" s="34" t="s">
        <v>1186</v>
      </c>
      <c r="D385" s="34" t="s">
        <v>1258</v>
      </c>
      <c r="E385" s="34" t="s">
        <v>1193</v>
      </c>
      <c r="F385" s="35">
        <v>2.0888935513788101E-9</v>
      </c>
      <c r="G385" s="34" t="s">
        <v>7</v>
      </c>
      <c r="H385" s="34">
        <v>20</v>
      </c>
      <c r="I385" s="34" t="s">
        <v>1259</v>
      </c>
    </row>
    <row r="386" spans="1:9" x14ac:dyDescent="0.25">
      <c r="A386" s="22" t="s">
        <v>1960</v>
      </c>
      <c r="B386" s="22" t="s">
        <v>1696</v>
      </c>
      <c r="C386" s="22" t="s">
        <v>1186</v>
      </c>
      <c r="D386" s="22" t="s">
        <v>1313</v>
      </c>
      <c r="E386" s="22" t="s">
        <v>1193</v>
      </c>
      <c r="F386" s="28">
        <v>2.08475352559894E-11</v>
      </c>
      <c r="G386" s="22" t="s">
        <v>7</v>
      </c>
      <c r="H386" s="22">
        <v>60</v>
      </c>
    </row>
    <row r="387" spans="1:9" s="34" customFormat="1" x14ac:dyDescent="0.25">
      <c r="A387" s="34" t="s">
        <v>1961</v>
      </c>
      <c r="B387" s="34" t="s">
        <v>1858</v>
      </c>
      <c r="C387" s="34" t="s">
        <v>1186</v>
      </c>
      <c r="D387" s="34" t="s">
        <v>1229</v>
      </c>
      <c r="E387" s="34" t="s">
        <v>1188</v>
      </c>
      <c r="F387" s="35">
        <v>4.4833974849466001E-10</v>
      </c>
      <c r="G387" s="34" t="s">
        <v>7</v>
      </c>
      <c r="H387" s="34">
        <v>50</v>
      </c>
      <c r="I387" s="34" t="s">
        <v>1230</v>
      </c>
    </row>
    <row r="388" spans="1:9" x14ac:dyDescent="0.25">
      <c r="A388" s="22" t="s">
        <v>1962</v>
      </c>
      <c r="B388" s="22" t="s">
        <v>1722</v>
      </c>
      <c r="C388" s="22" t="s">
        <v>1186</v>
      </c>
      <c r="D388" s="22" t="s">
        <v>1512</v>
      </c>
      <c r="E388" s="22" t="s">
        <v>1188</v>
      </c>
      <c r="F388" s="28">
        <v>5.3589133184669005E-10</v>
      </c>
      <c r="G388" s="22" t="s">
        <v>7</v>
      </c>
      <c r="H388" s="22">
        <v>50</v>
      </c>
    </row>
    <row r="389" spans="1:9" s="34" customFormat="1" x14ac:dyDescent="0.25">
      <c r="A389" s="34" t="s">
        <v>1963</v>
      </c>
      <c r="B389" s="34" t="s">
        <v>1964</v>
      </c>
      <c r="C389" s="34" t="s">
        <v>1186</v>
      </c>
      <c r="D389" s="34" t="s">
        <v>1965</v>
      </c>
      <c r="E389" s="34" t="s">
        <v>1193</v>
      </c>
      <c r="F389" s="35">
        <v>1.11779543756876E-10</v>
      </c>
      <c r="G389" s="34" t="s">
        <v>7</v>
      </c>
      <c r="H389" s="34">
        <v>30</v>
      </c>
      <c r="I389" s="34" t="s">
        <v>1371</v>
      </c>
    </row>
    <row r="390" spans="1:9" x14ac:dyDescent="0.25">
      <c r="A390" s="22" t="s">
        <v>1966</v>
      </c>
      <c r="B390" s="22" t="s">
        <v>1967</v>
      </c>
      <c r="C390" s="22" t="s">
        <v>1214</v>
      </c>
      <c r="D390" s="22" t="s">
        <v>1951</v>
      </c>
      <c r="E390" s="22" t="s">
        <v>1330</v>
      </c>
      <c r="F390" s="22">
        <v>0.38786911960918002</v>
      </c>
      <c r="G390" s="22" t="s">
        <v>86</v>
      </c>
      <c r="H390" s="22">
        <v>0</v>
      </c>
      <c r="I390" s="22" t="s">
        <v>1747</v>
      </c>
    </row>
    <row r="391" spans="1:9" x14ac:dyDescent="0.25">
      <c r="A391" s="22" t="s">
        <v>1968</v>
      </c>
      <c r="B391" s="22" t="s">
        <v>1969</v>
      </c>
      <c r="C391" s="22" t="s">
        <v>1186</v>
      </c>
      <c r="D391" s="22" t="s">
        <v>1442</v>
      </c>
      <c r="E391" s="22" t="s">
        <v>1188</v>
      </c>
      <c r="F391" s="28">
        <v>5.69222699522022E-13</v>
      </c>
      <c r="G391" s="22" t="s">
        <v>7</v>
      </c>
      <c r="H391" s="22">
        <v>40</v>
      </c>
    </row>
    <row r="392" spans="1:9" s="34" customFormat="1" x14ac:dyDescent="0.25">
      <c r="A392" s="34" t="s">
        <v>1970</v>
      </c>
      <c r="B392" s="34" t="s">
        <v>1816</v>
      </c>
      <c r="C392" s="34" t="s">
        <v>1186</v>
      </c>
      <c r="D392" s="34" t="s">
        <v>1258</v>
      </c>
      <c r="E392" s="34" t="s">
        <v>1193</v>
      </c>
      <c r="F392" s="35">
        <v>4.8465412680535499E-9</v>
      </c>
      <c r="G392" s="34" t="s">
        <v>7</v>
      </c>
      <c r="H392" s="34">
        <v>20</v>
      </c>
      <c r="I392" s="34" t="s">
        <v>1259</v>
      </c>
    </row>
    <row r="393" spans="1:9" x14ac:dyDescent="0.25">
      <c r="A393" s="22" t="s">
        <v>1971</v>
      </c>
      <c r="B393" s="22" t="s">
        <v>1972</v>
      </c>
      <c r="C393" s="22" t="s">
        <v>1186</v>
      </c>
      <c r="D393" s="22" t="s">
        <v>1737</v>
      </c>
      <c r="E393" s="22" t="s">
        <v>1193</v>
      </c>
      <c r="F393" s="28">
        <v>4.2760618224294802E-7</v>
      </c>
      <c r="G393" s="22" t="s">
        <v>7</v>
      </c>
      <c r="H393" s="22">
        <v>40</v>
      </c>
    </row>
    <row r="394" spans="1:9" s="34" customFormat="1" x14ac:dyDescent="0.25">
      <c r="A394" s="34" t="s">
        <v>1973</v>
      </c>
      <c r="B394" s="34" t="s">
        <v>1447</v>
      </c>
      <c r="C394" s="34" t="s">
        <v>1186</v>
      </c>
      <c r="D394" s="34" t="s">
        <v>1448</v>
      </c>
      <c r="E394" s="34" t="s">
        <v>1193</v>
      </c>
      <c r="F394" s="35">
        <v>1.8248892864610899E-11</v>
      </c>
      <c r="G394" s="34" t="s">
        <v>7</v>
      </c>
      <c r="H394" s="34">
        <v>30</v>
      </c>
      <c r="I394" s="34" t="s">
        <v>1371</v>
      </c>
    </row>
    <row r="395" spans="1:9" s="34" customFormat="1" x14ac:dyDescent="0.25">
      <c r="A395" s="34" t="s">
        <v>1974</v>
      </c>
      <c r="B395" s="34" t="s">
        <v>1975</v>
      </c>
      <c r="C395" s="34" t="s">
        <v>1186</v>
      </c>
      <c r="D395" s="34" t="s">
        <v>1965</v>
      </c>
      <c r="E395" s="34" t="s">
        <v>1193</v>
      </c>
      <c r="F395" s="35">
        <v>1.8239370836606699E-11</v>
      </c>
      <c r="G395" s="34" t="s">
        <v>7</v>
      </c>
      <c r="H395" s="34">
        <v>30</v>
      </c>
      <c r="I395" s="34" t="s">
        <v>1371</v>
      </c>
    </row>
    <row r="396" spans="1:9" s="34" customFormat="1" x14ac:dyDescent="0.25">
      <c r="A396" s="34" t="s">
        <v>1976</v>
      </c>
      <c r="B396" s="34" t="s">
        <v>1909</v>
      </c>
      <c r="C396" s="34" t="s">
        <v>1186</v>
      </c>
      <c r="D396" s="34" t="s">
        <v>1229</v>
      </c>
      <c r="E396" s="34" t="s">
        <v>1188</v>
      </c>
      <c r="F396" s="35">
        <v>4.4698457991868398E-10</v>
      </c>
      <c r="G396" s="34" t="s">
        <v>7</v>
      </c>
      <c r="H396" s="34">
        <v>50</v>
      </c>
      <c r="I396" s="34" t="s">
        <v>1230</v>
      </c>
    </row>
    <row r="397" spans="1:9" s="34" customFormat="1" x14ac:dyDescent="0.25">
      <c r="A397" s="34" t="s">
        <v>1977</v>
      </c>
      <c r="B397" s="34" t="s">
        <v>1590</v>
      </c>
      <c r="C397" s="34" t="s">
        <v>1186</v>
      </c>
      <c r="D397" s="34" t="s">
        <v>1337</v>
      </c>
      <c r="E397" s="34" t="s">
        <v>1188</v>
      </c>
      <c r="F397" s="35">
        <v>7.8084570667941797E-11</v>
      </c>
      <c r="G397" s="34" t="s">
        <v>7</v>
      </c>
      <c r="H397" s="34">
        <v>20</v>
      </c>
      <c r="I397" s="34" t="s">
        <v>1338</v>
      </c>
    </row>
    <row r="398" spans="1:9" x14ac:dyDescent="0.25">
      <c r="A398" s="22" t="s">
        <v>1978</v>
      </c>
      <c r="B398" s="22" t="s">
        <v>1567</v>
      </c>
      <c r="C398" s="22" t="s">
        <v>1186</v>
      </c>
      <c r="D398" s="22" t="s">
        <v>1568</v>
      </c>
      <c r="E398" s="22" t="s">
        <v>1193</v>
      </c>
      <c r="F398" s="28">
        <v>9.0491886341501804E-8</v>
      </c>
      <c r="G398" s="22" t="s">
        <v>1208</v>
      </c>
      <c r="H398" s="34">
        <v>75</v>
      </c>
      <c r="I398" s="34" t="s">
        <v>1425</v>
      </c>
    </row>
    <row r="399" spans="1:9" s="34" customFormat="1" x14ac:dyDescent="0.25">
      <c r="A399" s="34" t="s">
        <v>1979</v>
      </c>
      <c r="B399" s="34" t="s">
        <v>1980</v>
      </c>
      <c r="C399" s="34" t="s">
        <v>1186</v>
      </c>
      <c r="D399" s="34" t="s">
        <v>1534</v>
      </c>
      <c r="E399" s="34" t="s">
        <v>1193</v>
      </c>
      <c r="F399" s="35">
        <v>4.2234015058432401E-10</v>
      </c>
      <c r="G399" s="34" t="s">
        <v>7</v>
      </c>
      <c r="H399" s="34">
        <v>20</v>
      </c>
      <c r="I399" s="34" t="s">
        <v>1981</v>
      </c>
    </row>
    <row r="400" spans="1:9" x14ac:dyDescent="0.25">
      <c r="A400" s="22" t="s">
        <v>1982</v>
      </c>
      <c r="B400" s="22" t="s">
        <v>1983</v>
      </c>
      <c r="C400" s="22" t="s">
        <v>1186</v>
      </c>
      <c r="D400" s="22" t="s">
        <v>1984</v>
      </c>
      <c r="E400" s="22" t="s">
        <v>1188</v>
      </c>
      <c r="F400" s="28">
        <v>1.5793208568750401E-11</v>
      </c>
      <c r="G400" s="22" t="s">
        <v>7</v>
      </c>
      <c r="H400" s="22">
        <v>20</v>
      </c>
    </row>
    <row r="401" spans="1:9" x14ac:dyDescent="0.25">
      <c r="A401" s="22" t="s">
        <v>1985</v>
      </c>
      <c r="B401" s="22" t="s">
        <v>1427</v>
      </c>
      <c r="C401" s="22" t="s">
        <v>1186</v>
      </c>
      <c r="D401" s="22" t="s">
        <v>1428</v>
      </c>
      <c r="E401" s="22" t="s">
        <v>1193</v>
      </c>
      <c r="F401" s="28">
        <v>1.8569394269145E-9</v>
      </c>
      <c r="G401" s="22" t="s">
        <v>1208</v>
      </c>
      <c r="H401" s="22">
        <v>100</v>
      </c>
    </row>
    <row r="402" spans="1:9" x14ac:dyDescent="0.25">
      <c r="A402" s="22" t="s">
        <v>1986</v>
      </c>
      <c r="B402" s="22" t="s">
        <v>1322</v>
      </c>
      <c r="C402" s="22" t="s">
        <v>1180</v>
      </c>
      <c r="D402" s="22" t="s">
        <v>1202</v>
      </c>
      <c r="E402" s="22" t="s">
        <v>1182</v>
      </c>
      <c r="F402" s="22">
        <v>5.7539531407598101</v>
      </c>
      <c r="G402" s="22" t="s">
        <v>1203</v>
      </c>
      <c r="H402" s="22">
        <v>25</v>
      </c>
      <c r="I402" s="22" t="s">
        <v>1204</v>
      </c>
    </row>
    <row r="403" spans="1:9" s="34" customFormat="1" x14ac:dyDescent="0.25">
      <c r="A403" s="34" t="s">
        <v>1987</v>
      </c>
      <c r="B403" s="34" t="s">
        <v>1840</v>
      </c>
      <c r="C403" s="34" t="s">
        <v>1186</v>
      </c>
      <c r="D403" s="34" t="s">
        <v>1841</v>
      </c>
      <c r="E403" s="34" t="s">
        <v>1193</v>
      </c>
      <c r="F403" s="35">
        <v>1.8238163105388199E-11</v>
      </c>
      <c r="G403" s="34" t="s">
        <v>7</v>
      </c>
      <c r="H403" s="34">
        <v>30</v>
      </c>
      <c r="I403" s="34" t="s">
        <v>1371</v>
      </c>
    </row>
    <row r="404" spans="1:9" s="34" customFormat="1" x14ac:dyDescent="0.25">
      <c r="A404" s="34" t="s">
        <v>1988</v>
      </c>
      <c r="B404" s="34" t="s">
        <v>1506</v>
      </c>
      <c r="C404" s="34" t="s">
        <v>1186</v>
      </c>
      <c r="D404" s="34" t="s">
        <v>1424</v>
      </c>
      <c r="E404" s="34" t="s">
        <v>1193</v>
      </c>
      <c r="F404" s="35">
        <v>5.3485627810391396E-7</v>
      </c>
      <c r="G404" s="34" t="s">
        <v>1208</v>
      </c>
      <c r="H404" s="34">
        <v>75</v>
      </c>
      <c r="I404" s="34" t="s">
        <v>1425</v>
      </c>
    </row>
    <row r="405" spans="1:9" x14ac:dyDescent="0.25">
      <c r="A405" s="22" t="s">
        <v>1989</v>
      </c>
      <c r="B405" s="22" t="s">
        <v>1990</v>
      </c>
      <c r="C405" s="22" t="s">
        <v>1186</v>
      </c>
      <c r="D405" s="22" t="s">
        <v>1337</v>
      </c>
      <c r="E405" s="22" t="s">
        <v>1188</v>
      </c>
      <c r="F405" s="28">
        <v>1.24728684899702E-10</v>
      </c>
      <c r="G405" s="22" t="s">
        <v>7</v>
      </c>
      <c r="H405" s="22">
        <v>30</v>
      </c>
    </row>
    <row r="406" spans="1:9" s="34" customFormat="1" x14ac:dyDescent="0.25">
      <c r="A406" s="34" t="s">
        <v>1991</v>
      </c>
      <c r="B406" s="34" t="s">
        <v>1992</v>
      </c>
      <c r="C406" s="34" t="s">
        <v>1186</v>
      </c>
      <c r="D406" s="34" t="s">
        <v>1258</v>
      </c>
      <c r="E406" s="34" t="s">
        <v>1193</v>
      </c>
      <c r="F406" s="35">
        <v>2.5848297490934001E-7</v>
      </c>
      <c r="G406" s="34" t="s">
        <v>7</v>
      </c>
      <c r="H406" s="34">
        <v>20</v>
      </c>
      <c r="I406" s="34" t="s">
        <v>1259</v>
      </c>
    </row>
    <row r="407" spans="1:9" x14ac:dyDescent="0.25">
      <c r="A407" s="22" t="s">
        <v>1993</v>
      </c>
      <c r="B407" s="22" t="s">
        <v>1585</v>
      </c>
      <c r="C407" s="22" t="s">
        <v>1180</v>
      </c>
      <c r="D407" s="22" t="s">
        <v>1211</v>
      </c>
      <c r="E407" s="22" t="s">
        <v>1182</v>
      </c>
      <c r="F407" s="28">
        <v>3.1624299376579802E-5</v>
      </c>
      <c r="G407" s="22" t="s">
        <v>174</v>
      </c>
      <c r="H407" s="22">
        <v>50</v>
      </c>
    </row>
    <row r="408" spans="1:9" x14ac:dyDescent="0.25">
      <c r="A408" s="22" t="s">
        <v>1994</v>
      </c>
      <c r="B408" s="22" t="s">
        <v>1661</v>
      </c>
      <c r="C408" s="22" t="s">
        <v>1186</v>
      </c>
      <c r="D408" s="22" t="s">
        <v>1413</v>
      </c>
      <c r="E408" s="22" t="s">
        <v>1193</v>
      </c>
      <c r="F408" s="28">
        <v>2.41619906312788E-11</v>
      </c>
      <c r="G408" s="22" t="s">
        <v>7</v>
      </c>
      <c r="H408" s="22">
        <v>150</v>
      </c>
    </row>
    <row r="409" spans="1:9" x14ac:dyDescent="0.25">
      <c r="A409" s="22" t="s">
        <v>1995</v>
      </c>
      <c r="B409" s="22" t="s">
        <v>1861</v>
      </c>
      <c r="C409" s="22" t="s">
        <v>1186</v>
      </c>
      <c r="D409" s="22" t="s">
        <v>1648</v>
      </c>
      <c r="E409" s="22" t="s">
        <v>1188</v>
      </c>
      <c r="F409" s="28">
        <v>2.41971533492119E-12</v>
      </c>
      <c r="G409" s="22" t="s">
        <v>7</v>
      </c>
      <c r="H409" s="22">
        <v>30</v>
      </c>
    </row>
    <row r="410" spans="1:9" x14ac:dyDescent="0.25">
      <c r="A410" s="22" t="s">
        <v>1996</v>
      </c>
      <c r="B410" s="22" t="s">
        <v>1997</v>
      </c>
      <c r="C410" s="22" t="s">
        <v>1180</v>
      </c>
      <c r="D410" s="22" t="s">
        <v>1998</v>
      </c>
      <c r="E410" s="22" t="s">
        <v>1182</v>
      </c>
      <c r="F410" s="28">
        <v>7.5276927382389493E-9</v>
      </c>
      <c r="G410" s="22" t="s">
        <v>86</v>
      </c>
      <c r="H410" s="22">
        <v>25</v>
      </c>
    </row>
    <row r="411" spans="1:9" s="34" customFormat="1" x14ac:dyDescent="0.25">
      <c r="A411" s="34" t="s">
        <v>1999</v>
      </c>
      <c r="B411" s="34" t="s">
        <v>1734</v>
      </c>
      <c r="C411" s="34" t="s">
        <v>1186</v>
      </c>
      <c r="D411" s="34" t="s">
        <v>1258</v>
      </c>
      <c r="E411" s="34" t="s">
        <v>1193</v>
      </c>
      <c r="F411" s="35">
        <v>1.3212109792003301E-8</v>
      </c>
      <c r="G411" s="34" t="s">
        <v>7</v>
      </c>
      <c r="H411" s="34">
        <v>20</v>
      </c>
      <c r="I411" s="34" t="s">
        <v>1259</v>
      </c>
    </row>
    <row r="412" spans="1:9" x14ac:dyDescent="0.25">
      <c r="A412" s="22" t="s">
        <v>2000</v>
      </c>
      <c r="B412" s="22" t="s">
        <v>1778</v>
      </c>
      <c r="C412" s="22" t="s">
        <v>1180</v>
      </c>
      <c r="D412" s="22" t="s">
        <v>1181</v>
      </c>
      <c r="E412" s="22" t="s">
        <v>1182</v>
      </c>
      <c r="F412" s="28">
        <v>-2.5298666357708998E-16</v>
      </c>
      <c r="G412" s="22" t="s">
        <v>7</v>
      </c>
      <c r="H412" s="22">
        <v>50</v>
      </c>
    </row>
    <row r="413" spans="1:9" s="34" customFormat="1" x14ac:dyDescent="0.25">
      <c r="A413" s="34" t="s">
        <v>2001</v>
      </c>
      <c r="B413" s="34" t="s">
        <v>2002</v>
      </c>
      <c r="C413" s="34" t="s">
        <v>1186</v>
      </c>
      <c r="D413" s="34" t="s">
        <v>2003</v>
      </c>
      <c r="E413" s="34" t="s">
        <v>1193</v>
      </c>
      <c r="F413" s="35">
        <v>1.65761725579715E-8</v>
      </c>
      <c r="G413" s="34" t="s">
        <v>7</v>
      </c>
      <c r="H413" s="34">
        <v>20</v>
      </c>
      <c r="I413" s="34" t="s">
        <v>1259</v>
      </c>
    </row>
    <row r="414" spans="1:9" s="34" customFormat="1" x14ac:dyDescent="0.25">
      <c r="A414" s="34" t="s">
        <v>2004</v>
      </c>
      <c r="B414" s="34" t="s">
        <v>1900</v>
      </c>
      <c r="C414" s="34" t="s">
        <v>1186</v>
      </c>
      <c r="D414" s="34" t="s">
        <v>1258</v>
      </c>
      <c r="E414" s="34" t="s">
        <v>1193</v>
      </c>
      <c r="F414" s="35">
        <v>5.4478474605103098E-8</v>
      </c>
      <c r="G414" s="34" t="s">
        <v>7</v>
      </c>
      <c r="H414" s="34">
        <v>20</v>
      </c>
      <c r="I414" s="34" t="s">
        <v>1259</v>
      </c>
    </row>
    <row r="415" spans="1:9" s="34" customFormat="1" x14ac:dyDescent="0.25">
      <c r="A415" s="34" t="s">
        <v>2005</v>
      </c>
      <c r="B415" s="34" t="s">
        <v>1700</v>
      </c>
      <c r="C415" s="34" t="s">
        <v>1186</v>
      </c>
      <c r="D415" s="34" t="s">
        <v>1258</v>
      </c>
      <c r="E415" s="34" t="s">
        <v>1193</v>
      </c>
      <c r="F415" s="35">
        <v>1.32121121731573E-8</v>
      </c>
      <c r="G415" s="34" t="s">
        <v>7</v>
      </c>
      <c r="H415" s="34">
        <v>20</v>
      </c>
      <c r="I415" s="34" t="s">
        <v>1259</v>
      </c>
    </row>
    <row r="416" spans="1:9" x14ac:dyDescent="0.25">
      <c r="A416" s="22" t="s">
        <v>2006</v>
      </c>
      <c r="B416" s="22" t="s">
        <v>1814</v>
      </c>
      <c r="C416" s="22" t="s">
        <v>1180</v>
      </c>
      <c r="D416" s="22" t="s">
        <v>1266</v>
      </c>
      <c r="E416" s="22" t="s">
        <v>1182</v>
      </c>
      <c r="F416" s="28">
        <v>7.9845393756881396E-10</v>
      </c>
      <c r="G416" s="22" t="s">
        <v>7</v>
      </c>
      <c r="H416" s="22">
        <v>50</v>
      </c>
    </row>
    <row r="417" spans="1:9" x14ac:dyDescent="0.25">
      <c r="A417" s="22" t="s">
        <v>2007</v>
      </c>
      <c r="B417" s="22" t="s">
        <v>1284</v>
      </c>
      <c r="C417" s="22" t="s">
        <v>1186</v>
      </c>
      <c r="D417" s="22" t="s">
        <v>1285</v>
      </c>
      <c r="E417" s="22" t="s">
        <v>1188</v>
      </c>
      <c r="F417" s="28">
        <v>4.1463461454045698E-9</v>
      </c>
      <c r="G417" s="22" t="s">
        <v>7</v>
      </c>
      <c r="H417" s="22">
        <v>50</v>
      </c>
    </row>
    <row r="418" spans="1:9" s="34" customFormat="1" x14ac:dyDescent="0.25">
      <c r="A418" s="34" t="s">
        <v>2008</v>
      </c>
      <c r="B418" s="34" t="s">
        <v>1254</v>
      </c>
      <c r="C418" s="34" t="s">
        <v>1180</v>
      </c>
      <c r="D418" s="34" t="s">
        <v>1229</v>
      </c>
      <c r="E418" s="34" t="s">
        <v>1182</v>
      </c>
      <c r="F418" s="35">
        <v>6.7554518938460302E-13</v>
      </c>
      <c r="G418" s="34" t="s">
        <v>7</v>
      </c>
      <c r="H418" s="34">
        <v>50</v>
      </c>
      <c r="I418" s="34" t="s">
        <v>1255</v>
      </c>
    </row>
    <row r="419" spans="1:9" x14ac:dyDescent="0.25">
      <c r="A419" s="22" t="s">
        <v>2009</v>
      </c>
      <c r="B419" s="22" t="s">
        <v>1832</v>
      </c>
      <c r="C419" s="22" t="s">
        <v>1186</v>
      </c>
      <c r="D419" s="22" t="s">
        <v>1833</v>
      </c>
      <c r="E419" s="22" t="s">
        <v>1188</v>
      </c>
      <c r="F419" s="28">
        <v>8.8555778016805006E-8</v>
      </c>
      <c r="G419" s="22" t="s">
        <v>7</v>
      </c>
      <c r="H419" s="22">
        <v>50</v>
      </c>
    </row>
    <row r="420" spans="1:9" x14ac:dyDescent="0.25">
      <c r="A420" s="22" t="s">
        <v>2010</v>
      </c>
      <c r="B420" s="22" t="s">
        <v>1926</v>
      </c>
      <c r="C420" s="22" t="s">
        <v>1186</v>
      </c>
      <c r="D420" s="22" t="s">
        <v>1639</v>
      </c>
      <c r="E420" s="22" t="s">
        <v>1193</v>
      </c>
      <c r="F420" s="28">
        <v>1.6917073471461601E-7</v>
      </c>
      <c r="G420" s="22" t="s">
        <v>7</v>
      </c>
      <c r="H420" s="22">
        <v>11</v>
      </c>
      <c r="I420" s="22" t="s">
        <v>1640</v>
      </c>
    </row>
    <row r="421" spans="1:9" x14ac:dyDescent="0.25">
      <c r="A421" s="22" t="s">
        <v>2011</v>
      </c>
      <c r="B421" s="22" t="s">
        <v>1558</v>
      </c>
      <c r="C421" s="22" t="s">
        <v>1186</v>
      </c>
      <c r="D421" s="22" t="s">
        <v>1428</v>
      </c>
      <c r="E421" s="22" t="s">
        <v>1193</v>
      </c>
      <c r="F421" s="28">
        <v>3.82708930669351E-7</v>
      </c>
      <c r="G421" s="22" t="s">
        <v>1208</v>
      </c>
      <c r="H421" s="22">
        <v>70</v>
      </c>
    </row>
    <row r="422" spans="1:9" s="34" customFormat="1" x14ac:dyDescent="0.25">
      <c r="A422" s="34" t="s">
        <v>2012</v>
      </c>
      <c r="B422" s="34" t="s">
        <v>1357</v>
      </c>
      <c r="C422" s="34" t="s">
        <v>1214</v>
      </c>
      <c r="D422" s="34" t="s">
        <v>1305</v>
      </c>
      <c r="E422" s="34" t="s">
        <v>1297</v>
      </c>
      <c r="F422" s="35">
        <v>-3.3436895930975503E-17</v>
      </c>
      <c r="G422" s="34" t="s">
        <v>7</v>
      </c>
      <c r="H422" s="34">
        <v>10</v>
      </c>
      <c r="I422" s="34" t="s">
        <v>1358</v>
      </c>
    </row>
    <row r="423" spans="1:9" x14ac:dyDescent="0.25">
      <c r="A423" s="22" t="s">
        <v>2013</v>
      </c>
      <c r="B423" s="22" t="s">
        <v>1241</v>
      </c>
      <c r="C423" s="22" t="s">
        <v>1186</v>
      </c>
      <c r="D423" s="22" t="s">
        <v>1242</v>
      </c>
      <c r="E423" s="22" t="s">
        <v>1243</v>
      </c>
      <c r="F423" s="22">
        <v>4.1600262825796603</v>
      </c>
      <c r="G423" s="22" t="s">
        <v>1244</v>
      </c>
      <c r="H423" s="22">
        <v>50</v>
      </c>
    </row>
    <row r="424" spans="1:9" s="34" customFormat="1" x14ac:dyDescent="0.25">
      <c r="A424" s="34" t="s">
        <v>2014</v>
      </c>
      <c r="B424" s="34" t="s">
        <v>1854</v>
      </c>
      <c r="C424" s="34" t="s">
        <v>1214</v>
      </c>
      <c r="D424" s="34" t="s">
        <v>1296</v>
      </c>
      <c r="E424" s="34" t="s">
        <v>1297</v>
      </c>
      <c r="F424" s="35">
        <v>3.3434571816342999E-11</v>
      </c>
      <c r="G424" s="34" t="s">
        <v>7</v>
      </c>
      <c r="H424" s="34">
        <v>30</v>
      </c>
      <c r="I424" s="34" t="s">
        <v>1298</v>
      </c>
    </row>
    <row r="425" spans="1:9" x14ac:dyDescent="0.25">
      <c r="A425" s="22" t="s">
        <v>2015</v>
      </c>
      <c r="B425" s="22" t="s">
        <v>2016</v>
      </c>
      <c r="C425" s="22" t="s">
        <v>1186</v>
      </c>
      <c r="D425" s="22" t="s">
        <v>1337</v>
      </c>
      <c r="E425" s="22" t="s">
        <v>1188</v>
      </c>
      <c r="F425" s="28">
        <v>1.3718237596951799E-10</v>
      </c>
      <c r="G425" s="22" t="s">
        <v>7</v>
      </c>
      <c r="H425" s="22">
        <v>50</v>
      </c>
    </row>
    <row r="426" spans="1:9" x14ac:dyDescent="0.25">
      <c r="A426" s="22" t="s">
        <v>2017</v>
      </c>
      <c r="B426" s="22" t="s">
        <v>2016</v>
      </c>
      <c r="C426" s="22" t="s">
        <v>1186</v>
      </c>
      <c r="D426" s="22" t="s">
        <v>1337</v>
      </c>
      <c r="E426" s="22" t="s">
        <v>1188</v>
      </c>
      <c r="F426" s="28">
        <v>1.55699669740345E-10</v>
      </c>
      <c r="G426" s="22" t="s">
        <v>7</v>
      </c>
      <c r="H426" s="22">
        <v>50</v>
      </c>
    </row>
    <row r="427" spans="1:9" x14ac:dyDescent="0.25">
      <c r="A427" s="22" t="s">
        <v>2018</v>
      </c>
      <c r="B427" s="22" t="s">
        <v>1287</v>
      </c>
      <c r="C427" s="22" t="s">
        <v>1180</v>
      </c>
      <c r="D427" s="22" t="s">
        <v>1288</v>
      </c>
      <c r="E427" s="22" t="s">
        <v>1182</v>
      </c>
      <c r="F427" s="28">
        <v>5.7609760455848798E-11</v>
      </c>
      <c r="G427" s="22" t="s">
        <v>7</v>
      </c>
      <c r="H427" s="22">
        <v>50</v>
      </c>
    </row>
    <row r="428" spans="1:9" s="34" customFormat="1" x14ac:dyDescent="0.25">
      <c r="A428" s="34" t="s">
        <v>2019</v>
      </c>
      <c r="B428" s="34" t="s">
        <v>1610</v>
      </c>
      <c r="C428" s="34" t="s">
        <v>1186</v>
      </c>
      <c r="D428" s="34" t="s">
        <v>1337</v>
      </c>
      <c r="E428" s="34" t="s">
        <v>1188</v>
      </c>
      <c r="F428" s="35">
        <v>1.82138429956077E-11</v>
      </c>
      <c r="G428" s="34" t="s">
        <v>7</v>
      </c>
      <c r="H428" s="34">
        <v>20</v>
      </c>
      <c r="I428" s="34" t="s">
        <v>1338</v>
      </c>
    </row>
    <row r="429" spans="1:9" s="34" customFormat="1" x14ac:dyDescent="0.25">
      <c r="A429" s="34" t="s">
        <v>2020</v>
      </c>
      <c r="B429" s="34" t="s">
        <v>2021</v>
      </c>
      <c r="C429" s="34" t="s">
        <v>1214</v>
      </c>
      <c r="D429" s="34" t="s">
        <v>1305</v>
      </c>
      <c r="E429" s="34" t="s">
        <v>1297</v>
      </c>
      <c r="F429" s="35">
        <v>-4.71827956927239E-19</v>
      </c>
      <c r="G429" s="34" t="s">
        <v>7</v>
      </c>
      <c r="H429" s="34">
        <v>10</v>
      </c>
      <c r="I429" s="34" t="s">
        <v>1358</v>
      </c>
    </row>
    <row r="430" spans="1:9" s="34" customFormat="1" x14ac:dyDescent="0.25">
      <c r="A430" s="34" t="s">
        <v>2022</v>
      </c>
      <c r="B430" s="34" t="s">
        <v>1698</v>
      </c>
      <c r="C430" s="34" t="s">
        <v>1186</v>
      </c>
      <c r="D430" s="34" t="s">
        <v>1242</v>
      </c>
      <c r="E430" s="34" t="s">
        <v>1243</v>
      </c>
      <c r="F430" s="34">
        <v>5.8686802795504298E-2</v>
      </c>
      <c r="G430" s="34" t="s">
        <v>1244</v>
      </c>
      <c r="H430" s="34">
        <v>50</v>
      </c>
      <c r="I430" s="34" t="s">
        <v>1625</v>
      </c>
    </row>
    <row r="431" spans="1:9" s="34" customFormat="1" x14ac:dyDescent="0.25">
      <c r="A431" s="34" t="s">
        <v>2023</v>
      </c>
      <c r="B431" s="34" t="s">
        <v>1698</v>
      </c>
      <c r="C431" s="34" t="s">
        <v>1186</v>
      </c>
      <c r="D431" s="34" t="s">
        <v>1242</v>
      </c>
      <c r="E431" s="34" t="s">
        <v>1243</v>
      </c>
      <c r="F431" s="34">
        <v>9.5790330877083704E-2</v>
      </c>
      <c r="G431" s="34" t="s">
        <v>1244</v>
      </c>
      <c r="H431" s="34">
        <v>50</v>
      </c>
      <c r="I431" s="34" t="s">
        <v>1625</v>
      </c>
    </row>
    <row r="432" spans="1:9" s="34" customFormat="1" x14ac:dyDescent="0.25">
      <c r="A432" s="34" t="s">
        <v>2024</v>
      </c>
      <c r="B432" s="34" t="s">
        <v>1644</v>
      </c>
      <c r="C432" s="34" t="s">
        <v>1186</v>
      </c>
      <c r="D432" s="34" t="s">
        <v>1645</v>
      </c>
      <c r="E432" s="34" t="s">
        <v>1188</v>
      </c>
      <c r="F432" s="35">
        <v>1.64311655137403E-13</v>
      </c>
      <c r="G432" s="34" t="s">
        <v>7</v>
      </c>
      <c r="H432" s="34">
        <v>50</v>
      </c>
      <c r="I432" s="34" t="s">
        <v>1255</v>
      </c>
    </row>
    <row r="433" spans="1:9" x14ac:dyDescent="0.25">
      <c r="A433" s="22" t="s">
        <v>2025</v>
      </c>
      <c r="B433" s="22" t="s">
        <v>2026</v>
      </c>
      <c r="C433" s="22" t="s">
        <v>1186</v>
      </c>
      <c r="D433" s="22" t="s">
        <v>1313</v>
      </c>
      <c r="E433" s="22" t="s">
        <v>1193</v>
      </c>
      <c r="F433" s="28">
        <v>2.19045201466024E-8</v>
      </c>
      <c r="G433" s="22" t="s">
        <v>1208</v>
      </c>
      <c r="H433" s="22">
        <v>70</v>
      </c>
    </row>
    <row r="434" spans="1:9" x14ac:dyDescent="0.25">
      <c r="A434" s="22" t="s">
        <v>2027</v>
      </c>
      <c r="B434" s="22" t="s">
        <v>1206</v>
      </c>
      <c r="C434" s="22" t="s">
        <v>1186</v>
      </c>
      <c r="D434" s="22" t="s">
        <v>1207</v>
      </c>
      <c r="E434" s="22" t="s">
        <v>1193</v>
      </c>
      <c r="F434" s="28">
        <v>3.1231804584503801E-7</v>
      </c>
      <c r="G434" s="22" t="s">
        <v>1208</v>
      </c>
      <c r="H434" s="22">
        <v>40</v>
      </c>
    </row>
    <row r="435" spans="1:9" x14ac:dyDescent="0.25">
      <c r="A435" s="22" t="s">
        <v>2028</v>
      </c>
      <c r="B435" s="22" t="s">
        <v>1418</v>
      </c>
      <c r="C435" s="22" t="s">
        <v>1186</v>
      </c>
      <c r="D435" s="22" t="s">
        <v>1413</v>
      </c>
      <c r="E435" s="22" t="s">
        <v>1193</v>
      </c>
      <c r="F435" s="28">
        <v>4.6582754729662598E-12</v>
      </c>
      <c r="G435" s="22" t="s">
        <v>7</v>
      </c>
      <c r="H435" s="22">
        <v>80</v>
      </c>
    </row>
    <row r="436" spans="1:9" x14ac:dyDescent="0.25">
      <c r="A436" s="22" t="s">
        <v>2029</v>
      </c>
      <c r="B436" s="22" t="s">
        <v>1881</v>
      </c>
      <c r="C436" s="22" t="s">
        <v>1180</v>
      </c>
      <c r="D436" s="22" t="s">
        <v>1882</v>
      </c>
      <c r="E436" s="22" t="s">
        <v>1182</v>
      </c>
      <c r="F436" s="28">
        <v>7.6881545653960596E-13</v>
      </c>
      <c r="G436" s="22" t="s">
        <v>7</v>
      </c>
      <c r="H436" s="22">
        <v>50</v>
      </c>
    </row>
    <row r="437" spans="1:9" x14ac:dyDescent="0.25">
      <c r="A437" s="22" t="s">
        <v>2030</v>
      </c>
      <c r="B437" s="22" t="s">
        <v>2031</v>
      </c>
      <c r="C437" s="22" t="s">
        <v>1186</v>
      </c>
      <c r="D437" s="22" t="s">
        <v>2032</v>
      </c>
      <c r="E437" s="22" t="s">
        <v>1188</v>
      </c>
      <c r="F437" s="28">
        <v>3.9179406869210099E-11</v>
      </c>
      <c r="G437" s="22" t="s">
        <v>7</v>
      </c>
      <c r="H437" s="22">
        <v>185</v>
      </c>
      <c r="I437" s="22" t="s">
        <v>2033</v>
      </c>
    </row>
    <row r="438" spans="1:9" s="34" customFormat="1" x14ac:dyDescent="0.25">
      <c r="A438" s="34" t="s">
        <v>2034</v>
      </c>
      <c r="B438" s="34" t="s">
        <v>1555</v>
      </c>
      <c r="C438" s="34" t="s">
        <v>1180</v>
      </c>
      <c r="D438" s="34" t="s">
        <v>1556</v>
      </c>
      <c r="E438" s="34" t="s">
        <v>1182</v>
      </c>
      <c r="F438" s="35">
        <v>9.7579007914327099E-10</v>
      </c>
      <c r="G438" s="34" t="s">
        <v>7</v>
      </c>
      <c r="H438" s="34">
        <v>50</v>
      </c>
      <c r="I438" s="34" t="s">
        <v>1255</v>
      </c>
    </row>
    <row r="439" spans="1:9" s="34" customFormat="1" x14ac:dyDescent="0.25">
      <c r="A439" s="34" t="s">
        <v>2035</v>
      </c>
      <c r="B439" s="34" t="s">
        <v>1975</v>
      </c>
      <c r="C439" s="34" t="s">
        <v>1186</v>
      </c>
      <c r="D439" s="34" t="s">
        <v>1965</v>
      </c>
      <c r="E439" s="34" t="s">
        <v>1193</v>
      </c>
      <c r="F439" s="35">
        <v>1.8100466621134299E-11</v>
      </c>
      <c r="G439" s="34" t="s">
        <v>7</v>
      </c>
      <c r="H439" s="34">
        <v>30</v>
      </c>
      <c r="I439" s="34" t="s">
        <v>1371</v>
      </c>
    </row>
    <row r="440" spans="1:9" x14ac:dyDescent="0.25">
      <c r="A440" s="22" t="s">
        <v>2036</v>
      </c>
      <c r="B440" s="22" t="s">
        <v>1544</v>
      </c>
      <c r="C440" s="22" t="s">
        <v>1186</v>
      </c>
      <c r="D440" s="22" t="s">
        <v>1428</v>
      </c>
      <c r="E440" s="22" t="s">
        <v>1193</v>
      </c>
      <c r="F440" s="28">
        <v>4.3900781533961102E-11</v>
      </c>
      <c r="G440" s="22" t="s">
        <v>1208</v>
      </c>
      <c r="H440" s="22">
        <v>100</v>
      </c>
    </row>
    <row r="441" spans="1:9" x14ac:dyDescent="0.25">
      <c r="A441" s="22" t="s">
        <v>2037</v>
      </c>
      <c r="B441" s="22" t="s">
        <v>2038</v>
      </c>
      <c r="C441" s="22" t="s">
        <v>1186</v>
      </c>
      <c r="D441" s="22" t="s">
        <v>1337</v>
      </c>
      <c r="E441" s="22" t="s">
        <v>1188</v>
      </c>
      <c r="F441" s="28">
        <v>4.0778472819913197E-9</v>
      </c>
      <c r="G441" s="22" t="s">
        <v>7</v>
      </c>
      <c r="H441" s="22">
        <v>30</v>
      </c>
    </row>
    <row r="442" spans="1:9" x14ac:dyDescent="0.25">
      <c r="A442" s="22" t="s">
        <v>2039</v>
      </c>
      <c r="B442" s="22" t="s">
        <v>2016</v>
      </c>
      <c r="C442" s="22" t="s">
        <v>1186</v>
      </c>
      <c r="D442" s="22" t="s">
        <v>1337</v>
      </c>
      <c r="E442" s="22" t="s">
        <v>1188</v>
      </c>
      <c r="F442" s="28">
        <v>1.36533737383512E-10</v>
      </c>
      <c r="G442" s="22" t="s">
        <v>7</v>
      </c>
      <c r="H442" s="22">
        <v>50</v>
      </c>
    </row>
    <row r="443" spans="1:9" x14ac:dyDescent="0.25">
      <c r="A443" s="22" t="s">
        <v>2040</v>
      </c>
      <c r="B443" s="22" t="s">
        <v>1246</v>
      </c>
      <c r="C443" s="22" t="s">
        <v>1186</v>
      </c>
      <c r="D443" s="22" t="s">
        <v>1247</v>
      </c>
      <c r="E443" s="22" t="s">
        <v>1193</v>
      </c>
      <c r="F443" s="28">
        <v>6.2053660833146504E-10</v>
      </c>
      <c r="G443" s="22" t="s">
        <v>7</v>
      </c>
      <c r="H443" s="22">
        <v>20</v>
      </c>
    </row>
    <row r="444" spans="1:9" x14ac:dyDescent="0.25">
      <c r="A444" s="22" t="s">
        <v>2041</v>
      </c>
      <c r="B444" s="22" t="s">
        <v>1353</v>
      </c>
      <c r="C444" s="22" t="s">
        <v>1186</v>
      </c>
      <c r="D444" s="22" t="s">
        <v>1354</v>
      </c>
      <c r="E444" s="22" t="s">
        <v>1193</v>
      </c>
      <c r="F444" s="28">
        <v>7.0310870193222201E-10</v>
      </c>
      <c r="G444" s="22" t="s">
        <v>7</v>
      </c>
      <c r="H444" s="22">
        <v>30</v>
      </c>
    </row>
    <row r="445" spans="1:9" s="34" customFormat="1" x14ac:dyDescent="0.25">
      <c r="A445" s="34" t="s">
        <v>2042</v>
      </c>
      <c r="B445" s="34" t="s">
        <v>1398</v>
      </c>
      <c r="C445" s="34" t="s">
        <v>1186</v>
      </c>
      <c r="D445" s="34" t="s">
        <v>1399</v>
      </c>
      <c r="E445" s="34" t="s">
        <v>1188</v>
      </c>
      <c r="F445" s="35">
        <v>1.330333546412E-12</v>
      </c>
      <c r="G445" s="34" t="s">
        <v>7</v>
      </c>
      <c r="H445" s="34">
        <v>50</v>
      </c>
      <c r="I445" s="34" t="s">
        <v>1400</v>
      </c>
    </row>
    <row r="446" spans="1:9" x14ac:dyDescent="0.25">
      <c r="A446" s="22" t="s">
        <v>2043</v>
      </c>
      <c r="B446" s="22" t="s">
        <v>2026</v>
      </c>
      <c r="C446" s="22" t="s">
        <v>1186</v>
      </c>
      <c r="D446" s="22" t="s">
        <v>1313</v>
      </c>
      <c r="E446" s="22" t="s">
        <v>1193</v>
      </c>
      <c r="F446" s="28">
        <v>2.1719966242641999E-5</v>
      </c>
      <c r="G446" s="22" t="s">
        <v>1208</v>
      </c>
      <c r="H446" s="22">
        <v>70</v>
      </c>
    </row>
    <row r="447" spans="1:9" s="34" customFormat="1" x14ac:dyDescent="0.25">
      <c r="A447" s="34" t="s">
        <v>2044</v>
      </c>
      <c r="B447" s="34" t="s">
        <v>1858</v>
      </c>
      <c r="C447" s="34" t="s">
        <v>1186</v>
      </c>
      <c r="D447" s="34" t="s">
        <v>1229</v>
      </c>
      <c r="E447" s="34" t="s">
        <v>1188</v>
      </c>
      <c r="F447" s="35">
        <v>1.2236098921768099E-11</v>
      </c>
      <c r="G447" s="34" t="s">
        <v>7</v>
      </c>
      <c r="H447" s="34">
        <v>50</v>
      </c>
      <c r="I447" s="34" t="s">
        <v>1230</v>
      </c>
    </row>
    <row r="448" spans="1:9" x14ac:dyDescent="0.25">
      <c r="A448" s="22" t="s">
        <v>2045</v>
      </c>
      <c r="B448" s="22" t="s">
        <v>1751</v>
      </c>
      <c r="C448" s="22" t="s">
        <v>1186</v>
      </c>
      <c r="D448" s="22" t="s">
        <v>1752</v>
      </c>
      <c r="E448" s="22" t="s">
        <v>1193</v>
      </c>
      <c r="F448" s="28">
        <v>3.4254931997682701E-7</v>
      </c>
      <c r="G448" s="22" t="s">
        <v>7</v>
      </c>
      <c r="H448" s="22">
        <v>11</v>
      </c>
      <c r="I448" s="22" t="s">
        <v>1640</v>
      </c>
    </row>
    <row r="449" spans="1:9" x14ac:dyDescent="0.25">
      <c r="A449" s="22" t="s">
        <v>2046</v>
      </c>
      <c r="B449" s="22" t="s">
        <v>2047</v>
      </c>
      <c r="C449" s="22" t="s">
        <v>1186</v>
      </c>
      <c r="D449" s="22" t="s">
        <v>1223</v>
      </c>
      <c r="E449" s="22" t="s">
        <v>1193</v>
      </c>
      <c r="F449" s="28">
        <v>4.0476276378564804E-9</v>
      </c>
      <c r="G449" s="22" t="s">
        <v>7</v>
      </c>
      <c r="H449" s="22">
        <v>33</v>
      </c>
      <c r="I449" s="22" t="s">
        <v>1747</v>
      </c>
    </row>
    <row r="450" spans="1:9" x14ac:dyDescent="0.25">
      <c r="A450" s="22" t="s">
        <v>2048</v>
      </c>
      <c r="B450" s="22" t="s">
        <v>1377</v>
      </c>
      <c r="C450" s="22" t="s">
        <v>1186</v>
      </c>
      <c r="D450" s="22" t="s">
        <v>1378</v>
      </c>
      <c r="E450" s="22" t="s">
        <v>1188</v>
      </c>
      <c r="F450" s="28">
        <v>7.6432748593236607E-9</v>
      </c>
      <c r="G450" s="22" t="s">
        <v>7</v>
      </c>
      <c r="H450" s="22">
        <v>20</v>
      </c>
    </row>
    <row r="451" spans="1:9" x14ac:dyDescent="0.25">
      <c r="A451" s="22" t="s">
        <v>2049</v>
      </c>
      <c r="B451" s="22" t="s">
        <v>2031</v>
      </c>
      <c r="C451" s="22" t="s">
        <v>1186</v>
      </c>
      <c r="D451" s="22" t="s">
        <v>2032</v>
      </c>
      <c r="E451" s="22" t="s">
        <v>1188</v>
      </c>
      <c r="F451" s="28">
        <v>4.4137651299263701E-8</v>
      </c>
      <c r="G451" s="22" t="s">
        <v>7</v>
      </c>
      <c r="H451" s="22">
        <v>185</v>
      </c>
      <c r="I451" s="22" t="s">
        <v>2033</v>
      </c>
    </row>
    <row r="452" spans="1:9" x14ac:dyDescent="0.25">
      <c r="A452" s="22" t="s">
        <v>2050</v>
      </c>
      <c r="B452" s="22" t="s">
        <v>1497</v>
      </c>
      <c r="C452" s="22" t="s">
        <v>1186</v>
      </c>
      <c r="D452" s="22" t="s">
        <v>1498</v>
      </c>
      <c r="E452" s="22" t="s">
        <v>1188</v>
      </c>
      <c r="F452" s="22">
        <v>9.2215153907353395E-3</v>
      </c>
      <c r="G452" s="22" t="s">
        <v>1244</v>
      </c>
      <c r="H452" s="22">
        <v>118</v>
      </c>
    </row>
    <row r="453" spans="1:9" x14ac:dyDescent="0.25">
      <c r="A453" s="22" t="s">
        <v>2051</v>
      </c>
      <c r="B453" s="22" t="s">
        <v>1312</v>
      </c>
      <c r="C453" s="22" t="s">
        <v>1186</v>
      </c>
      <c r="D453" s="22" t="s">
        <v>1313</v>
      </c>
      <c r="E453" s="22" t="s">
        <v>1193</v>
      </c>
      <c r="F453" s="28">
        <v>2.36604826329327E-8</v>
      </c>
      <c r="G453" s="22" t="s">
        <v>7</v>
      </c>
      <c r="H453" s="22">
        <v>60</v>
      </c>
    </row>
    <row r="454" spans="1:9" x14ac:dyDescent="0.25">
      <c r="A454" s="22" t="s">
        <v>2052</v>
      </c>
      <c r="B454" s="22" t="s">
        <v>1452</v>
      </c>
      <c r="C454" s="22" t="s">
        <v>1186</v>
      </c>
      <c r="D454" s="22" t="s">
        <v>1337</v>
      </c>
      <c r="E454" s="22" t="s">
        <v>1188</v>
      </c>
      <c r="F454" s="28">
        <v>3.5082920559889401E-12</v>
      </c>
      <c r="G454" s="22" t="s">
        <v>7</v>
      </c>
      <c r="H454" s="22">
        <v>5</v>
      </c>
    </row>
    <row r="455" spans="1:9" x14ac:dyDescent="0.25">
      <c r="A455" s="22" t="s">
        <v>2053</v>
      </c>
      <c r="B455" s="22" t="s">
        <v>1598</v>
      </c>
      <c r="C455" s="22" t="s">
        <v>1186</v>
      </c>
      <c r="D455" s="22" t="s">
        <v>1534</v>
      </c>
      <c r="E455" s="22" t="s">
        <v>1193</v>
      </c>
      <c r="F455" s="28">
        <v>3.4646473560705799E-10</v>
      </c>
      <c r="G455" s="22" t="s">
        <v>7</v>
      </c>
      <c r="H455" s="22">
        <v>20</v>
      </c>
      <c r="I455" s="22" t="s">
        <v>1599</v>
      </c>
    </row>
    <row r="456" spans="1:9" x14ac:dyDescent="0.25">
      <c r="A456" s="22" t="s">
        <v>2054</v>
      </c>
      <c r="B456" s="22" t="s">
        <v>1620</v>
      </c>
      <c r="C456" s="22" t="s">
        <v>1186</v>
      </c>
      <c r="D456" s="22" t="s">
        <v>1439</v>
      </c>
      <c r="E456" s="22" t="s">
        <v>1188</v>
      </c>
      <c r="F456" s="28">
        <v>1.0522505714233301E-15</v>
      </c>
      <c r="G456" s="22" t="s">
        <v>7</v>
      </c>
      <c r="H456" s="22">
        <v>40</v>
      </c>
    </row>
    <row r="457" spans="1:9" x14ac:dyDescent="0.25">
      <c r="A457" s="22" t="s">
        <v>2055</v>
      </c>
      <c r="B457" s="22" t="s">
        <v>1683</v>
      </c>
      <c r="C457" s="22" t="s">
        <v>1186</v>
      </c>
      <c r="D457" s="22" t="s">
        <v>1258</v>
      </c>
      <c r="E457" s="22" t="s">
        <v>1193</v>
      </c>
      <c r="F457" s="28">
        <v>2.43248497600266E-7</v>
      </c>
      <c r="G457" s="22" t="s">
        <v>7</v>
      </c>
      <c r="H457" s="22">
        <v>20</v>
      </c>
    </row>
    <row r="458" spans="1:9" x14ac:dyDescent="0.25">
      <c r="A458" s="22" t="s">
        <v>2056</v>
      </c>
      <c r="B458" s="22" t="s">
        <v>1905</v>
      </c>
      <c r="C458" s="22" t="s">
        <v>1186</v>
      </c>
      <c r="D458" s="22" t="s">
        <v>1906</v>
      </c>
      <c r="E458" s="22" t="s">
        <v>1188</v>
      </c>
      <c r="F458" s="28">
        <v>4.41326363069265E-9</v>
      </c>
      <c r="G458" s="22" t="s">
        <v>7</v>
      </c>
      <c r="H458" s="22">
        <v>50</v>
      </c>
    </row>
    <row r="459" spans="1:9" x14ac:dyDescent="0.25">
      <c r="A459" s="22" t="s">
        <v>2057</v>
      </c>
      <c r="B459" s="22" t="s">
        <v>2058</v>
      </c>
      <c r="C459" s="22" t="s">
        <v>1186</v>
      </c>
      <c r="D459" s="22" t="s">
        <v>1337</v>
      </c>
      <c r="E459" s="22" t="s">
        <v>1188</v>
      </c>
      <c r="F459" s="28">
        <v>7.6342903631948094E-9</v>
      </c>
      <c r="G459" s="22" t="s">
        <v>7</v>
      </c>
      <c r="H459" s="22">
        <v>50</v>
      </c>
    </row>
    <row r="460" spans="1:9" x14ac:dyDescent="0.25">
      <c r="A460" s="22" t="s">
        <v>2059</v>
      </c>
      <c r="B460" s="22" t="s">
        <v>1969</v>
      </c>
      <c r="C460" s="22" t="s">
        <v>1186</v>
      </c>
      <c r="D460" s="22" t="s">
        <v>1442</v>
      </c>
      <c r="E460" s="22" t="s">
        <v>1188</v>
      </c>
      <c r="F460" s="28">
        <v>4.0190621331060502E-12</v>
      </c>
      <c r="G460" s="22" t="s">
        <v>7</v>
      </c>
      <c r="H460" s="22">
        <v>40</v>
      </c>
    </row>
    <row r="461" spans="1:9" x14ac:dyDescent="0.25">
      <c r="A461" s="22" t="s">
        <v>2060</v>
      </c>
      <c r="B461" s="22" t="s">
        <v>2061</v>
      </c>
      <c r="C461" s="22" t="s">
        <v>1186</v>
      </c>
      <c r="D461" s="22" t="s">
        <v>2062</v>
      </c>
      <c r="E461" s="22" t="s">
        <v>1188</v>
      </c>
      <c r="F461" s="28">
        <v>1.3715752504219399E-8</v>
      </c>
      <c r="G461" s="22" t="s">
        <v>7</v>
      </c>
      <c r="H461" s="22">
        <v>50</v>
      </c>
    </row>
    <row r="462" spans="1:9" x14ac:dyDescent="0.25">
      <c r="A462" s="22" t="s">
        <v>2063</v>
      </c>
      <c r="B462" s="22" t="s">
        <v>1780</v>
      </c>
      <c r="C462" s="22" t="s">
        <v>1186</v>
      </c>
      <c r="D462" s="22" t="s">
        <v>1515</v>
      </c>
      <c r="E462" s="22" t="s">
        <v>1188</v>
      </c>
      <c r="F462" s="28">
        <v>3.61336334140771E-12</v>
      </c>
      <c r="G462" s="22" t="s">
        <v>7</v>
      </c>
      <c r="H462" s="22">
        <v>50</v>
      </c>
    </row>
    <row r="463" spans="1:9" x14ac:dyDescent="0.25">
      <c r="A463" s="22" t="s">
        <v>2064</v>
      </c>
      <c r="B463" s="22" t="s">
        <v>1655</v>
      </c>
      <c r="C463" s="22" t="s">
        <v>1180</v>
      </c>
      <c r="D463" s="22" t="s">
        <v>1656</v>
      </c>
      <c r="E463" s="22" t="s">
        <v>1182</v>
      </c>
      <c r="F463" s="28">
        <v>8.4605679666250102E-13</v>
      </c>
      <c r="G463" s="22" t="s">
        <v>7</v>
      </c>
      <c r="H463" s="22">
        <v>50</v>
      </c>
    </row>
    <row r="464" spans="1:9" x14ac:dyDescent="0.25">
      <c r="A464" s="22" t="s">
        <v>2065</v>
      </c>
      <c r="B464" s="22" t="s">
        <v>1955</v>
      </c>
      <c r="C464" s="22" t="s">
        <v>1186</v>
      </c>
      <c r="D464" s="22" t="s">
        <v>1915</v>
      </c>
      <c r="E464" s="22" t="s">
        <v>1188</v>
      </c>
      <c r="F464" s="28">
        <v>4.8110170639816803E-15</v>
      </c>
      <c r="G464" s="22" t="s">
        <v>7</v>
      </c>
      <c r="H464" s="22">
        <v>50</v>
      </c>
    </row>
    <row r="465" spans="1:9" x14ac:dyDescent="0.25">
      <c r="A465" s="22" t="s">
        <v>2066</v>
      </c>
      <c r="B465" s="22" t="s">
        <v>1482</v>
      </c>
      <c r="C465" s="22" t="s">
        <v>1186</v>
      </c>
      <c r="D465" s="22" t="s">
        <v>1424</v>
      </c>
      <c r="E465" s="22" t="s">
        <v>1193</v>
      </c>
      <c r="F465" s="28">
        <v>7.6410193988516003E-8</v>
      </c>
      <c r="G465" s="22" t="s">
        <v>1208</v>
      </c>
      <c r="H465" s="22">
        <v>75</v>
      </c>
      <c r="I465" s="22" t="s">
        <v>1483</v>
      </c>
    </row>
    <row r="466" spans="1:9" s="34" customFormat="1" x14ac:dyDescent="0.25">
      <c r="A466" s="34" t="s">
        <v>2067</v>
      </c>
      <c r="B466" s="34" t="s">
        <v>1423</v>
      </c>
      <c r="C466" s="34" t="s">
        <v>1186</v>
      </c>
      <c r="D466" s="34" t="s">
        <v>1424</v>
      </c>
      <c r="E466" s="34" t="s">
        <v>1193</v>
      </c>
      <c r="F466" s="35">
        <v>2.1585684501015301E-7</v>
      </c>
      <c r="G466" s="34" t="s">
        <v>1208</v>
      </c>
      <c r="H466" s="34">
        <v>75</v>
      </c>
      <c r="I466" s="34" t="s">
        <v>1425</v>
      </c>
    </row>
    <row r="467" spans="1:9" x14ac:dyDescent="0.25">
      <c r="A467" s="22" t="s">
        <v>2068</v>
      </c>
      <c r="B467" s="22" t="s">
        <v>1638</v>
      </c>
      <c r="C467" s="22" t="s">
        <v>1186</v>
      </c>
      <c r="D467" s="22" t="s">
        <v>1639</v>
      </c>
      <c r="E467" s="22" t="s">
        <v>1193</v>
      </c>
      <c r="F467" s="28">
        <v>2.9509856948593298E-10</v>
      </c>
      <c r="G467" s="22" t="s">
        <v>7</v>
      </c>
      <c r="H467" s="22">
        <v>11</v>
      </c>
      <c r="I467" s="22" t="s">
        <v>1640</v>
      </c>
    </row>
    <row r="468" spans="1:9" x14ac:dyDescent="0.25">
      <c r="A468" s="22" t="s">
        <v>2069</v>
      </c>
      <c r="B468" s="22" t="s">
        <v>1693</v>
      </c>
      <c r="C468" s="22" t="s">
        <v>1180</v>
      </c>
      <c r="D468" s="22" t="s">
        <v>1694</v>
      </c>
      <c r="E468" s="22" t="s">
        <v>1182</v>
      </c>
      <c r="F468" s="28">
        <v>1.9330071028424399E-11</v>
      </c>
      <c r="G468" s="22" t="s">
        <v>174</v>
      </c>
      <c r="H468" s="22">
        <v>50</v>
      </c>
    </row>
    <row r="469" spans="1:9" x14ac:dyDescent="0.25">
      <c r="A469" s="22" t="s">
        <v>2070</v>
      </c>
      <c r="B469" s="22" t="s">
        <v>1914</v>
      </c>
      <c r="C469" s="22" t="s">
        <v>1180</v>
      </c>
      <c r="D469" s="22" t="s">
        <v>1915</v>
      </c>
      <c r="E469" s="22" t="s">
        <v>1182</v>
      </c>
      <c r="F469" s="28">
        <v>7.5143829521194094E-5</v>
      </c>
      <c r="G469" s="22" t="s">
        <v>174</v>
      </c>
      <c r="H469" s="22">
        <v>25</v>
      </c>
    </row>
    <row r="470" spans="1:9" x14ac:dyDescent="0.25">
      <c r="A470" s="22" t="s">
        <v>2071</v>
      </c>
      <c r="B470" s="22" t="s">
        <v>1415</v>
      </c>
      <c r="C470" s="22" t="s">
        <v>1186</v>
      </c>
      <c r="D470" s="22" t="s">
        <v>1207</v>
      </c>
      <c r="E470" s="22" t="s">
        <v>1193</v>
      </c>
      <c r="F470" s="28">
        <v>2.9850625355624999E-6</v>
      </c>
      <c r="G470" s="22" t="s">
        <v>1208</v>
      </c>
      <c r="H470" s="22">
        <v>40</v>
      </c>
    </row>
    <row r="471" spans="1:9" x14ac:dyDescent="0.25">
      <c r="A471" s="22" t="s">
        <v>2072</v>
      </c>
      <c r="B471" s="22" t="s">
        <v>2073</v>
      </c>
      <c r="C471" s="22" t="s">
        <v>1186</v>
      </c>
      <c r="D471" s="22" t="s">
        <v>1755</v>
      </c>
      <c r="E471" s="22" t="s">
        <v>1243</v>
      </c>
      <c r="F471" s="22">
        <v>1.3071004035169801E-3</v>
      </c>
      <c r="G471" s="22" t="s">
        <v>1244</v>
      </c>
      <c r="H471" s="22">
        <v>100</v>
      </c>
    </row>
    <row r="472" spans="1:9" x14ac:dyDescent="0.25">
      <c r="A472" s="22" t="s">
        <v>2074</v>
      </c>
      <c r="B472" s="22" t="s">
        <v>1950</v>
      </c>
      <c r="C472" s="22" t="s">
        <v>1214</v>
      </c>
      <c r="D472" s="22" t="s">
        <v>1951</v>
      </c>
      <c r="E472" s="22" t="s">
        <v>1330</v>
      </c>
      <c r="F472" s="22">
        <v>0.76907383481922598</v>
      </c>
      <c r="G472" s="22" t="s">
        <v>86</v>
      </c>
      <c r="H472" s="22">
        <v>0</v>
      </c>
      <c r="I472" s="22" t="s">
        <v>1747</v>
      </c>
    </row>
    <row r="473" spans="1:9" x14ac:dyDescent="0.25">
      <c r="A473" s="22" t="s">
        <v>2075</v>
      </c>
      <c r="B473" s="22" t="s">
        <v>1520</v>
      </c>
      <c r="C473" s="22" t="s">
        <v>1186</v>
      </c>
      <c r="D473" s="22" t="s">
        <v>1521</v>
      </c>
      <c r="E473" s="22" t="s">
        <v>1188</v>
      </c>
      <c r="F473" s="28">
        <v>1.9076413889820501E-12</v>
      </c>
      <c r="G473" s="22" t="s">
        <v>7</v>
      </c>
      <c r="H473" s="22">
        <v>100</v>
      </c>
    </row>
    <row r="474" spans="1:9" x14ac:dyDescent="0.25">
      <c r="A474" s="22" t="s">
        <v>2076</v>
      </c>
      <c r="B474" s="22" t="s">
        <v>1293</v>
      </c>
      <c r="C474" s="22" t="s">
        <v>1186</v>
      </c>
      <c r="D474" s="22" t="s">
        <v>1229</v>
      </c>
      <c r="E474" s="22" t="s">
        <v>1193</v>
      </c>
      <c r="F474" s="28">
        <v>3.0094667037882102E-11</v>
      </c>
      <c r="G474" s="22" t="s">
        <v>7</v>
      </c>
      <c r="H474" s="22">
        <v>40</v>
      </c>
    </row>
    <row r="475" spans="1:9" s="34" customFormat="1" x14ac:dyDescent="0.25">
      <c r="A475" s="34" t="s">
        <v>2077</v>
      </c>
      <c r="B475" s="34" t="s">
        <v>1310</v>
      </c>
      <c r="C475" s="34" t="s">
        <v>1214</v>
      </c>
      <c r="D475" s="34" t="s">
        <v>1296</v>
      </c>
      <c r="E475" s="34" t="s">
        <v>1297</v>
      </c>
      <c r="F475" s="35">
        <v>4.2529741429532204E-9</v>
      </c>
      <c r="G475" s="34" t="s">
        <v>7</v>
      </c>
      <c r="H475" s="34">
        <v>30</v>
      </c>
      <c r="I475" s="34" t="s">
        <v>1298</v>
      </c>
    </row>
    <row r="476" spans="1:9" x14ac:dyDescent="0.25">
      <c r="A476" s="22" t="s">
        <v>2078</v>
      </c>
      <c r="B476" s="22" t="s">
        <v>1997</v>
      </c>
      <c r="C476" s="22" t="s">
        <v>1180</v>
      </c>
      <c r="D476" s="22" t="s">
        <v>1998</v>
      </c>
      <c r="E476" s="22" t="s">
        <v>1182</v>
      </c>
      <c r="F476" s="28">
        <v>8.8682634605097496E-7</v>
      </c>
      <c r="G476" s="22" t="s">
        <v>86</v>
      </c>
      <c r="H476" s="22">
        <v>25</v>
      </c>
    </row>
    <row r="477" spans="1:9" s="34" customFormat="1" x14ac:dyDescent="0.25">
      <c r="A477" s="34" t="s">
        <v>2079</v>
      </c>
      <c r="B477" s="34" t="s">
        <v>1870</v>
      </c>
      <c r="C477" s="34" t="s">
        <v>1186</v>
      </c>
      <c r="D477" s="34" t="s">
        <v>1258</v>
      </c>
      <c r="E477" s="34" t="s">
        <v>1193</v>
      </c>
      <c r="F477" s="35">
        <v>1.6367317673751399E-8</v>
      </c>
      <c r="G477" s="34" t="s">
        <v>7</v>
      </c>
      <c r="H477" s="34">
        <v>20</v>
      </c>
      <c r="I477" s="34" t="s">
        <v>1259</v>
      </c>
    </row>
    <row r="478" spans="1:9" x14ac:dyDescent="0.25">
      <c r="A478" s="22" t="s">
        <v>2080</v>
      </c>
      <c r="B478" s="22" t="s">
        <v>1438</v>
      </c>
      <c r="C478" s="22" t="s">
        <v>1186</v>
      </c>
      <c r="D478" s="22" t="s">
        <v>1439</v>
      </c>
      <c r="E478" s="22" t="s">
        <v>1188</v>
      </c>
      <c r="F478" s="28">
        <v>-7.6779209660929995E-23</v>
      </c>
      <c r="G478" s="22" t="s">
        <v>7</v>
      </c>
      <c r="H478" s="22">
        <v>30</v>
      </c>
    </row>
    <row r="479" spans="1:9" s="34" customFormat="1" x14ac:dyDescent="0.25">
      <c r="A479" s="34" t="s">
        <v>2081</v>
      </c>
      <c r="B479" s="34" t="s">
        <v>1964</v>
      </c>
      <c r="C479" s="34" t="s">
        <v>1186</v>
      </c>
      <c r="D479" s="34" t="s">
        <v>1965</v>
      </c>
      <c r="E479" s="34" t="s">
        <v>1193</v>
      </c>
      <c r="F479" s="35">
        <v>3.41071483393926E-11</v>
      </c>
      <c r="G479" s="34" t="s">
        <v>7</v>
      </c>
      <c r="H479" s="34">
        <v>30</v>
      </c>
      <c r="I479" s="34" t="s">
        <v>1371</v>
      </c>
    </row>
    <row r="480" spans="1:9" x14ac:dyDescent="0.25">
      <c r="A480" s="22" t="s">
        <v>2082</v>
      </c>
      <c r="B480" s="22" t="s">
        <v>2083</v>
      </c>
      <c r="C480" s="22" t="s">
        <v>1186</v>
      </c>
      <c r="D480" s="22" t="s">
        <v>2084</v>
      </c>
      <c r="E480" s="22" t="s">
        <v>1188</v>
      </c>
      <c r="F480" s="28">
        <v>2.1328517435850699E-9</v>
      </c>
      <c r="G480" s="22" t="s">
        <v>7</v>
      </c>
      <c r="H480" s="22">
        <v>25</v>
      </c>
    </row>
    <row r="481" spans="1:9" x14ac:dyDescent="0.25">
      <c r="A481" s="22" t="s">
        <v>2085</v>
      </c>
      <c r="B481" s="22" t="s">
        <v>1983</v>
      </c>
      <c r="C481" s="22" t="s">
        <v>1186</v>
      </c>
      <c r="D481" s="22" t="s">
        <v>1984</v>
      </c>
      <c r="E481" s="22" t="s">
        <v>1188</v>
      </c>
      <c r="F481" s="28">
        <v>4.4080532634010902E-13</v>
      </c>
      <c r="G481" s="22" t="s">
        <v>7</v>
      </c>
      <c r="H481" s="22">
        <v>20</v>
      </c>
    </row>
    <row r="482" spans="1:9" x14ac:dyDescent="0.25">
      <c r="A482" s="22" t="s">
        <v>2086</v>
      </c>
      <c r="B482" s="22" t="s">
        <v>1459</v>
      </c>
      <c r="C482" s="22" t="s">
        <v>1186</v>
      </c>
      <c r="D482" s="22" t="s">
        <v>1460</v>
      </c>
      <c r="E482" s="22" t="s">
        <v>1188</v>
      </c>
      <c r="F482" s="28">
        <v>1.8330415372078399E-8</v>
      </c>
      <c r="G482" s="22" t="s">
        <v>7</v>
      </c>
      <c r="H482" s="22">
        <v>80</v>
      </c>
    </row>
    <row r="483" spans="1:9" x14ac:dyDescent="0.25">
      <c r="A483" s="22" t="s">
        <v>2087</v>
      </c>
      <c r="B483" s="22" t="s">
        <v>2088</v>
      </c>
      <c r="C483" s="22" t="s">
        <v>1214</v>
      </c>
      <c r="D483" s="22" t="s">
        <v>1349</v>
      </c>
      <c r="E483" s="22" t="s">
        <v>1330</v>
      </c>
      <c r="F483" s="28">
        <v>7.7342642944605695E-8</v>
      </c>
      <c r="G483" s="22" t="s">
        <v>1350</v>
      </c>
      <c r="H483" s="22">
        <v>0</v>
      </c>
      <c r="I483" s="22" t="s">
        <v>1747</v>
      </c>
    </row>
    <row r="484" spans="1:9" x14ac:dyDescent="0.25">
      <c r="A484" s="22" t="s">
        <v>2089</v>
      </c>
      <c r="B484" s="22" t="s">
        <v>1739</v>
      </c>
      <c r="C484" s="22" t="s">
        <v>1186</v>
      </c>
      <c r="D484" s="22" t="s">
        <v>1515</v>
      </c>
      <c r="E484" s="22" t="s">
        <v>1188</v>
      </c>
      <c r="F484" s="28">
        <v>6.7624933389649397E-9</v>
      </c>
      <c r="G484" s="22" t="s">
        <v>7</v>
      </c>
      <c r="H484" s="22">
        <v>50</v>
      </c>
    </row>
    <row r="485" spans="1:9" s="34" customFormat="1" x14ac:dyDescent="0.25">
      <c r="A485" s="34" t="s">
        <v>2090</v>
      </c>
      <c r="B485" s="34" t="s">
        <v>1898</v>
      </c>
      <c r="C485" s="34" t="s">
        <v>1186</v>
      </c>
      <c r="D485" s="34" t="s">
        <v>1258</v>
      </c>
      <c r="E485" s="34" t="s">
        <v>1193</v>
      </c>
      <c r="F485" s="35">
        <v>1.1178050077260599E-10</v>
      </c>
      <c r="G485" s="34" t="s">
        <v>7</v>
      </c>
      <c r="H485" s="34">
        <v>20</v>
      </c>
      <c r="I485" s="34" t="s">
        <v>1259</v>
      </c>
    </row>
    <row r="486" spans="1:9" x14ac:dyDescent="0.25">
      <c r="A486" s="22" t="s">
        <v>2091</v>
      </c>
      <c r="B486" s="22" t="s">
        <v>1326</v>
      </c>
      <c r="C486" s="22" t="s">
        <v>1186</v>
      </c>
      <c r="D486" s="22" t="s">
        <v>1229</v>
      </c>
      <c r="E486" s="22" t="s">
        <v>1193</v>
      </c>
      <c r="F486" s="28">
        <v>1.32148913156894E-11</v>
      </c>
      <c r="G486" s="22" t="s">
        <v>7</v>
      </c>
      <c r="H486" s="22">
        <v>40</v>
      </c>
    </row>
    <row r="487" spans="1:9" x14ac:dyDescent="0.25">
      <c r="A487" s="22" t="s">
        <v>2092</v>
      </c>
      <c r="B487" s="22" t="s">
        <v>1441</v>
      </c>
      <c r="C487" s="22" t="s">
        <v>1180</v>
      </c>
      <c r="D487" s="22" t="s">
        <v>1442</v>
      </c>
      <c r="E487" s="22" t="s">
        <v>1182</v>
      </c>
      <c r="F487" s="28">
        <v>3.5381976066136698E-10</v>
      </c>
      <c r="G487" s="22" t="s">
        <v>7</v>
      </c>
      <c r="H487" s="22">
        <v>15</v>
      </c>
    </row>
    <row r="488" spans="1:9" s="34" customFormat="1" x14ac:dyDescent="0.25">
      <c r="A488" s="34" t="s">
        <v>2093</v>
      </c>
      <c r="B488" s="34" t="s">
        <v>1835</v>
      </c>
      <c r="C488" s="34" t="s">
        <v>1180</v>
      </c>
      <c r="D488" s="34" t="s">
        <v>1761</v>
      </c>
      <c r="E488" s="34" t="s">
        <v>1182</v>
      </c>
      <c r="F488" s="35">
        <v>1.60629024506511E-14</v>
      </c>
      <c r="G488" s="34" t="s">
        <v>7</v>
      </c>
      <c r="H488" s="34">
        <v>50</v>
      </c>
      <c r="I488" s="34" t="s">
        <v>1255</v>
      </c>
    </row>
    <row r="489" spans="1:9" s="34" customFormat="1" x14ac:dyDescent="0.25">
      <c r="A489" s="34" t="s">
        <v>2094</v>
      </c>
      <c r="B489" s="34" t="s">
        <v>1865</v>
      </c>
      <c r="C489" s="34" t="s">
        <v>1186</v>
      </c>
      <c r="D489" s="34" t="s">
        <v>1866</v>
      </c>
      <c r="E489" s="34" t="s">
        <v>1188</v>
      </c>
      <c r="F489" s="35">
        <v>6.1525593264793897E-9</v>
      </c>
      <c r="G489" s="34" t="s">
        <v>7</v>
      </c>
      <c r="H489" s="34">
        <v>50</v>
      </c>
      <c r="I489" s="34" t="s">
        <v>1255</v>
      </c>
    </row>
    <row r="490" spans="1:9" s="34" customFormat="1" x14ac:dyDescent="0.25">
      <c r="A490" s="34" t="s">
        <v>2095</v>
      </c>
      <c r="B490" s="34" t="s">
        <v>2096</v>
      </c>
      <c r="C490" s="34" t="s">
        <v>1186</v>
      </c>
      <c r="D490" s="34" t="s">
        <v>1258</v>
      </c>
      <c r="E490" s="34" t="s">
        <v>1193</v>
      </c>
      <c r="F490" s="35">
        <v>8.31037191988069E-13</v>
      </c>
      <c r="G490" s="34" t="s">
        <v>7</v>
      </c>
      <c r="H490" s="34">
        <v>20</v>
      </c>
      <c r="I490" s="34" t="s">
        <v>1259</v>
      </c>
    </row>
    <row r="491" spans="1:9" x14ac:dyDescent="0.25">
      <c r="A491" s="22" t="s">
        <v>2097</v>
      </c>
      <c r="B491" s="22" t="s">
        <v>2098</v>
      </c>
      <c r="C491" s="22" t="s">
        <v>1186</v>
      </c>
      <c r="D491" s="22" t="s">
        <v>1220</v>
      </c>
      <c r="E491" s="22" t="s">
        <v>1188</v>
      </c>
      <c r="F491" s="28">
        <v>6.8605784643484701E-12</v>
      </c>
      <c r="G491" s="22" t="s">
        <v>7</v>
      </c>
      <c r="H491" s="22">
        <v>50</v>
      </c>
    </row>
    <row r="492" spans="1:9" x14ac:dyDescent="0.25">
      <c r="A492" s="22" t="s">
        <v>2099</v>
      </c>
      <c r="B492" s="22" t="s">
        <v>1604</v>
      </c>
      <c r="C492" s="22" t="s">
        <v>1186</v>
      </c>
      <c r="D492" s="22" t="s">
        <v>1313</v>
      </c>
      <c r="E492" s="22" t="s">
        <v>1193</v>
      </c>
      <c r="F492" s="28">
        <v>5.8185571108723502E-12</v>
      </c>
      <c r="G492" s="22" t="s">
        <v>7</v>
      </c>
      <c r="H492" s="22">
        <v>60</v>
      </c>
    </row>
    <row r="493" spans="1:9" x14ac:dyDescent="0.25">
      <c r="A493" s="22" t="s">
        <v>2100</v>
      </c>
      <c r="B493" s="22" t="s">
        <v>1967</v>
      </c>
      <c r="C493" s="22" t="s">
        <v>1214</v>
      </c>
      <c r="D493" s="22" t="s">
        <v>1951</v>
      </c>
      <c r="E493" s="22" t="s">
        <v>1330</v>
      </c>
      <c r="F493" s="22">
        <v>0.21157699443318501</v>
      </c>
      <c r="G493" s="22" t="s">
        <v>86</v>
      </c>
      <c r="H493" s="22">
        <v>0</v>
      </c>
      <c r="I493" s="22" t="s">
        <v>1747</v>
      </c>
    </row>
    <row r="494" spans="1:9" x14ac:dyDescent="0.25">
      <c r="A494" s="22" t="s">
        <v>2101</v>
      </c>
      <c r="B494" s="22" t="s">
        <v>2073</v>
      </c>
      <c r="C494" s="22" t="s">
        <v>1186</v>
      </c>
      <c r="D494" s="22" t="s">
        <v>1755</v>
      </c>
      <c r="E494" s="22" t="s">
        <v>1243</v>
      </c>
      <c r="F494" s="22">
        <v>9.2871770839283899E-2</v>
      </c>
      <c r="G494" s="22" t="s">
        <v>1244</v>
      </c>
      <c r="H494" s="22">
        <v>100</v>
      </c>
    </row>
    <row r="495" spans="1:9" s="34" customFormat="1" x14ac:dyDescent="0.25">
      <c r="A495" s="34" t="s">
        <v>2102</v>
      </c>
      <c r="B495" s="34" t="s">
        <v>2103</v>
      </c>
      <c r="C495" s="34" t="s">
        <v>1186</v>
      </c>
      <c r="D495" s="34" t="s">
        <v>1258</v>
      </c>
      <c r="E495" s="34" t="s">
        <v>1193</v>
      </c>
      <c r="F495" s="35">
        <v>-4.6830397839146399E-15</v>
      </c>
      <c r="G495" s="34" t="s">
        <v>7</v>
      </c>
      <c r="H495" s="34">
        <v>20</v>
      </c>
      <c r="I495" s="34" t="s">
        <v>1259</v>
      </c>
    </row>
    <row r="496" spans="1:9" x14ac:dyDescent="0.25">
      <c r="A496" s="22" t="s">
        <v>2104</v>
      </c>
      <c r="B496" s="22" t="s">
        <v>1304</v>
      </c>
      <c r="C496" s="22" t="s">
        <v>1186</v>
      </c>
      <c r="D496" s="22" t="s">
        <v>1305</v>
      </c>
      <c r="E496" s="22" t="s">
        <v>1188</v>
      </c>
      <c r="F496" s="28">
        <v>-1.1046972236021999E-19</v>
      </c>
      <c r="G496" s="22" t="s">
        <v>7</v>
      </c>
      <c r="H496" s="22">
        <v>25</v>
      </c>
      <c r="I496" s="22" t="s">
        <v>1306</v>
      </c>
    </row>
    <row r="497" spans="1:9" x14ac:dyDescent="0.25">
      <c r="A497" s="22" t="s">
        <v>2105</v>
      </c>
      <c r="B497" s="22" t="s">
        <v>1696</v>
      </c>
      <c r="C497" s="22" t="s">
        <v>1186</v>
      </c>
      <c r="D497" s="22" t="s">
        <v>1313</v>
      </c>
      <c r="E497" s="22" t="s">
        <v>1193</v>
      </c>
      <c r="F497" s="28">
        <v>9.4722836404080294E-11</v>
      </c>
      <c r="G497" s="22" t="s">
        <v>7</v>
      </c>
      <c r="H497" s="22">
        <v>60</v>
      </c>
    </row>
    <row r="498" spans="1:9" x14ac:dyDescent="0.25">
      <c r="A498" s="22" t="s">
        <v>2106</v>
      </c>
      <c r="B498" s="22" t="s">
        <v>2107</v>
      </c>
      <c r="C498" s="22" t="s">
        <v>1186</v>
      </c>
      <c r="D498" s="22" t="s">
        <v>2108</v>
      </c>
      <c r="E498" s="22" t="s">
        <v>1193</v>
      </c>
      <c r="F498" s="28">
        <v>6.0258359798644701E-12</v>
      </c>
      <c r="G498" s="22" t="s">
        <v>7</v>
      </c>
      <c r="H498" s="22">
        <v>15</v>
      </c>
    </row>
    <row r="499" spans="1:9" x14ac:dyDescent="0.25">
      <c r="A499" s="22" t="s">
        <v>2109</v>
      </c>
      <c r="B499" s="22" t="s">
        <v>1185</v>
      </c>
      <c r="C499" s="22" t="s">
        <v>1186</v>
      </c>
      <c r="D499" s="22" t="s">
        <v>1187</v>
      </c>
      <c r="E499" s="22" t="s">
        <v>1188</v>
      </c>
      <c r="F499" s="28">
        <v>1.72351025433511E-8</v>
      </c>
      <c r="G499" s="22" t="s">
        <v>7</v>
      </c>
      <c r="H499" s="22">
        <v>110</v>
      </c>
      <c r="I499" s="22" t="s">
        <v>1189</v>
      </c>
    </row>
    <row r="500" spans="1:9" x14ac:dyDescent="0.25">
      <c r="A500" s="22" t="s">
        <v>2110</v>
      </c>
      <c r="B500" s="22" t="s">
        <v>1800</v>
      </c>
      <c r="C500" s="22" t="s">
        <v>1214</v>
      </c>
      <c r="D500" s="22" t="s">
        <v>1801</v>
      </c>
      <c r="E500" s="22" t="s">
        <v>1216</v>
      </c>
      <c r="F500" s="28">
        <v>9.7125396285040794E-7</v>
      </c>
      <c r="G500" s="22" t="s">
        <v>636</v>
      </c>
      <c r="H500" s="22">
        <v>80</v>
      </c>
    </row>
    <row r="501" spans="1:9" x14ac:dyDescent="0.25">
      <c r="A501" s="22" t="s">
        <v>2111</v>
      </c>
      <c r="B501" s="22" t="s">
        <v>1179</v>
      </c>
      <c r="C501" s="22" t="s">
        <v>1180</v>
      </c>
      <c r="D501" s="22" t="s">
        <v>1181</v>
      </c>
      <c r="E501" s="22" t="s">
        <v>1182</v>
      </c>
      <c r="F501" s="28">
        <v>4.6218113098814999E-5</v>
      </c>
      <c r="G501" s="22" t="s">
        <v>7</v>
      </c>
      <c r="H501" s="22">
        <v>50</v>
      </c>
      <c r="I501" s="22" t="s">
        <v>1183</v>
      </c>
    </row>
    <row r="502" spans="1:9" s="34" customFormat="1" x14ac:dyDescent="0.25">
      <c r="A502" s="34" t="s">
        <v>2112</v>
      </c>
      <c r="B502" s="34" t="s">
        <v>2113</v>
      </c>
      <c r="C502" s="34" t="s">
        <v>1186</v>
      </c>
      <c r="D502" s="34" t="s">
        <v>1471</v>
      </c>
      <c r="E502" s="34" t="s">
        <v>1188</v>
      </c>
      <c r="F502" s="35">
        <v>3.2146881599424401E-9</v>
      </c>
      <c r="G502" s="34" t="s">
        <v>7</v>
      </c>
      <c r="H502" s="34">
        <v>50</v>
      </c>
      <c r="I502" s="34" t="s">
        <v>2114</v>
      </c>
    </row>
    <row r="503" spans="1:9" x14ac:dyDescent="0.25">
      <c r="A503" s="22" t="s">
        <v>2115</v>
      </c>
      <c r="B503" s="22" t="s">
        <v>2116</v>
      </c>
      <c r="C503" s="22" t="s">
        <v>1186</v>
      </c>
      <c r="D503" s="22" t="s">
        <v>1431</v>
      </c>
      <c r="E503" s="22" t="s">
        <v>1188</v>
      </c>
      <c r="F503" s="28">
        <v>2.7956439182970399E-8</v>
      </c>
      <c r="G503" s="22" t="s">
        <v>7</v>
      </c>
      <c r="H503" s="22">
        <v>25</v>
      </c>
    </row>
    <row r="504" spans="1:9" s="34" customFormat="1" x14ac:dyDescent="0.25">
      <c r="A504" s="34" t="s">
        <v>2117</v>
      </c>
      <c r="B504" s="34" t="s">
        <v>1830</v>
      </c>
      <c r="C504" s="34" t="s">
        <v>1186</v>
      </c>
      <c r="D504" s="34" t="s">
        <v>1235</v>
      </c>
      <c r="E504" s="34" t="s">
        <v>1193</v>
      </c>
      <c r="F504" s="35">
        <v>1.80997236226762E-11</v>
      </c>
      <c r="G504" s="34" t="s">
        <v>7</v>
      </c>
      <c r="H504" s="34">
        <v>100</v>
      </c>
      <c r="I504" s="34" t="s">
        <v>1236</v>
      </c>
    </row>
    <row r="505" spans="1:9" x14ac:dyDescent="0.25">
      <c r="A505" s="22" t="s">
        <v>2118</v>
      </c>
      <c r="B505" s="22" t="s">
        <v>2061</v>
      </c>
      <c r="C505" s="22" t="s">
        <v>1186</v>
      </c>
      <c r="D505" s="22" t="s">
        <v>2062</v>
      </c>
      <c r="E505" s="22" t="s">
        <v>1188</v>
      </c>
      <c r="F505" s="28">
        <v>1.66593417728666E-8</v>
      </c>
      <c r="G505" s="22" t="s">
        <v>7</v>
      </c>
      <c r="H505" s="22">
        <v>50</v>
      </c>
    </row>
    <row r="506" spans="1:9" s="34" customFormat="1" x14ac:dyDescent="0.25">
      <c r="A506" s="34" t="s">
        <v>2119</v>
      </c>
      <c r="B506" s="34" t="s">
        <v>1295</v>
      </c>
      <c r="C506" s="34" t="s">
        <v>1214</v>
      </c>
      <c r="D506" s="34" t="s">
        <v>1296</v>
      </c>
      <c r="E506" s="34" t="s">
        <v>1297</v>
      </c>
      <c r="F506" s="35">
        <v>2.77549276645848E-10</v>
      </c>
      <c r="G506" s="34" t="s">
        <v>7</v>
      </c>
      <c r="H506" s="34">
        <v>30</v>
      </c>
      <c r="I506" s="34" t="s">
        <v>1298</v>
      </c>
    </row>
    <row r="507" spans="1:9" x14ac:dyDescent="0.25">
      <c r="A507" s="22" t="s">
        <v>2120</v>
      </c>
      <c r="B507" s="22" t="s">
        <v>1485</v>
      </c>
      <c r="C507" s="22" t="s">
        <v>1186</v>
      </c>
      <c r="D507" s="22" t="s">
        <v>1486</v>
      </c>
      <c r="E507" s="22" t="s">
        <v>1193</v>
      </c>
      <c r="F507" s="28">
        <v>3.7029608003389498E-10</v>
      </c>
      <c r="G507" s="22" t="s">
        <v>7</v>
      </c>
      <c r="H507" s="22">
        <v>38</v>
      </c>
      <c r="I507" s="22" t="s">
        <v>1263</v>
      </c>
    </row>
    <row r="508" spans="1:9" x14ac:dyDescent="0.25">
      <c r="A508" s="22" t="s">
        <v>2121</v>
      </c>
      <c r="B508" s="22" t="s">
        <v>1969</v>
      </c>
      <c r="C508" s="22" t="s">
        <v>1186</v>
      </c>
      <c r="D508" s="22" t="s">
        <v>1442</v>
      </c>
      <c r="E508" s="22" t="s">
        <v>1188</v>
      </c>
      <c r="F508" s="28">
        <v>1.2953358428859401E-11</v>
      </c>
      <c r="G508" s="22" t="s">
        <v>7</v>
      </c>
      <c r="H508" s="22">
        <v>40</v>
      </c>
    </row>
    <row r="509" spans="1:9" s="34" customFormat="1" x14ac:dyDescent="0.25">
      <c r="A509" s="34" t="s">
        <v>2122</v>
      </c>
      <c r="B509" s="34" t="s">
        <v>1724</v>
      </c>
      <c r="C509" s="34" t="s">
        <v>1186</v>
      </c>
      <c r="D509" s="34" t="s">
        <v>1442</v>
      </c>
      <c r="E509" s="34" t="s">
        <v>1188</v>
      </c>
      <c r="F509" s="35">
        <v>3.6250020345835202E-11</v>
      </c>
      <c r="G509" s="34" t="s">
        <v>7</v>
      </c>
      <c r="H509" s="34">
        <v>40</v>
      </c>
      <c r="I509" s="34" t="s">
        <v>1725</v>
      </c>
    </row>
    <row r="510" spans="1:9" x14ac:dyDescent="0.25">
      <c r="A510" s="22" t="s">
        <v>2123</v>
      </c>
      <c r="B510" s="22" t="s">
        <v>1246</v>
      </c>
      <c r="C510" s="22" t="s">
        <v>1186</v>
      </c>
      <c r="D510" s="22" t="s">
        <v>1247</v>
      </c>
      <c r="E510" s="22" t="s">
        <v>1193</v>
      </c>
      <c r="F510" s="28">
        <v>1.22757517379455E-10</v>
      </c>
      <c r="G510" s="22" t="s">
        <v>7</v>
      </c>
      <c r="H510" s="22">
        <v>20</v>
      </c>
    </row>
    <row r="511" spans="1:9" x14ac:dyDescent="0.25">
      <c r="A511" s="22" t="s">
        <v>2124</v>
      </c>
      <c r="B511" s="22" t="s">
        <v>1526</v>
      </c>
      <c r="C511" s="22" t="s">
        <v>1186</v>
      </c>
      <c r="D511" s="22" t="s">
        <v>1192</v>
      </c>
      <c r="E511" s="22" t="s">
        <v>1193</v>
      </c>
      <c r="F511" s="28">
        <v>1.00763662311944E-8</v>
      </c>
      <c r="G511" s="22" t="s">
        <v>7</v>
      </c>
      <c r="H511" s="22">
        <v>30</v>
      </c>
    </row>
    <row r="512" spans="1:9" s="34" customFormat="1" x14ac:dyDescent="0.25">
      <c r="A512" s="34" t="s">
        <v>2125</v>
      </c>
      <c r="B512" s="34" t="s">
        <v>1743</v>
      </c>
      <c r="C512" s="34" t="s">
        <v>1186</v>
      </c>
      <c r="D512" s="34" t="s">
        <v>1258</v>
      </c>
      <c r="E512" s="34" t="s">
        <v>1193</v>
      </c>
      <c r="F512" s="35">
        <v>2.0236845259718901E-8</v>
      </c>
      <c r="G512" s="34" t="s">
        <v>7</v>
      </c>
      <c r="H512" s="34">
        <v>20</v>
      </c>
      <c r="I512" s="34" t="s">
        <v>1259</v>
      </c>
    </row>
    <row r="513" spans="1:9" x14ac:dyDescent="0.25">
      <c r="A513" s="22" t="s">
        <v>2126</v>
      </c>
      <c r="B513" s="22" t="s">
        <v>1546</v>
      </c>
      <c r="C513" s="22" t="s">
        <v>1180</v>
      </c>
      <c r="D513" s="22" t="s">
        <v>1547</v>
      </c>
      <c r="E513" s="22" t="s">
        <v>1182</v>
      </c>
      <c r="F513" s="28">
        <v>2.23400834149484E-5</v>
      </c>
      <c r="G513" s="22" t="s">
        <v>174</v>
      </c>
      <c r="H513" s="22">
        <v>50</v>
      </c>
    </row>
    <row r="514" spans="1:9" s="34" customFormat="1" x14ac:dyDescent="0.25">
      <c r="A514" s="34" t="s">
        <v>2127</v>
      </c>
      <c r="B514" s="34" t="s">
        <v>2096</v>
      </c>
      <c r="C514" s="34" t="s">
        <v>1186</v>
      </c>
      <c r="D514" s="34" t="s">
        <v>1258</v>
      </c>
      <c r="E514" s="34" t="s">
        <v>1193</v>
      </c>
      <c r="F514" s="35">
        <v>2.08889355138045E-9</v>
      </c>
      <c r="G514" s="34" t="s">
        <v>7</v>
      </c>
      <c r="H514" s="34">
        <v>20</v>
      </c>
      <c r="I514" s="34" t="s">
        <v>1259</v>
      </c>
    </row>
    <row r="515" spans="1:9" x14ac:dyDescent="0.25">
      <c r="A515" s="22" t="s">
        <v>2128</v>
      </c>
      <c r="B515" s="22" t="s">
        <v>1622</v>
      </c>
      <c r="C515" s="22" t="s">
        <v>1186</v>
      </c>
      <c r="D515" s="22" t="s">
        <v>1192</v>
      </c>
      <c r="E515" s="22" t="s">
        <v>1193</v>
      </c>
      <c r="F515" s="28">
        <v>1.4552676978502899E-10</v>
      </c>
      <c r="G515" s="22" t="s">
        <v>7</v>
      </c>
      <c r="H515" s="22">
        <v>30</v>
      </c>
    </row>
    <row r="516" spans="1:9" s="34" customFormat="1" x14ac:dyDescent="0.25">
      <c r="A516" s="34" t="s">
        <v>2129</v>
      </c>
      <c r="B516" s="34" t="s">
        <v>1560</v>
      </c>
      <c r="C516" s="34" t="s">
        <v>1186</v>
      </c>
      <c r="D516" s="34" t="s">
        <v>1258</v>
      </c>
      <c r="E516" s="34" t="s">
        <v>1193</v>
      </c>
      <c r="F516" s="35">
        <v>8.77827999317746E-13</v>
      </c>
      <c r="G516" s="34" t="s">
        <v>7</v>
      </c>
      <c r="H516" s="34">
        <v>20</v>
      </c>
      <c r="I516" s="34" t="s">
        <v>1259</v>
      </c>
    </row>
    <row r="517" spans="1:9" x14ac:dyDescent="0.25">
      <c r="A517" s="22" t="s">
        <v>2130</v>
      </c>
      <c r="B517" s="22" t="s">
        <v>2107</v>
      </c>
      <c r="C517" s="22" t="s">
        <v>1186</v>
      </c>
      <c r="D517" s="22" t="s">
        <v>2108</v>
      </c>
      <c r="E517" s="22" t="s">
        <v>1193</v>
      </c>
      <c r="F517" s="28">
        <v>2.0992625923281901E-8</v>
      </c>
      <c r="G517" s="22" t="s">
        <v>7</v>
      </c>
      <c r="H517" s="22">
        <v>15</v>
      </c>
    </row>
    <row r="518" spans="1:9" s="34" customFormat="1" x14ac:dyDescent="0.25">
      <c r="A518" s="34" t="s">
        <v>2131</v>
      </c>
      <c r="B518" s="34" t="s">
        <v>2002</v>
      </c>
      <c r="C518" s="34" t="s">
        <v>1186</v>
      </c>
      <c r="D518" s="34" t="s">
        <v>2003</v>
      </c>
      <c r="E518" s="34" t="s">
        <v>1193</v>
      </c>
      <c r="F518" s="35">
        <v>2.9510743829358502E-10</v>
      </c>
      <c r="G518" s="34" t="s">
        <v>7</v>
      </c>
      <c r="H518" s="34">
        <v>20</v>
      </c>
      <c r="I518" s="34" t="s">
        <v>1259</v>
      </c>
    </row>
    <row r="519" spans="1:9" x14ac:dyDescent="0.25">
      <c r="A519" s="22" t="s">
        <v>2132</v>
      </c>
      <c r="B519" s="22" t="s">
        <v>2098</v>
      </c>
      <c r="C519" s="22" t="s">
        <v>1186</v>
      </c>
      <c r="D519" s="22" t="s">
        <v>1220</v>
      </c>
      <c r="E519" s="22" t="s">
        <v>1188</v>
      </c>
      <c r="F519" s="28">
        <v>4.4193877955370704E-12</v>
      </c>
      <c r="G519" s="22" t="s">
        <v>7</v>
      </c>
      <c r="H519" s="22">
        <v>50</v>
      </c>
    </row>
    <row r="520" spans="1:9" x14ac:dyDescent="0.25">
      <c r="A520" s="22" t="s">
        <v>2133</v>
      </c>
      <c r="B520" s="22" t="s">
        <v>1576</v>
      </c>
      <c r="C520" s="22" t="s">
        <v>1186</v>
      </c>
      <c r="D520" s="22" t="s">
        <v>1577</v>
      </c>
      <c r="E520" s="22" t="s">
        <v>1188</v>
      </c>
      <c r="F520" s="28">
        <v>6.1287911945912494E-11</v>
      </c>
      <c r="G520" s="22" t="s">
        <v>7</v>
      </c>
      <c r="H520" s="22">
        <v>50</v>
      </c>
    </row>
    <row r="521" spans="1:9" s="34" customFormat="1" x14ac:dyDescent="0.25">
      <c r="A521" s="34" t="s">
        <v>2134</v>
      </c>
      <c r="B521" s="34" t="s">
        <v>1992</v>
      </c>
      <c r="C521" s="34" t="s">
        <v>1186</v>
      </c>
      <c r="D521" s="34" t="s">
        <v>1258</v>
      </c>
      <c r="E521" s="34" t="s">
        <v>1193</v>
      </c>
      <c r="F521" s="35">
        <v>5.4478474492988897E-8</v>
      </c>
      <c r="G521" s="34" t="s">
        <v>7</v>
      </c>
      <c r="H521" s="34">
        <v>20</v>
      </c>
      <c r="I521" s="34" t="s">
        <v>1259</v>
      </c>
    </row>
    <row r="522" spans="1:9" s="34" customFormat="1" x14ac:dyDescent="0.25">
      <c r="A522" s="34" t="s">
        <v>2135</v>
      </c>
      <c r="B522" s="34" t="s">
        <v>2136</v>
      </c>
      <c r="C522" s="34" t="s">
        <v>2137</v>
      </c>
      <c r="D522" s="34" t="s">
        <v>2138</v>
      </c>
      <c r="E522" s="34" t="s">
        <v>2139</v>
      </c>
      <c r="F522" s="35">
        <v>5.17469790743993E-7</v>
      </c>
      <c r="G522" s="34" t="s">
        <v>7</v>
      </c>
      <c r="H522" s="34">
        <v>15</v>
      </c>
      <c r="I522" s="34" t="s">
        <v>2140</v>
      </c>
    </row>
    <row r="523" spans="1:9" x14ac:dyDescent="0.25">
      <c r="A523" s="22" t="s">
        <v>2141</v>
      </c>
      <c r="B523" s="22" t="s">
        <v>2142</v>
      </c>
      <c r="C523" s="22" t="s">
        <v>2143</v>
      </c>
      <c r="D523" s="22" t="s">
        <v>1737</v>
      </c>
      <c r="E523" s="22" t="s">
        <v>2144</v>
      </c>
      <c r="F523" s="28">
        <v>4.2977779164076597E-8</v>
      </c>
      <c r="G523" s="22" t="s">
        <v>7</v>
      </c>
      <c r="H523" s="22">
        <v>20</v>
      </c>
    </row>
    <row r="524" spans="1:9" s="34" customFormat="1" x14ac:dyDescent="0.25">
      <c r="A524" s="34" t="s">
        <v>2145</v>
      </c>
      <c r="B524" s="34" t="s">
        <v>2146</v>
      </c>
      <c r="C524" s="34" t="s">
        <v>2147</v>
      </c>
      <c r="D524" s="34" t="s">
        <v>2148</v>
      </c>
      <c r="E524" s="34" t="s">
        <v>2149</v>
      </c>
      <c r="F524" s="35">
        <v>9.60982478628654E-9</v>
      </c>
      <c r="G524" s="34" t="s">
        <v>7</v>
      </c>
      <c r="H524" s="34">
        <v>0</v>
      </c>
      <c r="I524" s="34" t="s">
        <v>2150</v>
      </c>
    </row>
    <row r="525" spans="1:9" s="34" customFormat="1" x14ac:dyDescent="0.25">
      <c r="A525" s="34" t="s">
        <v>2151</v>
      </c>
      <c r="B525" s="34" t="s">
        <v>2152</v>
      </c>
      <c r="C525" s="34" t="s">
        <v>2153</v>
      </c>
      <c r="D525" s="34" t="s">
        <v>2154</v>
      </c>
      <c r="E525" s="34" t="s">
        <v>2155</v>
      </c>
      <c r="F525" s="34">
        <v>1.1225102252981701E-2</v>
      </c>
      <c r="G525" s="34" t="s">
        <v>8</v>
      </c>
      <c r="H525" s="34">
        <v>11</v>
      </c>
      <c r="I525" s="34" t="s">
        <v>2156</v>
      </c>
    </row>
    <row r="526" spans="1:9" s="34" customFormat="1" x14ac:dyDescent="0.25">
      <c r="A526" s="34" t="s">
        <v>2157</v>
      </c>
      <c r="B526" s="34" t="s">
        <v>2158</v>
      </c>
      <c r="C526" s="34" t="s">
        <v>2159</v>
      </c>
      <c r="D526" s="34" t="s">
        <v>2160</v>
      </c>
      <c r="E526" s="34" t="s">
        <v>2161</v>
      </c>
      <c r="F526" s="34">
        <v>0.13970311038400601</v>
      </c>
      <c r="G526" s="34" t="s">
        <v>636</v>
      </c>
      <c r="H526" s="34">
        <v>0</v>
      </c>
      <c r="I526" s="34" t="s">
        <v>2150</v>
      </c>
    </row>
    <row r="527" spans="1:9" s="34" customFormat="1" x14ac:dyDescent="0.25">
      <c r="A527" s="34" t="s">
        <v>2162</v>
      </c>
      <c r="B527" s="34" t="s">
        <v>2163</v>
      </c>
      <c r="C527" s="34" t="s">
        <v>2143</v>
      </c>
      <c r="D527" s="34" t="s">
        <v>1316</v>
      </c>
      <c r="E527" s="34" t="s">
        <v>2164</v>
      </c>
      <c r="F527" s="35">
        <v>5.0414790206007999E-10</v>
      </c>
      <c r="G527" s="34" t="s">
        <v>174</v>
      </c>
      <c r="H527" s="34">
        <v>25</v>
      </c>
      <c r="I527" s="34" t="s">
        <v>2165</v>
      </c>
    </row>
    <row r="528" spans="1:9" x14ac:dyDescent="0.25">
      <c r="A528" s="22" t="s">
        <v>2166</v>
      </c>
      <c r="B528" s="22" t="s">
        <v>2167</v>
      </c>
      <c r="C528" s="22" t="s">
        <v>2159</v>
      </c>
      <c r="D528" s="22" t="s">
        <v>2168</v>
      </c>
      <c r="E528" s="22" t="s">
        <v>2169</v>
      </c>
      <c r="F528" s="28">
        <v>1.4948124340567301E-9</v>
      </c>
      <c r="G528" s="22" t="s">
        <v>7</v>
      </c>
      <c r="H528" s="22">
        <v>3</v>
      </c>
    </row>
    <row r="529" spans="1:11" s="34" customFormat="1" x14ac:dyDescent="0.25">
      <c r="A529" s="34" t="s">
        <v>2170</v>
      </c>
      <c r="B529" s="34" t="s">
        <v>2171</v>
      </c>
      <c r="C529" s="34" t="s">
        <v>2147</v>
      </c>
      <c r="D529" s="34" t="s">
        <v>2172</v>
      </c>
      <c r="E529" s="34" t="s">
        <v>2173</v>
      </c>
      <c r="F529" s="35">
        <v>2.78877156248619E-17</v>
      </c>
      <c r="G529" s="34" t="s">
        <v>7</v>
      </c>
      <c r="H529" s="34">
        <v>0</v>
      </c>
      <c r="I529" s="34" t="s">
        <v>2150</v>
      </c>
    </row>
    <row r="530" spans="1:11" s="34" customFormat="1" x14ac:dyDescent="0.25">
      <c r="A530" s="34" t="s">
        <v>2174</v>
      </c>
      <c r="B530" s="34" t="s">
        <v>2175</v>
      </c>
      <c r="C530" s="34" t="s">
        <v>2143</v>
      </c>
      <c r="D530" s="34" t="s">
        <v>1370</v>
      </c>
      <c r="E530" s="34" t="s">
        <v>2176</v>
      </c>
      <c r="F530" s="35">
        <v>1.08025997288382E-5</v>
      </c>
      <c r="G530" s="34" t="s">
        <v>7</v>
      </c>
      <c r="H530" s="34">
        <v>5</v>
      </c>
      <c r="I530" s="34" t="s">
        <v>2177</v>
      </c>
      <c r="K530" s="34" t="s">
        <v>2178</v>
      </c>
    </row>
    <row r="531" spans="1:11" s="34" customFormat="1" x14ac:dyDescent="0.25">
      <c r="A531" s="34" t="s">
        <v>2179</v>
      </c>
      <c r="B531" s="34" t="s">
        <v>2180</v>
      </c>
      <c r="C531" s="34" t="s">
        <v>2159</v>
      </c>
      <c r="D531" s="34" t="s">
        <v>1215</v>
      </c>
      <c r="E531" s="34" t="s">
        <v>2161</v>
      </c>
      <c r="F531" s="35">
        <v>1.02229792309133E-6</v>
      </c>
      <c r="G531" s="34" t="s">
        <v>174</v>
      </c>
      <c r="H531" s="34">
        <v>25</v>
      </c>
      <c r="I531" s="34" t="s">
        <v>1217</v>
      </c>
    </row>
    <row r="532" spans="1:11" x14ac:dyDescent="0.25">
      <c r="A532" s="22" t="s">
        <v>2181</v>
      </c>
      <c r="B532" s="22" t="s">
        <v>2182</v>
      </c>
      <c r="C532" s="22" t="s">
        <v>2153</v>
      </c>
      <c r="D532" s="22" t="s">
        <v>2183</v>
      </c>
      <c r="E532" s="22" t="s">
        <v>2184</v>
      </c>
      <c r="F532" s="22">
        <v>1.08633780406667E-4</v>
      </c>
      <c r="G532" s="22" t="s">
        <v>8</v>
      </c>
      <c r="H532" s="22">
        <v>11</v>
      </c>
      <c r="I532" s="22" t="s">
        <v>2185</v>
      </c>
    </row>
    <row r="533" spans="1:11" s="34" customFormat="1" x14ac:dyDescent="0.25">
      <c r="A533" s="34" t="s">
        <v>2186</v>
      </c>
      <c r="B533" s="34" t="s">
        <v>2187</v>
      </c>
      <c r="C533" s="34" t="s">
        <v>2159</v>
      </c>
      <c r="D533" s="34" t="s">
        <v>2188</v>
      </c>
      <c r="E533" s="34" t="s">
        <v>2161</v>
      </c>
      <c r="F533" s="35">
        <v>1.00769979929671E-7</v>
      </c>
      <c r="G533" s="34" t="s">
        <v>174</v>
      </c>
      <c r="H533" s="34">
        <v>25</v>
      </c>
      <c r="I533" s="34" t="s">
        <v>1217</v>
      </c>
    </row>
    <row r="534" spans="1:11" s="34" customFormat="1" x14ac:dyDescent="0.25">
      <c r="A534" s="34" t="s">
        <v>2189</v>
      </c>
      <c r="B534" s="34" t="s">
        <v>2190</v>
      </c>
      <c r="C534" s="34" t="s">
        <v>2159</v>
      </c>
      <c r="D534" s="34" t="s">
        <v>2188</v>
      </c>
      <c r="E534" s="34" t="s">
        <v>2161</v>
      </c>
      <c r="F534" s="35">
        <v>3.3995916710433998E-5</v>
      </c>
      <c r="G534" s="34" t="s">
        <v>174</v>
      </c>
      <c r="H534" s="34">
        <v>25</v>
      </c>
      <c r="I534" s="34" t="s">
        <v>1217</v>
      </c>
    </row>
    <row r="535" spans="1:11" x14ac:dyDescent="0.25">
      <c r="A535" s="22" t="s">
        <v>2191</v>
      </c>
      <c r="B535" s="22" t="s">
        <v>2192</v>
      </c>
      <c r="C535" s="22" t="s">
        <v>2153</v>
      </c>
      <c r="D535" s="22" t="s">
        <v>2193</v>
      </c>
      <c r="E535" s="22" t="s">
        <v>2155</v>
      </c>
      <c r="F535" s="28">
        <v>1.5012496928926099E-15</v>
      </c>
      <c r="G535" s="22" t="s">
        <v>7</v>
      </c>
      <c r="H535" s="22">
        <v>6</v>
      </c>
    </row>
    <row r="536" spans="1:11" x14ac:dyDescent="0.25">
      <c r="A536" s="22" t="s">
        <v>2194</v>
      </c>
      <c r="B536" s="22" t="s">
        <v>2195</v>
      </c>
      <c r="C536" s="22" t="s">
        <v>2143</v>
      </c>
      <c r="D536" s="22" t="s">
        <v>2196</v>
      </c>
      <c r="E536" s="22" t="s">
        <v>2144</v>
      </c>
      <c r="F536" s="28">
        <v>4.1212103291387798E-7</v>
      </c>
      <c r="G536" s="22" t="s">
        <v>7</v>
      </c>
      <c r="H536" s="33">
        <v>11</v>
      </c>
      <c r="I536" s="22" t="s">
        <v>1640</v>
      </c>
    </row>
    <row r="537" spans="1:11" x14ac:dyDescent="0.25">
      <c r="A537" s="22" t="s">
        <v>2197</v>
      </c>
      <c r="B537" s="22" t="s">
        <v>2198</v>
      </c>
      <c r="C537" s="22" t="s">
        <v>2143</v>
      </c>
      <c r="D537" s="22" t="s">
        <v>1334</v>
      </c>
      <c r="E537" s="22" t="s">
        <v>2199</v>
      </c>
      <c r="F537" s="22">
        <v>7.5699378337480703E-3</v>
      </c>
      <c r="G537" s="22" t="s">
        <v>8</v>
      </c>
      <c r="H537" s="33">
        <v>0.25</v>
      </c>
      <c r="I537" s="22" t="s">
        <v>2200</v>
      </c>
    </row>
    <row r="538" spans="1:11" s="34" customFormat="1" x14ac:dyDescent="0.25">
      <c r="A538" s="34" t="s">
        <v>2201</v>
      </c>
      <c r="B538" s="34" t="s">
        <v>2202</v>
      </c>
      <c r="C538" s="34" t="s">
        <v>2143</v>
      </c>
      <c r="D538" s="34" t="s">
        <v>2203</v>
      </c>
      <c r="E538" s="34" t="s">
        <v>2199</v>
      </c>
      <c r="F538" s="35">
        <v>1.2286319446866399E-7</v>
      </c>
      <c r="G538" s="34" t="s">
        <v>7</v>
      </c>
      <c r="H538" s="34">
        <v>25</v>
      </c>
      <c r="I538" s="34" t="s">
        <v>2165</v>
      </c>
    </row>
    <row r="539" spans="1:11" s="34" customFormat="1" x14ac:dyDescent="0.25">
      <c r="A539" s="34" t="s">
        <v>2204</v>
      </c>
      <c r="B539" s="34" t="s">
        <v>2205</v>
      </c>
      <c r="C539" s="34" t="s">
        <v>2143</v>
      </c>
      <c r="D539" s="34" t="s">
        <v>2206</v>
      </c>
      <c r="E539" s="34" t="s">
        <v>2207</v>
      </c>
      <c r="F539" s="35">
        <v>6.5842661023704802E-6</v>
      </c>
      <c r="G539" s="34" t="s">
        <v>7</v>
      </c>
      <c r="H539" s="34">
        <v>25</v>
      </c>
      <c r="I539" s="34" t="s">
        <v>2165</v>
      </c>
    </row>
    <row r="540" spans="1:11" s="34" customFormat="1" x14ac:dyDescent="0.25">
      <c r="A540" s="34" t="s">
        <v>2208</v>
      </c>
      <c r="B540" s="34" t="s">
        <v>2209</v>
      </c>
      <c r="C540" s="34" t="s">
        <v>2159</v>
      </c>
      <c r="D540" s="34" t="s">
        <v>2210</v>
      </c>
      <c r="E540" s="34" t="s">
        <v>2161</v>
      </c>
      <c r="F540" s="35">
        <v>8.9608205553374892E-6</v>
      </c>
      <c r="G540" s="34" t="s">
        <v>174</v>
      </c>
      <c r="H540" s="34">
        <v>25</v>
      </c>
      <c r="I540" s="34" t="s">
        <v>1217</v>
      </c>
    </row>
    <row r="541" spans="1:11" s="34" customFormat="1" x14ac:dyDescent="0.25">
      <c r="A541" s="34" t="s">
        <v>2211</v>
      </c>
      <c r="B541" s="34" t="s">
        <v>2212</v>
      </c>
      <c r="C541" s="34" t="s">
        <v>2153</v>
      </c>
      <c r="D541" s="34" t="s">
        <v>1199</v>
      </c>
      <c r="E541" s="34" t="s">
        <v>2155</v>
      </c>
      <c r="F541" s="34">
        <v>6.4056534865520903E-2</v>
      </c>
      <c r="G541" s="34" t="s">
        <v>8</v>
      </c>
      <c r="H541" s="34">
        <v>11</v>
      </c>
      <c r="I541" s="34" t="s">
        <v>2156</v>
      </c>
    </row>
    <row r="542" spans="1:11" x14ac:dyDescent="0.25">
      <c r="A542" s="22" t="s">
        <v>2213</v>
      </c>
      <c r="B542" s="22" t="s">
        <v>2214</v>
      </c>
      <c r="C542" s="22" t="s">
        <v>2153</v>
      </c>
      <c r="D542" s="22" t="s">
        <v>2215</v>
      </c>
      <c r="E542" s="22" t="s">
        <v>2184</v>
      </c>
      <c r="F542" s="22">
        <v>4.01109343040001E-4</v>
      </c>
      <c r="G542" s="22" t="s">
        <v>8</v>
      </c>
      <c r="H542" s="22">
        <v>11</v>
      </c>
      <c r="I542" s="22" t="s">
        <v>2185</v>
      </c>
    </row>
    <row r="543" spans="1:11" s="34" customFormat="1" x14ac:dyDescent="0.25">
      <c r="A543" s="34" t="s">
        <v>2216</v>
      </c>
      <c r="B543" s="34" t="s">
        <v>2217</v>
      </c>
      <c r="C543" s="34" t="s">
        <v>2137</v>
      </c>
      <c r="D543" s="34" t="s">
        <v>2138</v>
      </c>
      <c r="E543" s="34" t="s">
        <v>2139</v>
      </c>
      <c r="F543" s="35">
        <v>4.6839707728312201E-11</v>
      </c>
      <c r="G543" s="34" t="s">
        <v>7</v>
      </c>
      <c r="H543" s="34">
        <v>15</v>
      </c>
      <c r="I543" s="34" t="s">
        <v>2140</v>
      </c>
    </row>
    <row r="544" spans="1:11" x14ac:dyDescent="0.25">
      <c r="A544" s="22" t="s">
        <v>2218</v>
      </c>
      <c r="B544" s="22" t="s">
        <v>2219</v>
      </c>
      <c r="C544" s="22" t="s">
        <v>2137</v>
      </c>
      <c r="D544" s="22" t="s">
        <v>1512</v>
      </c>
      <c r="E544" s="22" t="s">
        <v>2220</v>
      </c>
      <c r="F544" s="28">
        <v>3.0246710951910498E-9</v>
      </c>
      <c r="G544" s="22" t="s">
        <v>7</v>
      </c>
      <c r="H544" s="22">
        <v>5.4</v>
      </c>
      <c r="I544" s="22" t="s">
        <v>2221</v>
      </c>
    </row>
    <row r="545" spans="1:9" x14ac:dyDescent="0.25">
      <c r="A545" s="22" t="s">
        <v>2222</v>
      </c>
      <c r="B545" s="22" t="s">
        <v>2223</v>
      </c>
      <c r="C545" s="22" t="s">
        <v>2143</v>
      </c>
      <c r="D545" s="22" t="s">
        <v>2224</v>
      </c>
      <c r="E545" s="22" t="s">
        <v>2199</v>
      </c>
      <c r="F545" s="22">
        <v>1.0271730338897601E-3</v>
      </c>
      <c r="G545" s="22" t="s">
        <v>8</v>
      </c>
      <c r="H545" s="22">
        <v>0.13</v>
      </c>
      <c r="I545" s="22" t="s">
        <v>2225</v>
      </c>
    </row>
    <row r="546" spans="1:9" x14ac:dyDescent="0.25">
      <c r="A546" s="22" t="s">
        <v>2226</v>
      </c>
      <c r="B546" s="22" t="s">
        <v>2227</v>
      </c>
      <c r="C546" s="22" t="s">
        <v>2147</v>
      </c>
      <c r="D546" s="22" t="s">
        <v>2228</v>
      </c>
      <c r="E546" s="22" t="s">
        <v>2173</v>
      </c>
      <c r="F546" s="28">
        <v>3.5016930459405398E-8</v>
      </c>
      <c r="G546" s="22" t="s">
        <v>7</v>
      </c>
      <c r="H546" s="22">
        <v>20</v>
      </c>
      <c r="I546" s="22" t="s">
        <v>2229</v>
      </c>
    </row>
    <row r="547" spans="1:9" x14ac:dyDescent="0.25">
      <c r="A547" s="22" t="s">
        <v>2230</v>
      </c>
      <c r="B547" s="22" t="s">
        <v>2231</v>
      </c>
      <c r="C547" s="22" t="s">
        <v>2143</v>
      </c>
      <c r="D547" s="22" t="s">
        <v>1354</v>
      </c>
      <c r="E547" s="22" t="s">
        <v>2164</v>
      </c>
      <c r="F547" s="28">
        <v>2.0820840775041799E-7</v>
      </c>
      <c r="G547" s="22" t="s">
        <v>7</v>
      </c>
      <c r="H547" s="22">
        <v>20</v>
      </c>
    </row>
    <row r="548" spans="1:9" x14ac:dyDescent="0.25">
      <c r="A548" s="22" t="s">
        <v>2232</v>
      </c>
      <c r="B548" s="22" t="s">
        <v>2233</v>
      </c>
      <c r="C548" s="22" t="s">
        <v>2143</v>
      </c>
      <c r="D548" s="22" t="s">
        <v>2234</v>
      </c>
      <c r="E548" s="22" t="s">
        <v>2199</v>
      </c>
      <c r="F548" s="22">
        <v>0.219785898805029</v>
      </c>
      <c r="G548" s="22" t="s">
        <v>8</v>
      </c>
      <c r="H548" s="22">
        <v>0.15</v>
      </c>
      <c r="I548" s="22" t="s">
        <v>2235</v>
      </c>
    </row>
    <row r="549" spans="1:9" s="34" customFormat="1" x14ac:dyDescent="0.25">
      <c r="A549" s="34" t="s">
        <v>2236</v>
      </c>
      <c r="B549" s="34" t="s">
        <v>2217</v>
      </c>
      <c r="C549" s="34" t="s">
        <v>2137</v>
      </c>
      <c r="D549" s="34" t="s">
        <v>2138</v>
      </c>
      <c r="E549" s="34" t="s">
        <v>2139</v>
      </c>
      <c r="F549" s="35">
        <v>2.3130588814298401E-11</v>
      </c>
      <c r="G549" s="34" t="s">
        <v>7</v>
      </c>
      <c r="H549" s="34">
        <v>15</v>
      </c>
      <c r="I549" s="34" t="s">
        <v>2140</v>
      </c>
    </row>
    <row r="550" spans="1:9" s="34" customFormat="1" x14ac:dyDescent="0.25">
      <c r="A550" s="34" t="s">
        <v>2237</v>
      </c>
      <c r="B550" s="34" t="s">
        <v>2238</v>
      </c>
      <c r="C550" s="34" t="s">
        <v>2137</v>
      </c>
      <c r="D550" s="34" t="s">
        <v>2239</v>
      </c>
      <c r="E550" s="34" t="s">
        <v>2139</v>
      </c>
      <c r="F550" s="35">
        <v>2.1097518977278799E-9</v>
      </c>
      <c r="G550" s="34" t="s">
        <v>8</v>
      </c>
      <c r="H550" s="34">
        <v>15</v>
      </c>
      <c r="I550" s="34" t="s">
        <v>2140</v>
      </c>
    </row>
    <row r="551" spans="1:9" s="34" customFormat="1" x14ac:dyDescent="0.25">
      <c r="A551" s="34" t="s">
        <v>2240</v>
      </c>
      <c r="B551" s="34" t="s">
        <v>2241</v>
      </c>
      <c r="C551" s="34" t="s">
        <v>2159</v>
      </c>
      <c r="D551" s="34" t="s">
        <v>2242</v>
      </c>
      <c r="E551" s="34" t="s">
        <v>2169</v>
      </c>
      <c r="F551" s="35">
        <v>1.5239988869065001E-8</v>
      </c>
      <c r="G551" s="34" t="s">
        <v>8</v>
      </c>
      <c r="H551" s="34">
        <v>4.25</v>
      </c>
      <c r="I551" s="34" t="s">
        <v>2243</v>
      </c>
    </row>
    <row r="552" spans="1:9" x14ac:dyDescent="0.25">
      <c r="A552" s="22" t="s">
        <v>2244</v>
      </c>
      <c r="B552" s="22" t="s">
        <v>2245</v>
      </c>
      <c r="C552" s="22" t="s">
        <v>2137</v>
      </c>
      <c r="D552" s="22" t="s">
        <v>2246</v>
      </c>
      <c r="E552" s="22" t="s">
        <v>2220</v>
      </c>
      <c r="F552" s="22">
        <v>1.5736851201561501E-4</v>
      </c>
      <c r="G552" s="22" t="s">
        <v>7</v>
      </c>
      <c r="H552" s="22">
        <v>12.5</v>
      </c>
      <c r="I552" s="22" t="s">
        <v>2247</v>
      </c>
    </row>
    <row r="553" spans="1:9" x14ac:dyDescent="0.25">
      <c r="A553" s="22" t="s">
        <v>2248</v>
      </c>
      <c r="B553" s="22" t="s">
        <v>2249</v>
      </c>
      <c r="C553" s="22" t="s">
        <v>2143</v>
      </c>
      <c r="D553" s="22" t="s">
        <v>2250</v>
      </c>
      <c r="E553" s="22" t="s">
        <v>2164</v>
      </c>
      <c r="F553" s="28">
        <v>8.5667147083280599E-10</v>
      </c>
      <c r="G553" s="22" t="s">
        <v>7</v>
      </c>
      <c r="H553" s="22">
        <v>50</v>
      </c>
    </row>
    <row r="554" spans="1:9" s="34" customFormat="1" x14ac:dyDescent="0.25">
      <c r="A554" s="34" t="s">
        <v>2251</v>
      </c>
      <c r="B554" s="34" t="s">
        <v>2252</v>
      </c>
      <c r="C554" s="34" t="s">
        <v>2159</v>
      </c>
      <c r="D554" s="34" t="s">
        <v>2253</v>
      </c>
      <c r="E554" s="34" t="s">
        <v>2161</v>
      </c>
      <c r="F554" s="34">
        <v>2.5762231155603498E-3</v>
      </c>
      <c r="G554" s="34" t="s">
        <v>8</v>
      </c>
      <c r="H554" s="34">
        <v>4.25</v>
      </c>
      <c r="I554" s="34" t="s">
        <v>2243</v>
      </c>
    </row>
    <row r="555" spans="1:9" s="34" customFormat="1" x14ac:dyDescent="0.25">
      <c r="A555" s="34" t="s">
        <v>2254</v>
      </c>
      <c r="B555" s="34" t="s">
        <v>2255</v>
      </c>
      <c r="C555" s="34" t="s">
        <v>2153</v>
      </c>
      <c r="D555" s="34" t="s">
        <v>2256</v>
      </c>
      <c r="E555" s="34" t="s">
        <v>2257</v>
      </c>
      <c r="F555" s="34">
        <v>3.7593742493941901E-2</v>
      </c>
      <c r="G555" s="34" t="s">
        <v>8</v>
      </c>
      <c r="H555" s="34">
        <v>11</v>
      </c>
      <c r="I555" s="34" t="s">
        <v>2156</v>
      </c>
    </row>
    <row r="556" spans="1:9" x14ac:dyDescent="0.25">
      <c r="A556" s="22" t="s">
        <v>2258</v>
      </c>
      <c r="B556" s="22" t="s">
        <v>2259</v>
      </c>
      <c r="C556" s="22" t="s">
        <v>2153</v>
      </c>
      <c r="D556" s="22" t="s">
        <v>2260</v>
      </c>
      <c r="E556" s="22" t="s">
        <v>2184</v>
      </c>
      <c r="F556" s="22">
        <v>1.9815624794278201E-4</v>
      </c>
      <c r="G556" s="22" t="s">
        <v>8</v>
      </c>
      <c r="H556" s="22">
        <v>11</v>
      </c>
      <c r="I556" s="22" t="s">
        <v>2185</v>
      </c>
    </row>
    <row r="557" spans="1:9" s="34" customFormat="1" x14ac:dyDescent="0.25">
      <c r="A557" s="34" t="s">
        <v>2261</v>
      </c>
      <c r="B557" s="34" t="s">
        <v>2262</v>
      </c>
      <c r="C557" s="34" t="s">
        <v>2159</v>
      </c>
      <c r="D557" s="34" t="s">
        <v>2210</v>
      </c>
      <c r="E557" s="34" t="s">
        <v>2161</v>
      </c>
      <c r="F557" s="34">
        <v>1.2615255681800799E-3</v>
      </c>
      <c r="G557" s="34" t="s">
        <v>174</v>
      </c>
      <c r="H557" s="34">
        <v>4.25</v>
      </c>
      <c r="I557" s="34" t="s">
        <v>2243</v>
      </c>
    </row>
    <row r="558" spans="1:9" s="34" customFormat="1" x14ac:dyDescent="0.25">
      <c r="A558" s="34" t="s">
        <v>2263</v>
      </c>
      <c r="B558" s="34" t="s">
        <v>2212</v>
      </c>
      <c r="C558" s="34" t="s">
        <v>2153</v>
      </c>
      <c r="D558" s="34" t="s">
        <v>1199</v>
      </c>
      <c r="E558" s="34" t="s">
        <v>2155</v>
      </c>
      <c r="F558" s="34">
        <v>0.103978022044228</v>
      </c>
      <c r="G558" s="34" t="s">
        <v>8</v>
      </c>
      <c r="H558" s="34">
        <v>11</v>
      </c>
      <c r="I558" s="34" t="s">
        <v>2156</v>
      </c>
    </row>
    <row r="559" spans="1:9" s="34" customFormat="1" x14ac:dyDescent="0.25">
      <c r="A559" s="34" t="s">
        <v>2264</v>
      </c>
      <c r="B559" s="34" t="s">
        <v>2255</v>
      </c>
      <c r="C559" s="34" t="s">
        <v>2153</v>
      </c>
      <c r="D559" s="34" t="s">
        <v>2256</v>
      </c>
      <c r="E559" s="34" t="s">
        <v>2257</v>
      </c>
      <c r="F559" s="34">
        <v>1.85659718406853E-2</v>
      </c>
      <c r="G559" s="34" t="s">
        <v>8</v>
      </c>
      <c r="H559" s="34">
        <v>11</v>
      </c>
      <c r="I559" s="34" t="s">
        <v>2156</v>
      </c>
    </row>
    <row r="560" spans="1:9" s="34" customFormat="1" x14ac:dyDescent="0.25">
      <c r="A560" s="34" t="s">
        <v>2265</v>
      </c>
      <c r="B560" s="34" t="s">
        <v>2266</v>
      </c>
      <c r="C560" s="34" t="s">
        <v>2143</v>
      </c>
      <c r="D560" s="34" t="s">
        <v>2160</v>
      </c>
      <c r="E560" s="34" t="s">
        <v>2199</v>
      </c>
      <c r="F560" s="35">
        <v>1.1189563251642699E-9</v>
      </c>
      <c r="G560" s="34" t="s">
        <v>7</v>
      </c>
      <c r="H560" s="34">
        <v>25</v>
      </c>
      <c r="I560" s="34" t="s">
        <v>2165</v>
      </c>
    </row>
    <row r="561" spans="1:9" s="34" customFormat="1" x14ac:dyDescent="0.25">
      <c r="A561" s="34" t="s">
        <v>2267</v>
      </c>
      <c r="B561" s="34" t="s">
        <v>2268</v>
      </c>
      <c r="C561" s="34" t="s">
        <v>2153</v>
      </c>
      <c r="D561" s="34" t="s">
        <v>2269</v>
      </c>
      <c r="E561" s="34" t="s">
        <v>2155</v>
      </c>
      <c r="F561" s="35">
        <v>5.1567730833836699E-8</v>
      </c>
      <c r="G561" s="34" t="s">
        <v>7</v>
      </c>
      <c r="H561" s="34">
        <v>11</v>
      </c>
      <c r="I561" s="34" t="s">
        <v>2156</v>
      </c>
    </row>
    <row r="562" spans="1:9" s="34" customFormat="1" x14ac:dyDescent="0.25">
      <c r="A562" s="34" t="s">
        <v>2270</v>
      </c>
      <c r="B562" s="34" t="s">
        <v>2271</v>
      </c>
      <c r="C562" s="34" t="s">
        <v>2159</v>
      </c>
      <c r="D562" s="34" t="s">
        <v>2272</v>
      </c>
      <c r="E562" s="34" t="s">
        <v>2161</v>
      </c>
      <c r="F562" s="34">
        <v>0.114721014359113</v>
      </c>
      <c r="G562" s="34" t="s">
        <v>7</v>
      </c>
      <c r="H562" s="34">
        <v>0</v>
      </c>
      <c r="I562" s="34" t="s">
        <v>2150</v>
      </c>
    </row>
    <row r="563" spans="1:9" s="34" customFormat="1" x14ac:dyDescent="0.25">
      <c r="A563" s="34" t="s">
        <v>2273</v>
      </c>
      <c r="B563" s="34" t="s">
        <v>2274</v>
      </c>
      <c r="C563" s="34" t="s">
        <v>2143</v>
      </c>
      <c r="D563" s="34" t="s">
        <v>2275</v>
      </c>
      <c r="E563" s="34" t="s">
        <v>2276</v>
      </c>
      <c r="F563" s="35">
        <v>1.28888153128777E-10</v>
      </c>
      <c r="G563" s="34" t="s">
        <v>7</v>
      </c>
      <c r="H563" s="34">
        <v>25</v>
      </c>
      <c r="I563" s="34" t="s">
        <v>2165</v>
      </c>
    </row>
    <row r="564" spans="1:9" s="34" customFormat="1" x14ac:dyDescent="0.25">
      <c r="A564" s="34" t="s">
        <v>2277</v>
      </c>
      <c r="B564" s="34" t="s">
        <v>2278</v>
      </c>
      <c r="C564" s="34" t="s">
        <v>2143</v>
      </c>
      <c r="D564" s="34" t="s">
        <v>2279</v>
      </c>
      <c r="E564" s="34" t="s">
        <v>2280</v>
      </c>
      <c r="F564" s="35">
        <v>-3.50076440672413E-14</v>
      </c>
      <c r="G564" s="34" t="s">
        <v>636</v>
      </c>
      <c r="H564" s="34">
        <v>25</v>
      </c>
      <c r="I564" s="34" t="s">
        <v>2165</v>
      </c>
    </row>
    <row r="565" spans="1:9" x14ac:dyDescent="0.25">
      <c r="A565" s="22" t="s">
        <v>2281</v>
      </c>
      <c r="B565" s="22" t="s">
        <v>2282</v>
      </c>
      <c r="C565" s="22" t="s">
        <v>2143</v>
      </c>
      <c r="D565" s="22" t="s">
        <v>2283</v>
      </c>
      <c r="E565" s="22" t="s">
        <v>2164</v>
      </c>
      <c r="F565" s="28">
        <v>7.0287139461476997E-8</v>
      </c>
      <c r="G565" s="22" t="s">
        <v>7</v>
      </c>
      <c r="H565" s="22">
        <v>15</v>
      </c>
    </row>
    <row r="566" spans="1:9" s="34" customFormat="1" x14ac:dyDescent="0.25">
      <c r="A566" s="34" t="s">
        <v>2284</v>
      </c>
      <c r="B566" s="34" t="s">
        <v>2285</v>
      </c>
      <c r="C566" s="34" t="s">
        <v>2143</v>
      </c>
      <c r="D566" s="34" t="s">
        <v>1305</v>
      </c>
      <c r="E566" s="34" t="s">
        <v>2280</v>
      </c>
      <c r="F566" s="35">
        <v>5.0958924562714899E-13</v>
      </c>
      <c r="G566" s="34" t="s">
        <v>7</v>
      </c>
      <c r="H566" s="34">
        <v>25</v>
      </c>
      <c r="I566" s="34" t="s">
        <v>2165</v>
      </c>
    </row>
    <row r="567" spans="1:9" s="34" customFormat="1" x14ac:dyDescent="0.25">
      <c r="A567" s="34" t="s">
        <v>2286</v>
      </c>
      <c r="B567" s="34" t="s">
        <v>2287</v>
      </c>
      <c r="C567" s="34" t="s">
        <v>2159</v>
      </c>
      <c r="D567" s="34" t="s">
        <v>1215</v>
      </c>
      <c r="E567" s="34" t="s">
        <v>2161</v>
      </c>
      <c r="F567" s="34">
        <v>3.4016911036213997E-4</v>
      </c>
      <c r="G567" s="34" t="s">
        <v>174</v>
      </c>
      <c r="H567" s="34">
        <v>25</v>
      </c>
      <c r="I567" s="34" t="s">
        <v>1217</v>
      </c>
    </row>
    <row r="568" spans="1:9" s="34" customFormat="1" x14ac:dyDescent="0.25">
      <c r="A568" s="34" t="s">
        <v>2288</v>
      </c>
      <c r="B568" s="34" t="s">
        <v>2289</v>
      </c>
      <c r="C568" s="34" t="s">
        <v>2143</v>
      </c>
      <c r="D568" s="34" t="s">
        <v>2290</v>
      </c>
      <c r="E568" s="34" t="s">
        <v>2280</v>
      </c>
      <c r="F568" s="35">
        <v>8.6805823728012397E-13</v>
      </c>
      <c r="G568" s="34" t="s">
        <v>636</v>
      </c>
      <c r="H568" s="34">
        <v>25</v>
      </c>
      <c r="I568" s="34" t="s">
        <v>2165</v>
      </c>
    </row>
    <row r="569" spans="1:9" x14ac:dyDescent="0.25">
      <c r="A569" s="22" t="s">
        <v>2291</v>
      </c>
      <c r="B569" s="22" t="s">
        <v>2292</v>
      </c>
      <c r="C569" s="22" t="s">
        <v>2143</v>
      </c>
      <c r="D569" s="22" t="s">
        <v>2224</v>
      </c>
      <c r="E569" s="22" t="s">
        <v>2199</v>
      </c>
      <c r="F569" s="22">
        <v>0.53221470903752</v>
      </c>
      <c r="G569" s="22" t="s">
        <v>8</v>
      </c>
      <c r="H569" s="22">
        <v>0.09</v>
      </c>
      <c r="I569" s="22" t="s">
        <v>2293</v>
      </c>
    </row>
    <row r="570" spans="1:9" x14ac:dyDescent="0.25">
      <c r="A570" s="22" t="s">
        <v>2294</v>
      </c>
      <c r="B570" s="22" t="s">
        <v>2295</v>
      </c>
      <c r="C570" s="22" t="s">
        <v>2147</v>
      </c>
      <c r="D570" s="22" t="s">
        <v>2296</v>
      </c>
      <c r="E570" s="22" t="s">
        <v>2297</v>
      </c>
      <c r="F570" s="28">
        <v>2.64274634730493E-9</v>
      </c>
      <c r="G570" s="22" t="s">
        <v>7</v>
      </c>
      <c r="H570" s="22">
        <v>25</v>
      </c>
    </row>
    <row r="571" spans="1:9" x14ac:dyDescent="0.25">
      <c r="A571" s="22" t="s">
        <v>2298</v>
      </c>
      <c r="B571" s="22" t="s">
        <v>2299</v>
      </c>
      <c r="C571" s="22" t="s">
        <v>2159</v>
      </c>
      <c r="D571" s="22" t="s">
        <v>1431</v>
      </c>
      <c r="E571" s="22" t="s">
        <v>2161</v>
      </c>
      <c r="F571" s="28">
        <v>6.3150815092514904E-10</v>
      </c>
      <c r="G571" s="22" t="s">
        <v>8</v>
      </c>
      <c r="H571" s="22">
        <v>3</v>
      </c>
      <c r="I571" s="22" t="s">
        <v>2300</v>
      </c>
    </row>
    <row r="572" spans="1:9" s="34" customFormat="1" x14ac:dyDescent="0.25">
      <c r="A572" s="34" t="s">
        <v>2301</v>
      </c>
      <c r="B572" s="34" t="s">
        <v>2302</v>
      </c>
      <c r="C572" s="34" t="s">
        <v>2159</v>
      </c>
      <c r="D572" s="34" t="s">
        <v>2303</v>
      </c>
      <c r="E572" s="34" t="s">
        <v>2161</v>
      </c>
      <c r="F572" s="34">
        <v>1.81829252874533E-2</v>
      </c>
      <c r="G572" s="34" t="s">
        <v>8</v>
      </c>
      <c r="H572" s="34">
        <v>4.25</v>
      </c>
      <c r="I572" s="34" t="s">
        <v>2243</v>
      </c>
    </row>
    <row r="573" spans="1:9" s="34" customFormat="1" x14ac:dyDescent="0.25">
      <c r="A573" s="34" t="s">
        <v>2304</v>
      </c>
      <c r="B573" s="34" t="s">
        <v>2305</v>
      </c>
      <c r="C573" s="34" t="s">
        <v>2153</v>
      </c>
      <c r="D573" s="34" t="s">
        <v>1199</v>
      </c>
      <c r="E573" s="34" t="s">
        <v>2155</v>
      </c>
      <c r="F573" s="34">
        <v>4.4516463337696197E-3</v>
      </c>
      <c r="G573" s="34" t="s">
        <v>8</v>
      </c>
      <c r="H573" s="34">
        <v>11</v>
      </c>
      <c r="I573" s="34" t="s">
        <v>2156</v>
      </c>
    </row>
    <row r="574" spans="1:9" s="34" customFormat="1" x14ac:dyDescent="0.25">
      <c r="A574" s="34" t="s">
        <v>2306</v>
      </c>
      <c r="B574" s="34" t="s">
        <v>2307</v>
      </c>
      <c r="C574" s="34" t="s">
        <v>2159</v>
      </c>
      <c r="D574" s="34" t="s">
        <v>2308</v>
      </c>
      <c r="E574" s="34" t="s">
        <v>2161</v>
      </c>
      <c r="F574" s="34">
        <v>1.07264720284729E-2</v>
      </c>
      <c r="G574" s="34" t="s">
        <v>8</v>
      </c>
      <c r="H574" s="34">
        <v>4.25</v>
      </c>
      <c r="I574" s="34" t="s">
        <v>2243</v>
      </c>
    </row>
    <row r="575" spans="1:9" x14ac:dyDescent="0.25">
      <c r="A575" s="22" t="s">
        <v>2309</v>
      </c>
      <c r="B575" s="22" t="s">
        <v>2310</v>
      </c>
      <c r="C575" s="22" t="s">
        <v>2137</v>
      </c>
      <c r="D575" s="22" t="s">
        <v>2246</v>
      </c>
      <c r="E575" s="22" t="s">
        <v>2220</v>
      </c>
      <c r="F575" s="28">
        <v>1.41258951735067E-15</v>
      </c>
      <c r="G575" s="22" t="s">
        <v>7</v>
      </c>
      <c r="H575" s="22">
        <v>12.5</v>
      </c>
      <c r="I575" s="22" t="s">
        <v>2247</v>
      </c>
    </row>
    <row r="576" spans="1:9" x14ac:dyDescent="0.25">
      <c r="A576" s="22" t="s">
        <v>2311</v>
      </c>
      <c r="B576" s="22" t="s">
        <v>2312</v>
      </c>
      <c r="C576" s="22" t="s">
        <v>2143</v>
      </c>
      <c r="D576" s="22" t="s">
        <v>2283</v>
      </c>
      <c r="E576" s="22" t="s">
        <v>2164</v>
      </c>
      <c r="F576" s="28">
        <v>9.5032888139249501E-10</v>
      </c>
      <c r="G576" s="22" t="s">
        <v>7</v>
      </c>
      <c r="H576" s="22">
        <v>20</v>
      </c>
      <c r="I576" s="22" t="s">
        <v>2313</v>
      </c>
    </row>
    <row r="577" spans="1:9" s="34" customFormat="1" x14ac:dyDescent="0.25">
      <c r="A577" s="34" t="s">
        <v>2314</v>
      </c>
      <c r="B577" s="34" t="s">
        <v>2315</v>
      </c>
      <c r="C577" s="34" t="s">
        <v>2143</v>
      </c>
      <c r="D577" s="34" t="s">
        <v>2316</v>
      </c>
      <c r="E577" s="34" t="s">
        <v>2280</v>
      </c>
      <c r="F577" s="35">
        <v>-2.93812340357361E-15</v>
      </c>
      <c r="G577" s="34" t="s">
        <v>7</v>
      </c>
      <c r="H577" s="34">
        <v>25</v>
      </c>
      <c r="I577" s="34" t="s">
        <v>2165</v>
      </c>
    </row>
    <row r="578" spans="1:9" s="34" customFormat="1" x14ac:dyDescent="0.25">
      <c r="A578" s="34" t="s">
        <v>2317</v>
      </c>
      <c r="B578" s="34" t="s">
        <v>2318</v>
      </c>
      <c r="C578" s="34" t="s">
        <v>2143</v>
      </c>
      <c r="D578" s="34" t="s">
        <v>1378</v>
      </c>
      <c r="E578" s="34" t="s">
        <v>2280</v>
      </c>
      <c r="F578" s="35">
        <v>-5.7385227181561503E-14</v>
      </c>
      <c r="G578" s="34" t="s">
        <v>7</v>
      </c>
      <c r="H578" s="34">
        <v>25</v>
      </c>
      <c r="I578" s="34" t="s">
        <v>2165</v>
      </c>
    </row>
    <row r="579" spans="1:9" s="34" customFormat="1" x14ac:dyDescent="0.25">
      <c r="A579" s="34" t="s">
        <v>2319</v>
      </c>
      <c r="B579" s="34" t="s">
        <v>2320</v>
      </c>
      <c r="C579" s="34" t="s">
        <v>2147</v>
      </c>
      <c r="D579" s="34" t="s">
        <v>2172</v>
      </c>
      <c r="E579" s="34" t="s">
        <v>2173</v>
      </c>
      <c r="F579" s="35">
        <v>9.1941018528569904E-14</v>
      </c>
      <c r="G579" s="34" t="s">
        <v>7</v>
      </c>
      <c r="H579" s="34">
        <v>20</v>
      </c>
      <c r="I579" s="34" t="s">
        <v>2321</v>
      </c>
    </row>
    <row r="580" spans="1:9" x14ac:dyDescent="0.25">
      <c r="A580" s="22" t="s">
        <v>2322</v>
      </c>
      <c r="B580" s="22" t="s">
        <v>2323</v>
      </c>
      <c r="C580" s="22" t="s">
        <v>2159</v>
      </c>
      <c r="D580" s="22" t="s">
        <v>1431</v>
      </c>
      <c r="E580" s="22" t="s">
        <v>2161</v>
      </c>
      <c r="F580" s="28">
        <v>8.1454214655188802E-5</v>
      </c>
      <c r="G580" s="22" t="s">
        <v>174</v>
      </c>
      <c r="H580" s="22">
        <v>3</v>
      </c>
      <c r="I580" s="22" t="s">
        <v>2300</v>
      </c>
    </row>
    <row r="581" spans="1:9" x14ac:dyDescent="0.25">
      <c r="A581" s="22" t="s">
        <v>2324</v>
      </c>
      <c r="B581" s="22" t="s">
        <v>2325</v>
      </c>
      <c r="C581" s="22" t="s">
        <v>2143</v>
      </c>
      <c r="D581" s="22" t="s">
        <v>2283</v>
      </c>
      <c r="E581" s="22" t="s">
        <v>2164</v>
      </c>
      <c r="F581" s="28">
        <v>5.6381502869853101E-11</v>
      </c>
      <c r="G581" s="22" t="s">
        <v>7</v>
      </c>
      <c r="H581" s="22">
        <v>20</v>
      </c>
      <c r="I581" s="22" t="s">
        <v>2313</v>
      </c>
    </row>
    <row r="582" spans="1:9" x14ac:dyDescent="0.25">
      <c r="A582" s="22" t="s">
        <v>2326</v>
      </c>
      <c r="B582" s="22" t="s">
        <v>2327</v>
      </c>
      <c r="C582" s="22" t="s">
        <v>2153</v>
      </c>
      <c r="D582" s="22" t="s">
        <v>2328</v>
      </c>
      <c r="E582" s="22" t="s">
        <v>2329</v>
      </c>
      <c r="F582" s="28">
        <v>2.9443082466016701E-18</v>
      </c>
      <c r="G582" s="22" t="s">
        <v>7</v>
      </c>
      <c r="H582" s="22">
        <v>8</v>
      </c>
    </row>
    <row r="583" spans="1:9" x14ac:dyDescent="0.25">
      <c r="A583" s="22" t="s">
        <v>2330</v>
      </c>
      <c r="B583" s="22" t="s">
        <v>2331</v>
      </c>
      <c r="C583" s="22" t="s">
        <v>2143</v>
      </c>
      <c r="D583" s="22" t="s">
        <v>2332</v>
      </c>
      <c r="E583" s="22" t="s">
        <v>2144</v>
      </c>
      <c r="F583" s="28">
        <v>1.7652778228809801E-5</v>
      </c>
      <c r="G583" s="22" t="s">
        <v>7</v>
      </c>
      <c r="H583" s="22">
        <v>30</v>
      </c>
    </row>
    <row r="584" spans="1:9" s="34" customFormat="1" x14ac:dyDescent="0.25">
      <c r="A584" s="34" t="s">
        <v>2333</v>
      </c>
      <c r="B584" s="34" t="s">
        <v>2334</v>
      </c>
      <c r="C584" s="34" t="s">
        <v>2143</v>
      </c>
      <c r="D584" s="34" t="s">
        <v>1220</v>
      </c>
      <c r="E584" s="34" t="s">
        <v>2335</v>
      </c>
      <c r="F584" s="35">
        <v>9.3796465861209098E-12</v>
      </c>
      <c r="G584" s="34" t="s">
        <v>7</v>
      </c>
      <c r="H584" s="34">
        <v>25</v>
      </c>
      <c r="I584" s="34" t="s">
        <v>2165</v>
      </c>
    </row>
    <row r="585" spans="1:9" s="34" customFormat="1" x14ac:dyDescent="0.25">
      <c r="A585" s="34" t="s">
        <v>2336</v>
      </c>
      <c r="B585" s="34" t="s">
        <v>2337</v>
      </c>
      <c r="C585" s="34" t="s">
        <v>2159</v>
      </c>
      <c r="D585" s="34" t="s">
        <v>2215</v>
      </c>
      <c r="E585" s="34" t="s">
        <v>2161</v>
      </c>
      <c r="F585" s="34">
        <v>3.1443627650482101E-3</v>
      </c>
      <c r="G585" s="34" t="s">
        <v>8</v>
      </c>
      <c r="H585" s="34">
        <v>4.25</v>
      </c>
      <c r="I585" s="34" t="s">
        <v>2243</v>
      </c>
    </row>
    <row r="586" spans="1:9" s="34" customFormat="1" x14ac:dyDescent="0.25">
      <c r="A586" s="34" t="s">
        <v>2338</v>
      </c>
      <c r="B586" s="34" t="s">
        <v>2339</v>
      </c>
      <c r="C586" s="34" t="s">
        <v>2137</v>
      </c>
      <c r="D586" s="34" t="s">
        <v>2340</v>
      </c>
      <c r="E586" s="34" t="s">
        <v>2220</v>
      </c>
      <c r="F586" s="34">
        <v>1.3554010495866301E-4</v>
      </c>
      <c r="G586" s="34" t="s">
        <v>7</v>
      </c>
      <c r="H586" s="34">
        <v>15</v>
      </c>
      <c r="I586" s="34" t="s">
        <v>2341</v>
      </c>
    </row>
    <row r="587" spans="1:9" s="34" customFormat="1" x14ac:dyDescent="0.25">
      <c r="A587" s="34" t="s">
        <v>2342</v>
      </c>
      <c r="B587" s="34" t="s">
        <v>2343</v>
      </c>
      <c r="C587" s="34" t="s">
        <v>2153</v>
      </c>
      <c r="D587" s="34" t="s">
        <v>2260</v>
      </c>
      <c r="E587" s="34" t="s">
        <v>2184</v>
      </c>
      <c r="F587" s="34">
        <v>3.2062447723993498E-3</v>
      </c>
      <c r="G587" s="34" t="s">
        <v>8</v>
      </c>
      <c r="H587" s="34">
        <v>11</v>
      </c>
      <c r="I587" s="34" t="s">
        <v>2156</v>
      </c>
    </row>
    <row r="588" spans="1:9" s="34" customFormat="1" x14ac:dyDescent="0.25">
      <c r="A588" s="34" t="s">
        <v>2344</v>
      </c>
      <c r="B588" s="34" t="s">
        <v>2345</v>
      </c>
      <c r="C588" s="34" t="s">
        <v>2153</v>
      </c>
      <c r="D588" s="34" t="s">
        <v>2154</v>
      </c>
      <c r="E588" s="34" t="s">
        <v>2184</v>
      </c>
      <c r="F588" s="34">
        <v>1.19849429592288E-3</v>
      </c>
      <c r="G588" s="34" t="s">
        <v>8</v>
      </c>
      <c r="H588" s="34">
        <v>11</v>
      </c>
      <c r="I588" s="34" t="s">
        <v>2156</v>
      </c>
    </row>
    <row r="589" spans="1:9" x14ac:dyDescent="0.25">
      <c r="A589" s="22" t="s">
        <v>2346</v>
      </c>
      <c r="B589" s="22" t="s">
        <v>2192</v>
      </c>
      <c r="C589" s="22" t="s">
        <v>2153</v>
      </c>
      <c r="D589" s="22" t="s">
        <v>2193</v>
      </c>
      <c r="E589" s="22" t="s">
        <v>2155</v>
      </c>
      <c r="F589" s="28">
        <v>-2.0913997104377899E-15</v>
      </c>
      <c r="G589" s="22" t="s">
        <v>7</v>
      </c>
      <c r="H589" s="22">
        <v>6</v>
      </c>
    </row>
    <row r="590" spans="1:9" s="34" customFormat="1" x14ac:dyDescent="0.25">
      <c r="A590" s="34" t="s">
        <v>2347</v>
      </c>
      <c r="B590" s="34" t="s">
        <v>2348</v>
      </c>
      <c r="C590" s="34" t="s">
        <v>2143</v>
      </c>
      <c r="D590" s="34" t="s">
        <v>2349</v>
      </c>
      <c r="E590" s="34" t="s">
        <v>2280</v>
      </c>
      <c r="F590" s="35">
        <v>1.8625728694539199E-10</v>
      </c>
      <c r="G590" s="34" t="s">
        <v>7</v>
      </c>
      <c r="H590" s="34">
        <v>25</v>
      </c>
      <c r="I590" s="34" t="s">
        <v>2165</v>
      </c>
    </row>
    <row r="591" spans="1:9" x14ac:dyDescent="0.25">
      <c r="A591" s="22" t="s">
        <v>2350</v>
      </c>
      <c r="B591" s="22" t="s">
        <v>2351</v>
      </c>
      <c r="C591" s="22" t="s">
        <v>2143</v>
      </c>
      <c r="D591" s="22" t="s">
        <v>1737</v>
      </c>
      <c r="E591" s="22" t="s">
        <v>2144</v>
      </c>
      <c r="F591" s="28">
        <v>7.7091754691172195E-8</v>
      </c>
      <c r="G591" s="22" t="s">
        <v>7</v>
      </c>
      <c r="H591" s="22">
        <v>20</v>
      </c>
    </row>
    <row r="592" spans="1:9" x14ac:dyDescent="0.25">
      <c r="A592" s="22" t="s">
        <v>2352</v>
      </c>
      <c r="B592" s="22" t="s">
        <v>2353</v>
      </c>
      <c r="C592" s="22" t="s">
        <v>2153</v>
      </c>
      <c r="D592" s="22" t="s">
        <v>2354</v>
      </c>
      <c r="E592" s="22" t="s">
        <v>2257</v>
      </c>
      <c r="F592" s="28">
        <v>2.09763711305786E-8</v>
      </c>
      <c r="G592" s="22" t="s">
        <v>7</v>
      </c>
      <c r="H592" s="33">
        <v>9</v>
      </c>
      <c r="I592" s="22" t="s">
        <v>2355</v>
      </c>
    </row>
    <row r="593" spans="1:9" s="34" customFormat="1" x14ac:dyDescent="0.25">
      <c r="A593" s="34" t="s">
        <v>2356</v>
      </c>
      <c r="B593" s="34" t="s">
        <v>2357</v>
      </c>
      <c r="C593" s="34" t="s">
        <v>2153</v>
      </c>
      <c r="D593" s="34" t="s">
        <v>2260</v>
      </c>
      <c r="E593" s="34" t="s">
        <v>2184</v>
      </c>
      <c r="F593" s="34">
        <v>4.8401691066363102E-4</v>
      </c>
      <c r="G593" s="34" t="s">
        <v>8</v>
      </c>
      <c r="H593" s="34">
        <v>11</v>
      </c>
      <c r="I593" s="34" t="s">
        <v>2156</v>
      </c>
    </row>
    <row r="594" spans="1:9" x14ac:dyDescent="0.25">
      <c r="A594" s="22" t="s">
        <v>2358</v>
      </c>
      <c r="B594" s="22" t="s">
        <v>2359</v>
      </c>
      <c r="C594" s="22" t="s">
        <v>2159</v>
      </c>
      <c r="D594" s="22" t="s">
        <v>1431</v>
      </c>
      <c r="E594" s="22" t="s">
        <v>2161</v>
      </c>
      <c r="F594" s="28">
        <v>2.70642188627511E-10</v>
      </c>
      <c r="G594" s="22" t="s">
        <v>8</v>
      </c>
      <c r="H594" s="22">
        <v>3</v>
      </c>
      <c r="I594" s="22" t="s">
        <v>2300</v>
      </c>
    </row>
    <row r="595" spans="1:9" x14ac:dyDescent="0.25">
      <c r="A595" s="22" t="s">
        <v>2360</v>
      </c>
      <c r="B595" s="22" t="s">
        <v>2361</v>
      </c>
      <c r="C595" s="22" t="s">
        <v>2143</v>
      </c>
      <c r="D595" s="22" t="s">
        <v>1258</v>
      </c>
      <c r="E595" s="22" t="s">
        <v>2164</v>
      </c>
      <c r="F595" s="28">
        <v>-6.1550968547089501E-16</v>
      </c>
      <c r="G595" s="22" t="s">
        <v>7</v>
      </c>
      <c r="H595" s="22">
        <v>20</v>
      </c>
    </row>
    <row r="596" spans="1:9" s="34" customFormat="1" x14ac:dyDescent="0.25">
      <c r="A596" s="34" t="s">
        <v>2362</v>
      </c>
      <c r="B596" s="34" t="s">
        <v>2363</v>
      </c>
      <c r="C596" s="34" t="s">
        <v>2143</v>
      </c>
      <c r="D596" s="34" t="s">
        <v>1378</v>
      </c>
      <c r="E596" s="34" t="s">
        <v>2280</v>
      </c>
      <c r="F596" s="35">
        <v>-5.3102959429865301E-14</v>
      </c>
      <c r="G596" s="34" t="s">
        <v>7</v>
      </c>
      <c r="H596" s="34">
        <v>25</v>
      </c>
      <c r="I596" s="34" t="s">
        <v>2165</v>
      </c>
    </row>
    <row r="597" spans="1:9" x14ac:dyDescent="0.25">
      <c r="A597" s="22" t="s">
        <v>2364</v>
      </c>
      <c r="B597" s="22" t="s">
        <v>2365</v>
      </c>
      <c r="C597" s="22" t="s">
        <v>2153</v>
      </c>
      <c r="D597" s="22" t="s">
        <v>1266</v>
      </c>
      <c r="E597" s="22" t="s">
        <v>2155</v>
      </c>
      <c r="F597" s="22">
        <v>6.1965698899020105E-4</v>
      </c>
      <c r="G597" s="22" t="s">
        <v>8</v>
      </c>
      <c r="H597" s="33">
        <v>15</v>
      </c>
      <c r="I597" s="33" t="s">
        <v>2366</v>
      </c>
    </row>
    <row r="598" spans="1:9" s="34" customFormat="1" x14ac:dyDescent="0.25">
      <c r="A598" s="34" t="s">
        <v>2367</v>
      </c>
      <c r="B598" s="34" t="s">
        <v>2368</v>
      </c>
      <c r="C598" s="34" t="s">
        <v>2143</v>
      </c>
      <c r="D598" s="34" t="s">
        <v>2369</v>
      </c>
      <c r="E598" s="34" t="s">
        <v>2280</v>
      </c>
      <c r="F598" s="35">
        <v>5.1141279198953201E-14</v>
      </c>
      <c r="G598" s="34" t="s">
        <v>7</v>
      </c>
      <c r="H598" s="34">
        <v>25</v>
      </c>
      <c r="I598" s="34" t="s">
        <v>2165</v>
      </c>
    </row>
    <row r="599" spans="1:9" x14ac:dyDescent="0.25">
      <c r="A599" s="22" t="s">
        <v>2370</v>
      </c>
      <c r="B599" s="22" t="s">
        <v>2371</v>
      </c>
      <c r="C599" s="22" t="s">
        <v>2143</v>
      </c>
      <c r="D599" s="22" t="s">
        <v>2372</v>
      </c>
      <c r="E599" s="22" t="s">
        <v>2373</v>
      </c>
      <c r="F599" s="28">
        <v>-8.25542583285424E-15</v>
      </c>
      <c r="G599" s="22" t="s">
        <v>7</v>
      </c>
      <c r="H599" s="22">
        <v>80</v>
      </c>
    </row>
    <row r="600" spans="1:9" x14ac:dyDescent="0.25">
      <c r="A600" s="22" t="s">
        <v>2374</v>
      </c>
      <c r="B600" s="22" t="s">
        <v>2375</v>
      </c>
      <c r="C600" s="22" t="s">
        <v>2143</v>
      </c>
      <c r="D600" s="22" t="s">
        <v>1534</v>
      </c>
      <c r="E600" s="22" t="s">
        <v>2144</v>
      </c>
      <c r="F600" s="28">
        <v>1.6256780130931999E-7</v>
      </c>
      <c r="G600" s="22" t="s">
        <v>7</v>
      </c>
      <c r="H600" s="33">
        <v>9</v>
      </c>
      <c r="I600" s="22" t="s">
        <v>2355</v>
      </c>
    </row>
    <row r="601" spans="1:9" s="34" customFormat="1" x14ac:dyDescent="0.25">
      <c r="A601" s="34" t="s">
        <v>2376</v>
      </c>
      <c r="B601" s="34" t="s">
        <v>2377</v>
      </c>
      <c r="C601" s="34" t="s">
        <v>2137</v>
      </c>
      <c r="D601" s="34" t="s">
        <v>2378</v>
      </c>
      <c r="E601" s="34" t="s">
        <v>2379</v>
      </c>
      <c r="F601" s="35">
        <v>9.1989276672095905E-6</v>
      </c>
      <c r="G601" s="34" t="s">
        <v>7</v>
      </c>
      <c r="H601" s="34">
        <v>15</v>
      </c>
      <c r="I601" s="34" t="s">
        <v>2140</v>
      </c>
    </row>
    <row r="602" spans="1:9" x14ac:dyDescent="0.25">
      <c r="A602" s="22" t="s">
        <v>2380</v>
      </c>
      <c r="B602" s="22" t="s">
        <v>2381</v>
      </c>
      <c r="C602" s="22" t="s">
        <v>2143</v>
      </c>
      <c r="D602" s="22" t="s">
        <v>2382</v>
      </c>
      <c r="E602" s="22" t="s">
        <v>2383</v>
      </c>
      <c r="F602" s="22">
        <v>0.21908760960416199</v>
      </c>
      <c r="G602" s="22" t="s">
        <v>8</v>
      </c>
      <c r="H602" s="22">
        <v>25</v>
      </c>
    </row>
    <row r="603" spans="1:9" x14ac:dyDescent="0.25">
      <c r="A603" s="22" t="s">
        <v>2384</v>
      </c>
      <c r="B603" s="22" t="s">
        <v>2245</v>
      </c>
      <c r="C603" s="22" t="s">
        <v>2137</v>
      </c>
      <c r="D603" s="22" t="s">
        <v>2246</v>
      </c>
      <c r="E603" s="22" t="s">
        <v>2220</v>
      </c>
      <c r="F603" s="28">
        <v>1.6502416641500399E-5</v>
      </c>
      <c r="G603" s="22" t="s">
        <v>7</v>
      </c>
      <c r="H603" s="22">
        <v>12.5</v>
      </c>
      <c r="I603" s="22" t="s">
        <v>2247</v>
      </c>
    </row>
    <row r="604" spans="1:9" s="34" customFormat="1" x14ac:dyDescent="0.25">
      <c r="A604" s="34" t="s">
        <v>2385</v>
      </c>
      <c r="B604" s="34" t="s">
        <v>2386</v>
      </c>
      <c r="C604" s="34" t="s">
        <v>2147</v>
      </c>
      <c r="D604" s="34" t="s">
        <v>2387</v>
      </c>
      <c r="E604" s="34" t="s">
        <v>2388</v>
      </c>
      <c r="F604" s="34">
        <v>5.05550394523222E-3</v>
      </c>
      <c r="G604" s="34" t="s">
        <v>7</v>
      </c>
      <c r="H604" s="34">
        <v>0</v>
      </c>
      <c r="I604" s="34" t="s">
        <v>2150</v>
      </c>
    </row>
    <row r="605" spans="1:9" x14ac:dyDescent="0.25">
      <c r="A605" s="22" t="s">
        <v>2389</v>
      </c>
      <c r="B605" s="22" t="s">
        <v>2390</v>
      </c>
      <c r="C605" s="22" t="s">
        <v>2159</v>
      </c>
      <c r="D605" s="22" t="s">
        <v>1431</v>
      </c>
      <c r="E605" s="22" t="s">
        <v>2161</v>
      </c>
      <c r="F605" s="22">
        <v>9.3305555555555694E-3</v>
      </c>
      <c r="G605" s="22" t="s">
        <v>8</v>
      </c>
      <c r="H605" s="22">
        <v>3</v>
      </c>
      <c r="I605" s="22" t="s">
        <v>2300</v>
      </c>
    </row>
    <row r="606" spans="1:9" s="34" customFormat="1" x14ac:dyDescent="0.25">
      <c r="A606" s="34" t="s">
        <v>2391</v>
      </c>
      <c r="B606" s="34" t="s">
        <v>2392</v>
      </c>
      <c r="C606" s="34" t="s">
        <v>2159</v>
      </c>
      <c r="D606" s="34" t="s">
        <v>2253</v>
      </c>
      <c r="E606" s="34" t="s">
        <v>2161</v>
      </c>
      <c r="F606" s="34">
        <v>3.6170811381307901E-3</v>
      </c>
      <c r="G606" s="34" t="s">
        <v>8</v>
      </c>
      <c r="H606" s="34">
        <v>4.25</v>
      </c>
      <c r="I606" s="34" t="s">
        <v>2243</v>
      </c>
    </row>
    <row r="607" spans="1:9" x14ac:dyDescent="0.25">
      <c r="A607" s="22" t="s">
        <v>2393</v>
      </c>
      <c r="B607" s="22" t="s">
        <v>2394</v>
      </c>
      <c r="C607" s="22" t="s">
        <v>2143</v>
      </c>
      <c r="D607" s="22" t="s">
        <v>1266</v>
      </c>
      <c r="E607" s="22" t="s">
        <v>2164</v>
      </c>
      <c r="F607" s="28">
        <v>3.9440665217673597E-9</v>
      </c>
      <c r="G607" s="22" t="s">
        <v>7</v>
      </c>
      <c r="H607" s="22">
        <v>50</v>
      </c>
    </row>
    <row r="608" spans="1:9" s="34" customFormat="1" x14ac:dyDescent="0.25">
      <c r="A608" s="34" t="s">
        <v>2395</v>
      </c>
      <c r="B608" s="34" t="s">
        <v>2146</v>
      </c>
      <c r="C608" s="34" t="s">
        <v>2147</v>
      </c>
      <c r="D608" s="34" t="s">
        <v>2148</v>
      </c>
      <c r="E608" s="34" t="s">
        <v>2149</v>
      </c>
      <c r="F608" s="35">
        <v>6.1899306433346795E-10</v>
      </c>
      <c r="G608" s="34" t="s">
        <v>7</v>
      </c>
      <c r="H608" s="34">
        <v>0</v>
      </c>
      <c r="I608" s="34" t="s">
        <v>2150</v>
      </c>
    </row>
    <row r="609" spans="1:9" s="34" customFormat="1" x14ac:dyDescent="0.25">
      <c r="A609" s="34" t="s">
        <v>2396</v>
      </c>
      <c r="B609" s="34" t="s">
        <v>2397</v>
      </c>
      <c r="C609" s="34" t="s">
        <v>2159</v>
      </c>
      <c r="D609" s="34" t="s">
        <v>2398</v>
      </c>
      <c r="E609" s="34" t="s">
        <v>2161</v>
      </c>
      <c r="F609" s="34">
        <v>1.37089236020083E-3</v>
      </c>
      <c r="G609" s="34" t="s">
        <v>174</v>
      </c>
      <c r="H609" s="34">
        <v>4.25</v>
      </c>
      <c r="I609" s="34" t="s">
        <v>2243</v>
      </c>
    </row>
    <row r="610" spans="1:9" s="34" customFormat="1" x14ac:dyDescent="0.25">
      <c r="A610" s="34" t="s">
        <v>2399</v>
      </c>
      <c r="B610" s="34" t="s">
        <v>2400</v>
      </c>
      <c r="C610" s="34" t="s">
        <v>2147</v>
      </c>
      <c r="D610" s="34" t="s">
        <v>2148</v>
      </c>
      <c r="E610" s="34" t="s">
        <v>2149</v>
      </c>
      <c r="F610" s="35">
        <v>5.3852863236915696E-9</v>
      </c>
      <c r="G610" s="34" t="s">
        <v>7</v>
      </c>
      <c r="H610" s="34">
        <v>0</v>
      </c>
      <c r="I610" s="34" t="s">
        <v>2150</v>
      </c>
    </row>
    <row r="611" spans="1:9" s="34" customFormat="1" x14ac:dyDescent="0.25">
      <c r="A611" s="34" t="s">
        <v>2401</v>
      </c>
      <c r="B611" s="34" t="s">
        <v>2402</v>
      </c>
      <c r="C611" s="34" t="s">
        <v>2153</v>
      </c>
      <c r="D611" s="34" t="s">
        <v>2403</v>
      </c>
      <c r="E611" s="34" t="s">
        <v>2329</v>
      </c>
      <c r="F611" s="34">
        <v>2.50000000000094E-2</v>
      </c>
      <c r="G611" s="34" t="s">
        <v>7</v>
      </c>
      <c r="H611" s="34">
        <v>0</v>
      </c>
      <c r="I611" s="34" t="s">
        <v>2150</v>
      </c>
    </row>
    <row r="612" spans="1:9" s="34" customFormat="1" x14ac:dyDescent="0.25">
      <c r="A612" s="34" t="s">
        <v>2404</v>
      </c>
      <c r="B612" s="34" t="s">
        <v>2405</v>
      </c>
      <c r="C612" s="34" t="s">
        <v>2159</v>
      </c>
      <c r="D612" s="34" t="s">
        <v>1305</v>
      </c>
      <c r="E612" s="34" t="s">
        <v>2406</v>
      </c>
      <c r="F612" s="35">
        <v>-2.5203160764369601E-15</v>
      </c>
      <c r="G612" s="34" t="s">
        <v>7</v>
      </c>
      <c r="H612" s="34">
        <v>4.25</v>
      </c>
      <c r="I612" s="34" t="s">
        <v>2243</v>
      </c>
    </row>
    <row r="613" spans="1:9" s="34" customFormat="1" x14ac:dyDescent="0.25">
      <c r="A613" s="34" t="s">
        <v>2407</v>
      </c>
      <c r="B613" s="34" t="s">
        <v>2408</v>
      </c>
      <c r="C613" s="34" t="s">
        <v>2159</v>
      </c>
      <c r="D613" s="34" t="s">
        <v>2398</v>
      </c>
      <c r="E613" s="34" t="s">
        <v>2161</v>
      </c>
      <c r="F613" s="35">
        <v>7.5147290247710202E-5</v>
      </c>
      <c r="G613" s="34" t="s">
        <v>174</v>
      </c>
      <c r="H613" s="34">
        <v>4.25</v>
      </c>
      <c r="I613" s="34" t="s">
        <v>2243</v>
      </c>
    </row>
    <row r="614" spans="1:9" x14ac:dyDescent="0.25">
      <c r="A614" s="22" t="s">
        <v>2409</v>
      </c>
      <c r="B614" s="22" t="s">
        <v>2410</v>
      </c>
      <c r="C614" s="22" t="s">
        <v>2143</v>
      </c>
      <c r="D614" s="22" t="s">
        <v>1378</v>
      </c>
      <c r="E614" s="22" t="s">
        <v>2411</v>
      </c>
      <c r="F614" s="28">
        <v>1.6925784825482599E-7</v>
      </c>
      <c r="G614" s="22" t="s">
        <v>7</v>
      </c>
      <c r="H614" s="33">
        <v>11</v>
      </c>
      <c r="I614" s="22" t="s">
        <v>1640</v>
      </c>
    </row>
    <row r="615" spans="1:9" s="34" customFormat="1" x14ac:dyDescent="0.25">
      <c r="A615" s="34" t="s">
        <v>2412</v>
      </c>
      <c r="B615" s="34" t="s">
        <v>2413</v>
      </c>
      <c r="C615" s="34" t="s">
        <v>2143</v>
      </c>
      <c r="D615" s="34" t="s">
        <v>1305</v>
      </c>
      <c r="E615" s="34" t="s">
        <v>2280</v>
      </c>
      <c r="F615" s="35">
        <v>-5.62766436585632E-13</v>
      </c>
      <c r="G615" s="34" t="s">
        <v>7</v>
      </c>
      <c r="H615" s="34">
        <v>25</v>
      </c>
      <c r="I615" s="34" t="s">
        <v>2165</v>
      </c>
    </row>
    <row r="616" spans="1:9" x14ac:dyDescent="0.25">
      <c r="A616" s="22" t="s">
        <v>2414</v>
      </c>
      <c r="B616" s="22" t="s">
        <v>2415</v>
      </c>
      <c r="C616" s="22" t="s">
        <v>2143</v>
      </c>
      <c r="D616" s="22" t="s">
        <v>2382</v>
      </c>
      <c r="E616" s="22" t="s">
        <v>2164</v>
      </c>
      <c r="F616" s="28">
        <v>3.4366546379125702E-10</v>
      </c>
      <c r="G616" s="22" t="s">
        <v>7</v>
      </c>
      <c r="H616" s="22">
        <v>20</v>
      </c>
    </row>
    <row r="617" spans="1:9" s="34" customFormat="1" x14ac:dyDescent="0.25">
      <c r="A617" s="34" t="s">
        <v>2416</v>
      </c>
      <c r="B617" s="34" t="s">
        <v>2417</v>
      </c>
      <c r="C617" s="34" t="s">
        <v>2159</v>
      </c>
      <c r="D617" s="34" t="s">
        <v>1215</v>
      </c>
      <c r="E617" s="34" t="s">
        <v>2161</v>
      </c>
      <c r="F617" s="35">
        <v>4.05469952847182E-7</v>
      </c>
      <c r="G617" s="34" t="s">
        <v>174</v>
      </c>
      <c r="H617" s="34">
        <v>25</v>
      </c>
      <c r="I617" s="34" t="s">
        <v>1217</v>
      </c>
    </row>
    <row r="618" spans="1:9" s="34" customFormat="1" x14ac:dyDescent="0.25">
      <c r="A618" s="34" t="s">
        <v>2418</v>
      </c>
      <c r="B618" s="34" t="s">
        <v>2348</v>
      </c>
      <c r="C618" s="34" t="s">
        <v>2143</v>
      </c>
      <c r="D618" s="34" t="s">
        <v>2349</v>
      </c>
      <c r="E618" s="34" t="s">
        <v>2280</v>
      </c>
      <c r="F618" s="35">
        <v>4.9870168658470703E-13</v>
      </c>
      <c r="G618" s="34" t="s">
        <v>7</v>
      </c>
      <c r="H618" s="34">
        <v>25</v>
      </c>
      <c r="I618" s="34" t="s">
        <v>2165</v>
      </c>
    </row>
    <row r="619" spans="1:9" s="34" customFormat="1" x14ac:dyDescent="0.25">
      <c r="A619" s="34" t="s">
        <v>2419</v>
      </c>
      <c r="B619" s="34" t="s">
        <v>2212</v>
      </c>
      <c r="C619" s="34" t="s">
        <v>2153</v>
      </c>
      <c r="D619" s="34" t="s">
        <v>1199</v>
      </c>
      <c r="E619" s="34" t="s">
        <v>2155</v>
      </c>
      <c r="F619" s="34">
        <v>4.0048089061633201E-2</v>
      </c>
      <c r="G619" s="34" t="s">
        <v>8</v>
      </c>
      <c r="H619" s="34">
        <v>11</v>
      </c>
      <c r="I619" s="34" t="s">
        <v>2156</v>
      </c>
    </row>
    <row r="620" spans="1:9" s="34" customFormat="1" x14ac:dyDescent="0.25">
      <c r="A620" s="34" t="s">
        <v>2420</v>
      </c>
      <c r="B620" s="34" t="s">
        <v>2421</v>
      </c>
      <c r="C620" s="34" t="s">
        <v>2147</v>
      </c>
      <c r="D620" s="34" t="s">
        <v>2172</v>
      </c>
      <c r="E620" s="34" t="s">
        <v>2173</v>
      </c>
      <c r="F620" s="35">
        <v>2.9277900684604101E-13</v>
      </c>
      <c r="G620" s="34" t="s">
        <v>7</v>
      </c>
      <c r="H620" s="34">
        <v>20</v>
      </c>
      <c r="I620" s="34" t="s">
        <v>2321</v>
      </c>
    </row>
    <row r="621" spans="1:9" s="34" customFormat="1" x14ac:dyDescent="0.25">
      <c r="A621" s="34" t="s">
        <v>2422</v>
      </c>
      <c r="B621" s="34" t="s">
        <v>2423</v>
      </c>
      <c r="C621" s="34" t="s">
        <v>2153</v>
      </c>
      <c r="D621" s="34" t="s">
        <v>1199</v>
      </c>
      <c r="E621" s="34" t="s">
        <v>2155</v>
      </c>
      <c r="F621" s="34">
        <v>3.7686717825299497E-2</v>
      </c>
      <c r="G621" s="34" t="s">
        <v>8</v>
      </c>
      <c r="H621" s="34">
        <v>11</v>
      </c>
      <c r="I621" s="34" t="s">
        <v>2156</v>
      </c>
    </row>
    <row r="622" spans="1:9" x14ac:dyDescent="0.25">
      <c r="A622" s="22" t="s">
        <v>2424</v>
      </c>
      <c r="B622" s="22" t="s">
        <v>2292</v>
      </c>
      <c r="C622" s="22" t="s">
        <v>2143</v>
      </c>
      <c r="D622" s="22" t="s">
        <v>2224</v>
      </c>
      <c r="E622" s="22" t="s">
        <v>2199</v>
      </c>
      <c r="F622" s="22">
        <v>1.44087006356993E-3</v>
      </c>
      <c r="G622" s="22" t="s">
        <v>8</v>
      </c>
      <c r="H622" s="22">
        <v>0.09</v>
      </c>
      <c r="I622" s="22" t="s">
        <v>2293</v>
      </c>
    </row>
    <row r="623" spans="1:9" x14ac:dyDescent="0.25">
      <c r="A623" s="22" t="s">
        <v>2425</v>
      </c>
      <c r="B623" s="22" t="s">
        <v>2233</v>
      </c>
      <c r="C623" s="22" t="s">
        <v>2143</v>
      </c>
      <c r="D623" s="22" t="s">
        <v>2234</v>
      </c>
      <c r="E623" s="22" t="s">
        <v>2199</v>
      </c>
      <c r="F623" s="22">
        <v>1.38164058316599E-4</v>
      </c>
      <c r="G623" s="22" t="s">
        <v>8</v>
      </c>
      <c r="H623" s="22">
        <v>0.15</v>
      </c>
      <c r="I623" s="22" t="s">
        <v>2235</v>
      </c>
    </row>
    <row r="624" spans="1:9" x14ac:dyDescent="0.25">
      <c r="A624" s="22" t="s">
        <v>2426</v>
      </c>
      <c r="B624" s="22" t="s">
        <v>2427</v>
      </c>
      <c r="C624" s="22" t="s">
        <v>2159</v>
      </c>
      <c r="D624" s="22" t="s">
        <v>1431</v>
      </c>
      <c r="E624" s="22" t="s">
        <v>2161</v>
      </c>
      <c r="F624" s="28">
        <v>2.2528319643452199E-10</v>
      </c>
      <c r="G624" s="22" t="s">
        <v>8</v>
      </c>
      <c r="H624" s="22">
        <v>3</v>
      </c>
      <c r="I624" s="22" t="s">
        <v>2300</v>
      </c>
    </row>
    <row r="625" spans="1:9" x14ac:dyDescent="0.25">
      <c r="A625" s="22" t="s">
        <v>2428</v>
      </c>
      <c r="B625" s="22" t="s">
        <v>2429</v>
      </c>
      <c r="C625" s="22" t="s">
        <v>2159</v>
      </c>
      <c r="D625" s="22" t="s">
        <v>2430</v>
      </c>
      <c r="E625" s="22" t="s">
        <v>2169</v>
      </c>
      <c r="F625" s="28">
        <v>7.8124999999978203E-7</v>
      </c>
      <c r="G625" s="22" t="s">
        <v>7</v>
      </c>
      <c r="H625" s="22">
        <v>3</v>
      </c>
    </row>
    <row r="626" spans="1:9" x14ac:dyDescent="0.25">
      <c r="A626" s="22" t="s">
        <v>2431</v>
      </c>
      <c r="B626" s="22" t="s">
        <v>2432</v>
      </c>
      <c r="C626" s="22" t="s">
        <v>2153</v>
      </c>
      <c r="D626" s="22" t="s">
        <v>1534</v>
      </c>
      <c r="E626" s="22" t="s">
        <v>2257</v>
      </c>
      <c r="F626" s="28">
        <v>1.53650590373184E-6</v>
      </c>
      <c r="G626" s="22" t="s">
        <v>7</v>
      </c>
      <c r="H626" s="33">
        <v>8</v>
      </c>
      <c r="I626" s="22" t="s">
        <v>2433</v>
      </c>
    </row>
    <row r="627" spans="1:9" s="34" customFormat="1" x14ac:dyDescent="0.25">
      <c r="A627" s="34" t="s">
        <v>2434</v>
      </c>
      <c r="B627" s="34" t="s">
        <v>2435</v>
      </c>
      <c r="C627" s="34" t="s">
        <v>2143</v>
      </c>
      <c r="D627" s="34" t="s">
        <v>2084</v>
      </c>
      <c r="E627" s="34" t="s">
        <v>2335</v>
      </c>
      <c r="F627" s="35">
        <v>2.4776038063871401E-6</v>
      </c>
      <c r="G627" s="34" t="s">
        <v>7</v>
      </c>
      <c r="H627" s="34">
        <v>25</v>
      </c>
      <c r="I627" s="34" t="s">
        <v>2165</v>
      </c>
    </row>
    <row r="628" spans="1:9" s="34" customFormat="1" x14ac:dyDescent="0.25">
      <c r="A628" s="34" t="s">
        <v>2436</v>
      </c>
      <c r="B628" s="34" t="s">
        <v>2437</v>
      </c>
      <c r="C628" s="34" t="s">
        <v>2147</v>
      </c>
      <c r="D628" s="34" t="s">
        <v>2438</v>
      </c>
      <c r="E628" s="34" t="s">
        <v>2297</v>
      </c>
      <c r="F628" s="35">
        <v>4.70972663915545E-8</v>
      </c>
      <c r="G628" s="34" t="s">
        <v>7</v>
      </c>
      <c r="H628" s="34">
        <v>25</v>
      </c>
      <c r="I628" s="34" t="s">
        <v>2439</v>
      </c>
    </row>
    <row r="629" spans="1:9" s="34" customFormat="1" x14ac:dyDescent="0.25">
      <c r="A629" s="34" t="s">
        <v>2440</v>
      </c>
      <c r="B629" s="34" t="s">
        <v>2441</v>
      </c>
      <c r="C629" s="34" t="s">
        <v>2159</v>
      </c>
      <c r="D629" s="34" t="s">
        <v>2442</v>
      </c>
      <c r="E629" s="34" t="s">
        <v>2443</v>
      </c>
      <c r="F629" s="34">
        <v>5.0623953407277697E-2</v>
      </c>
      <c r="G629" s="34" t="s">
        <v>8</v>
      </c>
      <c r="H629" s="34">
        <v>0</v>
      </c>
      <c r="I629" s="34" t="s">
        <v>2444</v>
      </c>
    </row>
    <row r="630" spans="1:9" x14ac:dyDescent="0.25">
      <c r="A630" s="22" t="s">
        <v>2445</v>
      </c>
      <c r="B630" s="22" t="s">
        <v>2446</v>
      </c>
      <c r="C630" s="22" t="s">
        <v>2147</v>
      </c>
      <c r="D630" s="22" t="s">
        <v>2296</v>
      </c>
      <c r="E630" s="22" t="s">
        <v>2297</v>
      </c>
      <c r="F630" s="28">
        <v>5.5393059209890699E-11</v>
      </c>
      <c r="G630" s="22" t="s">
        <v>7</v>
      </c>
      <c r="H630" s="22">
        <v>25</v>
      </c>
    </row>
    <row r="631" spans="1:9" s="34" customFormat="1" x14ac:dyDescent="0.25">
      <c r="A631" s="34" t="s">
        <v>2447</v>
      </c>
      <c r="B631" s="34" t="s">
        <v>2212</v>
      </c>
      <c r="C631" s="34" t="s">
        <v>2153</v>
      </c>
      <c r="D631" s="34" t="s">
        <v>1199</v>
      </c>
      <c r="E631" s="34" t="s">
        <v>2155</v>
      </c>
      <c r="F631" s="34">
        <v>2.8063356432902899E-2</v>
      </c>
      <c r="G631" s="34" t="s">
        <v>8</v>
      </c>
      <c r="H631" s="34">
        <v>11</v>
      </c>
      <c r="I631" s="34" t="s">
        <v>2156</v>
      </c>
    </row>
    <row r="632" spans="1:9" x14ac:dyDescent="0.25">
      <c r="A632" s="22" t="s">
        <v>2448</v>
      </c>
      <c r="B632" s="22" t="s">
        <v>2449</v>
      </c>
      <c r="C632" s="22" t="s">
        <v>2143</v>
      </c>
      <c r="D632" s="22" t="s">
        <v>1534</v>
      </c>
      <c r="E632" s="22" t="s">
        <v>2144</v>
      </c>
      <c r="F632" s="28">
        <v>-1.8788716207682399E-15</v>
      </c>
      <c r="G632" s="22" t="s">
        <v>7</v>
      </c>
      <c r="H632" s="22">
        <v>25</v>
      </c>
    </row>
    <row r="633" spans="1:9" s="34" customFormat="1" x14ac:dyDescent="0.25">
      <c r="A633" s="34" t="s">
        <v>2450</v>
      </c>
      <c r="B633" s="34" t="s">
        <v>2451</v>
      </c>
      <c r="C633" s="34" t="s">
        <v>2159</v>
      </c>
      <c r="D633" s="34" t="s">
        <v>1215</v>
      </c>
      <c r="E633" s="34" t="s">
        <v>2161</v>
      </c>
      <c r="F633" s="35">
        <v>1.0086876674045599E-6</v>
      </c>
      <c r="G633" s="34" t="s">
        <v>174</v>
      </c>
      <c r="H633" s="34">
        <v>25</v>
      </c>
      <c r="I633" s="34" t="s">
        <v>1217</v>
      </c>
    </row>
    <row r="634" spans="1:9" x14ac:dyDescent="0.25">
      <c r="A634" s="22" t="s">
        <v>2452</v>
      </c>
      <c r="B634" s="22" t="s">
        <v>2453</v>
      </c>
      <c r="C634" s="22" t="s">
        <v>2143</v>
      </c>
      <c r="D634" s="22" t="s">
        <v>2454</v>
      </c>
      <c r="E634" s="22" t="s">
        <v>2276</v>
      </c>
      <c r="F634" s="28">
        <v>6.9638781700990205E-8</v>
      </c>
      <c r="G634" s="22" t="s">
        <v>7</v>
      </c>
      <c r="H634" s="22">
        <v>50</v>
      </c>
      <c r="I634" s="22" t="s">
        <v>2455</v>
      </c>
    </row>
    <row r="635" spans="1:9" x14ac:dyDescent="0.25">
      <c r="A635" s="22" t="s">
        <v>2456</v>
      </c>
      <c r="B635" s="22" t="s">
        <v>2457</v>
      </c>
      <c r="C635" s="22" t="s">
        <v>2143</v>
      </c>
      <c r="D635" s="22" t="s">
        <v>1211</v>
      </c>
      <c r="E635" s="22" t="s">
        <v>2383</v>
      </c>
      <c r="F635" s="28">
        <v>1.5874165437779301E-5</v>
      </c>
      <c r="G635" s="22" t="s">
        <v>7</v>
      </c>
      <c r="H635" s="22">
        <v>1.1399999999999999</v>
      </c>
      <c r="I635" s="22" t="s">
        <v>2458</v>
      </c>
    </row>
    <row r="636" spans="1:9" x14ac:dyDescent="0.25">
      <c r="A636" s="22" t="s">
        <v>2459</v>
      </c>
      <c r="B636" s="22" t="s">
        <v>2282</v>
      </c>
      <c r="C636" s="22" t="s">
        <v>2143</v>
      </c>
      <c r="D636" s="22" t="s">
        <v>2283</v>
      </c>
      <c r="E636" s="22" t="s">
        <v>2164</v>
      </c>
      <c r="F636" s="28">
        <v>2.54790881567854E-6</v>
      </c>
      <c r="G636" s="22" t="s">
        <v>7</v>
      </c>
      <c r="H636" s="22">
        <v>15</v>
      </c>
    </row>
    <row r="637" spans="1:9" s="34" customFormat="1" x14ac:dyDescent="0.25">
      <c r="A637" s="34" t="s">
        <v>2460</v>
      </c>
      <c r="B637" s="34" t="s">
        <v>2461</v>
      </c>
      <c r="C637" s="34" t="s">
        <v>2137</v>
      </c>
      <c r="D637" s="34" t="s">
        <v>2462</v>
      </c>
      <c r="E637" s="34" t="s">
        <v>2379</v>
      </c>
      <c r="F637" s="35">
        <v>3.38092849947721E-5</v>
      </c>
      <c r="G637" s="34" t="s">
        <v>7</v>
      </c>
      <c r="H637" s="34">
        <v>15</v>
      </c>
      <c r="I637" s="34" t="s">
        <v>2140</v>
      </c>
    </row>
    <row r="638" spans="1:9" s="34" customFormat="1" x14ac:dyDescent="0.25">
      <c r="A638" s="34" t="s">
        <v>2463</v>
      </c>
      <c r="B638" s="34" t="s">
        <v>2464</v>
      </c>
      <c r="C638" s="34" t="s">
        <v>2153</v>
      </c>
      <c r="D638" s="34" t="s">
        <v>1746</v>
      </c>
      <c r="E638" s="34" t="s">
        <v>2257</v>
      </c>
      <c r="F638" s="35">
        <v>1.22688352213362E-8</v>
      </c>
      <c r="G638" s="34" t="s">
        <v>7</v>
      </c>
      <c r="H638" s="34">
        <v>11</v>
      </c>
      <c r="I638" s="34" t="s">
        <v>2156</v>
      </c>
    </row>
    <row r="639" spans="1:9" s="34" customFormat="1" x14ac:dyDescent="0.25">
      <c r="A639" s="34" t="s">
        <v>2465</v>
      </c>
      <c r="B639" s="34" t="s">
        <v>2466</v>
      </c>
      <c r="C639" s="34" t="s">
        <v>2143</v>
      </c>
      <c r="D639" s="34" t="s">
        <v>1378</v>
      </c>
      <c r="E639" s="34" t="s">
        <v>2411</v>
      </c>
      <c r="F639" s="35">
        <v>2.7220159056940101E-5</v>
      </c>
      <c r="G639" s="34" t="s">
        <v>7</v>
      </c>
      <c r="H639" s="34">
        <v>25</v>
      </c>
      <c r="I639" s="34" t="s">
        <v>2165</v>
      </c>
    </row>
    <row r="640" spans="1:9" s="34" customFormat="1" x14ac:dyDescent="0.25">
      <c r="A640" s="34" t="s">
        <v>2467</v>
      </c>
      <c r="B640" s="34" t="s">
        <v>2468</v>
      </c>
      <c r="C640" s="34" t="s">
        <v>2159</v>
      </c>
      <c r="D640" s="34" t="s">
        <v>1215</v>
      </c>
      <c r="E640" s="34" t="s">
        <v>2161</v>
      </c>
      <c r="F640" s="34">
        <v>1.3631940938314699E-4</v>
      </c>
      <c r="G640" s="34" t="s">
        <v>174</v>
      </c>
      <c r="H640" s="34">
        <v>25</v>
      </c>
      <c r="I640" s="34" t="s">
        <v>1217</v>
      </c>
    </row>
    <row r="641" spans="1:9" x14ac:dyDescent="0.25">
      <c r="A641" s="22" t="s">
        <v>2469</v>
      </c>
      <c r="B641" s="22" t="s">
        <v>2312</v>
      </c>
      <c r="C641" s="22" t="s">
        <v>2143</v>
      </c>
      <c r="D641" s="22" t="s">
        <v>2283</v>
      </c>
      <c r="E641" s="22" t="s">
        <v>2164</v>
      </c>
      <c r="F641" s="28">
        <v>8.0659254605694695E-12</v>
      </c>
      <c r="G641" s="22" t="s">
        <v>7</v>
      </c>
      <c r="H641" s="22">
        <v>20</v>
      </c>
      <c r="I641" s="22" t="s">
        <v>2313</v>
      </c>
    </row>
    <row r="642" spans="1:9" x14ac:dyDescent="0.25">
      <c r="A642" s="22" t="s">
        <v>2470</v>
      </c>
      <c r="B642" s="22" t="s">
        <v>2471</v>
      </c>
      <c r="C642" s="22" t="s">
        <v>2143</v>
      </c>
      <c r="D642" s="22" t="s">
        <v>2382</v>
      </c>
      <c r="E642" s="22" t="s">
        <v>2164</v>
      </c>
      <c r="F642" s="28">
        <v>1.8459426623485699E-7</v>
      </c>
      <c r="G642" s="22" t="s">
        <v>7</v>
      </c>
      <c r="H642" s="22">
        <v>20</v>
      </c>
    </row>
    <row r="643" spans="1:9" x14ac:dyDescent="0.25">
      <c r="A643" s="22" t="s">
        <v>2472</v>
      </c>
      <c r="B643" s="22" t="s">
        <v>2473</v>
      </c>
      <c r="C643" s="22" t="s">
        <v>2159</v>
      </c>
      <c r="D643" s="22" t="s">
        <v>1431</v>
      </c>
      <c r="E643" s="22" t="s">
        <v>2161</v>
      </c>
      <c r="F643" s="22">
        <v>1.15055232568594E-2</v>
      </c>
      <c r="G643" s="22" t="s">
        <v>174</v>
      </c>
      <c r="H643" s="22">
        <v>3</v>
      </c>
      <c r="I643" s="22" t="s">
        <v>2300</v>
      </c>
    </row>
    <row r="644" spans="1:9" s="34" customFormat="1" x14ac:dyDescent="0.25">
      <c r="A644" s="34" t="s">
        <v>2474</v>
      </c>
      <c r="B644" s="34" t="s">
        <v>2475</v>
      </c>
      <c r="C644" s="34" t="s">
        <v>2159</v>
      </c>
      <c r="D644" s="34" t="s">
        <v>2215</v>
      </c>
      <c r="E644" s="34" t="s">
        <v>2161</v>
      </c>
      <c r="F644" s="34">
        <v>3.74723869225628E-2</v>
      </c>
      <c r="G644" s="34" t="s">
        <v>8</v>
      </c>
      <c r="H644" s="34">
        <v>4.25</v>
      </c>
      <c r="I644" s="34" t="s">
        <v>2243</v>
      </c>
    </row>
    <row r="645" spans="1:9" s="34" customFormat="1" x14ac:dyDescent="0.25">
      <c r="A645" s="34" t="s">
        <v>2476</v>
      </c>
      <c r="B645" s="34" t="s">
        <v>2477</v>
      </c>
      <c r="C645" s="34" t="s">
        <v>2143</v>
      </c>
      <c r="D645" s="34" t="s">
        <v>2349</v>
      </c>
      <c r="E645" s="34" t="s">
        <v>2280</v>
      </c>
      <c r="F645" s="35">
        <v>5.7077219026246798E-11</v>
      </c>
      <c r="G645" s="34" t="s">
        <v>7</v>
      </c>
      <c r="H645" s="34">
        <v>25</v>
      </c>
      <c r="I645" s="34" t="s">
        <v>2165</v>
      </c>
    </row>
    <row r="646" spans="1:9" s="34" customFormat="1" x14ac:dyDescent="0.25">
      <c r="A646" s="34" t="s">
        <v>2478</v>
      </c>
      <c r="B646" s="34" t="s">
        <v>2479</v>
      </c>
      <c r="C646" s="34" t="s">
        <v>2143</v>
      </c>
      <c r="D646" s="34" t="s">
        <v>2283</v>
      </c>
      <c r="E646" s="34" t="s">
        <v>2164</v>
      </c>
      <c r="F646" s="35">
        <v>1.7426536503658001E-9</v>
      </c>
      <c r="G646" s="34" t="s">
        <v>7</v>
      </c>
      <c r="H646" s="34">
        <v>25</v>
      </c>
      <c r="I646" s="34" t="s">
        <v>2165</v>
      </c>
    </row>
    <row r="647" spans="1:9" x14ac:dyDescent="0.25">
      <c r="A647" s="22" t="s">
        <v>2480</v>
      </c>
      <c r="B647" s="22" t="s">
        <v>2481</v>
      </c>
      <c r="C647" s="22" t="s">
        <v>2147</v>
      </c>
      <c r="D647" s="22" t="s">
        <v>2482</v>
      </c>
      <c r="E647" s="22" t="s">
        <v>2149</v>
      </c>
      <c r="F647" s="28">
        <v>3.1439358226158598E-7</v>
      </c>
      <c r="G647" s="22" t="s">
        <v>7</v>
      </c>
      <c r="H647" s="22">
        <v>40</v>
      </c>
    </row>
    <row r="648" spans="1:9" s="34" customFormat="1" x14ac:dyDescent="0.25">
      <c r="A648" s="34" t="s">
        <v>2483</v>
      </c>
      <c r="B648" s="34" t="s">
        <v>2423</v>
      </c>
      <c r="C648" s="34" t="s">
        <v>2153</v>
      </c>
      <c r="D648" s="34" t="s">
        <v>1199</v>
      </c>
      <c r="E648" s="34" t="s">
        <v>2155</v>
      </c>
      <c r="F648" s="34">
        <v>1.8611886913432098E-2</v>
      </c>
      <c r="G648" s="34" t="s">
        <v>8</v>
      </c>
      <c r="H648" s="34">
        <v>11</v>
      </c>
      <c r="I648" s="34" t="s">
        <v>2156</v>
      </c>
    </row>
    <row r="649" spans="1:9" s="34" customFormat="1" x14ac:dyDescent="0.25">
      <c r="A649" s="34" t="s">
        <v>2484</v>
      </c>
      <c r="B649" s="34" t="s">
        <v>2485</v>
      </c>
      <c r="C649" s="34" t="s">
        <v>2159</v>
      </c>
      <c r="D649" s="34" t="s">
        <v>2308</v>
      </c>
      <c r="E649" s="34" t="s">
        <v>2161</v>
      </c>
      <c r="F649" s="34">
        <v>1.10133637741665E-2</v>
      </c>
      <c r="G649" s="34" t="s">
        <v>8</v>
      </c>
      <c r="H649" s="34">
        <v>4.25</v>
      </c>
      <c r="I649" s="34" t="s">
        <v>2243</v>
      </c>
    </row>
    <row r="650" spans="1:9" s="34" customFormat="1" x14ac:dyDescent="0.25">
      <c r="A650" s="34" t="s">
        <v>2486</v>
      </c>
      <c r="B650" s="34" t="s">
        <v>2487</v>
      </c>
      <c r="C650" s="34" t="s">
        <v>2153</v>
      </c>
      <c r="D650" s="34" t="s">
        <v>2260</v>
      </c>
      <c r="E650" s="34" t="s">
        <v>2184</v>
      </c>
      <c r="F650" s="34">
        <v>4.5318587858476497E-3</v>
      </c>
      <c r="G650" s="34" t="s">
        <v>8</v>
      </c>
      <c r="H650" s="34">
        <v>11</v>
      </c>
      <c r="I650" s="34" t="s">
        <v>2156</v>
      </c>
    </row>
    <row r="651" spans="1:9" s="34" customFormat="1" x14ac:dyDescent="0.25">
      <c r="A651" s="34" t="s">
        <v>2488</v>
      </c>
      <c r="B651" s="34" t="s">
        <v>2400</v>
      </c>
      <c r="C651" s="34" t="s">
        <v>2147</v>
      </c>
      <c r="D651" s="34" t="s">
        <v>2148</v>
      </c>
      <c r="E651" s="34" t="s">
        <v>2149</v>
      </c>
      <c r="F651" s="35">
        <v>4.5712092140855302E-11</v>
      </c>
      <c r="G651" s="34" t="s">
        <v>7</v>
      </c>
      <c r="H651" s="34">
        <v>0</v>
      </c>
      <c r="I651" s="34" t="s">
        <v>2150</v>
      </c>
    </row>
    <row r="652" spans="1:9" s="34" customFormat="1" x14ac:dyDescent="0.25">
      <c r="A652" s="34" t="s">
        <v>2489</v>
      </c>
      <c r="B652" s="34" t="s">
        <v>2490</v>
      </c>
      <c r="C652" s="34" t="s">
        <v>2153</v>
      </c>
      <c r="D652" s="34" t="s">
        <v>2160</v>
      </c>
      <c r="E652" s="34" t="s">
        <v>2491</v>
      </c>
      <c r="F652" s="34">
        <v>3.5699334405366802E-2</v>
      </c>
      <c r="G652" s="34" t="s">
        <v>8</v>
      </c>
      <c r="H652" s="34">
        <v>11</v>
      </c>
      <c r="I652" s="34" t="s">
        <v>2156</v>
      </c>
    </row>
    <row r="653" spans="1:9" s="34" customFormat="1" x14ac:dyDescent="0.25">
      <c r="A653" s="34" t="s">
        <v>2492</v>
      </c>
      <c r="B653" s="34" t="s">
        <v>2493</v>
      </c>
      <c r="C653" s="34" t="s">
        <v>2143</v>
      </c>
      <c r="D653" s="34" t="s">
        <v>2494</v>
      </c>
      <c r="E653" s="34" t="s">
        <v>2144</v>
      </c>
      <c r="F653" s="35">
        <v>1.1491730866459001E-7</v>
      </c>
      <c r="G653" s="34" t="s">
        <v>7</v>
      </c>
      <c r="H653" s="34">
        <v>25</v>
      </c>
      <c r="I653" s="34" t="s">
        <v>2165</v>
      </c>
    </row>
    <row r="654" spans="1:9" s="34" customFormat="1" x14ac:dyDescent="0.25">
      <c r="A654" s="34" t="s">
        <v>2495</v>
      </c>
      <c r="B654" s="34" t="s">
        <v>2496</v>
      </c>
      <c r="C654" s="34" t="s">
        <v>2159</v>
      </c>
      <c r="D654" s="34" t="s">
        <v>2303</v>
      </c>
      <c r="E654" s="34" t="s">
        <v>2161</v>
      </c>
      <c r="F654" s="34">
        <v>1.13078751553564E-2</v>
      </c>
      <c r="G654" s="34" t="s">
        <v>8</v>
      </c>
      <c r="H654" s="34">
        <v>4.25</v>
      </c>
      <c r="I654" s="34" t="s">
        <v>2243</v>
      </c>
    </row>
    <row r="655" spans="1:9" s="34" customFormat="1" x14ac:dyDescent="0.25">
      <c r="A655" s="34" t="s">
        <v>2497</v>
      </c>
      <c r="B655" s="34" t="s">
        <v>2498</v>
      </c>
      <c r="C655" s="34" t="s">
        <v>2143</v>
      </c>
      <c r="D655" s="34" t="s">
        <v>2499</v>
      </c>
      <c r="E655" s="34" t="s">
        <v>2280</v>
      </c>
      <c r="F655" s="35">
        <v>-2.69315277602863E-13</v>
      </c>
      <c r="G655" s="34" t="s">
        <v>636</v>
      </c>
      <c r="H655" s="34">
        <v>25</v>
      </c>
      <c r="I655" s="34" t="s">
        <v>2165</v>
      </c>
    </row>
    <row r="656" spans="1:9" s="34" customFormat="1" x14ac:dyDescent="0.25">
      <c r="A656" s="34" t="s">
        <v>2500</v>
      </c>
      <c r="B656" s="34" t="s">
        <v>2501</v>
      </c>
      <c r="C656" s="34" t="s">
        <v>2159</v>
      </c>
      <c r="D656" s="34" t="s">
        <v>2502</v>
      </c>
      <c r="E656" s="34" t="s">
        <v>2161</v>
      </c>
      <c r="F656" s="35">
        <v>2.9090110411673E-5</v>
      </c>
      <c r="G656" s="34" t="s">
        <v>8</v>
      </c>
      <c r="H656" s="34">
        <v>4.25</v>
      </c>
      <c r="I656" s="34" t="s">
        <v>2243</v>
      </c>
    </row>
    <row r="657" spans="1:9" s="34" customFormat="1" x14ac:dyDescent="0.25">
      <c r="A657" s="34" t="s">
        <v>2503</v>
      </c>
      <c r="B657" s="34" t="s">
        <v>2504</v>
      </c>
      <c r="C657" s="34" t="s">
        <v>2153</v>
      </c>
      <c r="D657" s="34" t="s">
        <v>2003</v>
      </c>
      <c r="E657" s="34" t="s">
        <v>2257</v>
      </c>
      <c r="F657" s="35">
        <v>1.66275275649274E-8</v>
      </c>
      <c r="G657" s="34" t="s">
        <v>7</v>
      </c>
      <c r="H657" s="34">
        <v>11</v>
      </c>
      <c r="I657" s="34" t="s">
        <v>2156</v>
      </c>
    </row>
    <row r="658" spans="1:9" x14ac:dyDescent="0.25">
      <c r="A658" s="22" t="s">
        <v>2505</v>
      </c>
      <c r="B658" s="22" t="s">
        <v>2506</v>
      </c>
      <c r="C658" s="22" t="s">
        <v>2143</v>
      </c>
      <c r="D658" s="22" t="s">
        <v>2250</v>
      </c>
      <c r="E658" s="22" t="s">
        <v>2164</v>
      </c>
      <c r="F658" s="28">
        <v>2.54428095533872E-10</v>
      </c>
      <c r="G658" s="22" t="s">
        <v>7</v>
      </c>
      <c r="H658" s="22">
        <v>50</v>
      </c>
    </row>
    <row r="659" spans="1:9" s="34" customFormat="1" x14ac:dyDescent="0.25">
      <c r="A659" s="34" t="s">
        <v>2507</v>
      </c>
      <c r="B659" s="34" t="s">
        <v>2152</v>
      </c>
      <c r="C659" s="34" t="s">
        <v>2153</v>
      </c>
      <c r="D659" s="34" t="s">
        <v>2154</v>
      </c>
      <c r="E659" s="34" t="s">
        <v>2155</v>
      </c>
      <c r="F659" s="34">
        <v>5.54360705029887E-3</v>
      </c>
      <c r="G659" s="34" t="s">
        <v>8</v>
      </c>
      <c r="H659" s="34">
        <v>11</v>
      </c>
      <c r="I659" s="34" t="s">
        <v>2156</v>
      </c>
    </row>
    <row r="660" spans="1:9" s="34" customFormat="1" x14ac:dyDescent="0.25">
      <c r="A660" s="34" t="s">
        <v>2508</v>
      </c>
      <c r="B660" s="34" t="s">
        <v>2509</v>
      </c>
      <c r="C660" s="34" t="s">
        <v>2159</v>
      </c>
      <c r="D660" s="34" t="s">
        <v>2398</v>
      </c>
      <c r="E660" s="34" t="s">
        <v>2161</v>
      </c>
      <c r="F660" s="34">
        <v>1.39273839621235E-2</v>
      </c>
      <c r="G660" s="34" t="s">
        <v>174</v>
      </c>
      <c r="H660" s="34">
        <v>4.25</v>
      </c>
      <c r="I660" s="34" t="s">
        <v>2243</v>
      </c>
    </row>
    <row r="661" spans="1:9" x14ac:dyDescent="0.25">
      <c r="A661" s="22" t="s">
        <v>2510</v>
      </c>
      <c r="B661" s="22" t="s">
        <v>2223</v>
      </c>
      <c r="C661" s="22" t="s">
        <v>2143</v>
      </c>
      <c r="D661" s="22" t="s">
        <v>2224</v>
      </c>
      <c r="E661" s="22" t="s">
        <v>2199</v>
      </c>
      <c r="F661" s="22">
        <v>0.37940728395992501</v>
      </c>
      <c r="G661" s="22" t="s">
        <v>8</v>
      </c>
      <c r="H661" s="22">
        <v>0.13</v>
      </c>
      <c r="I661" s="22" t="s">
        <v>2225</v>
      </c>
    </row>
    <row r="662" spans="1:9" s="34" customFormat="1" x14ac:dyDescent="0.25">
      <c r="A662" s="34" t="s">
        <v>2511</v>
      </c>
      <c r="B662" s="34" t="s">
        <v>2468</v>
      </c>
      <c r="C662" s="34" t="s">
        <v>2159</v>
      </c>
      <c r="D662" s="34" t="s">
        <v>1215</v>
      </c>
      <c r="E662" s="34" t="s">
        <v>2161</v>
      </c>
      <c r="F662" s="35">
        <v>7.6679667770166205E-5</v>
      </c>
      <c r="G662" s="34" t="s">
        <v>174</v>
      </c>
      <c r="H662" s="34">
        <v>25</v>
      </c>
      <c r="I662" s="34" t="s">
        <v>1217</v>
      </c>
    </row>
    <row r="663" spans="1:9" s="34" customFormat="1" x14ac:dyDescent="0.25">
      <c r="A663" s="34" t="s">
        <v>2512</v>
      </c>
      <c r="B663" s="34" t="s">
        <v>2513</v>
      </c>
      <c r="C663" s="34" t="s">
        <v>2159</v>
      </c>
      <c r="D663" s="34" t="s">
        <v>2514</v>
      </c>
      <c r="E663" s="34" t="s">
        <v>2169</v>
      </c>
      <c r="F663" s="35">
        <v>1.4941165811677601E-9</v>
      </c>
      <c r="G663" s="34" t="s">
        <v>7</v>
      </c>
      <c r="H663" s="34">
        <v>4.25</v>
      </c>
      <c r="I663" s="34" t="s">
        <v>2243</v>
      </c>
    </row>
    <row r="664" spans="1:9" x14ac:dyDescent="0.25">
      <c r="A664" s="22" t="s">
        <v>2515</v>
      </c>
      <c r="B664" s="22" t="s">
        <v>2516</v>
      </c>
      <c r="C664" s="22" t="s">
        <v>2143</v>
      </c>
      <c r="D664" s="22" t="s">
        <v>1370</v>
      </c>
      <c r="E664" s="22" t="s">
        <v>2176</v>
      </c>
      <c r="F664" s="28">
        <v>1.87749923200229E-8</v>
      </c>
      <c r="G664" s="22" t="s">
        <v>7</v>
      </c>
      <c r="H664" s="22">
        <v>5</v>
      </c>
      <c r="I664" s="22" t="s">
        <v>2517</v>
      </c>
    </row>
    <row r="665" spans="1:9" x14ac:dyDescent="0.25">
      <c r="A665" s="22" t="s">
        <v>2518</v>
      </c>
      <c r="B665" s="22" t="s">
        <v>2519</v>
      </c>
      <c r="C665" s="22" t="s">
        <v>2153</v>
      </c>
      <c r="D665" s="22" t="s">
        <v>2520</v>
      </c>
      <c r="E665" s="22" t="s">
        <v>2329</v>
      </c>
      <c r="F665" s="28">
        <v>-2.0596872619646402E-15</v>
      </c>
      <c r="G665" s="22" t="s">
        <v>7</v>
      </c>
      <c r="H665" s="22">
        <v>12.5</v>
      </c>
    </row>
    <row r="666" spans="1:9" x14ac:dyDescent="0.25">
      <c r="A666" s="22" t="s">
        <v>2521</v>
      </c>
      <c r="B666" s="22" t="s">
        <v>2522</v>
      </c>
      <c r="C666" s="22" t="s">
        <v>2153</v>
      </c>
      <c r="D666" s="22" t="s">
        <v>2523</v>
      </c>
      <c r="E666" s="22" t="s">
        <v>2329</v>
      </c>
      <c r="F666" s="28">
        <v>3.6673235207740902E-18</v>
      </c>
      <c r="G666" s="22" t="s">
        <v>7</v>
      </c>
      <c r="H666" s="22">
        <v>15</v>
      </c>
    </row>
    <row r="667" spans="1:9" s="34" customFormat="1" x14ac:dyDescent="0.25">
      <c r="A667" s="34" t="s">
        <v>2524</v>
      </c>
      <c r="B667" s="34" t="s">
        <v>2315</v>
      </c>
      <c r="C667" s="34" t="s">
        <v>2143</v>
      </c>
      <c r="D667" s="34" t="s">
        <v>2316</v>
      </c>
      <c r="E667" s="34" t="s">
        <v>2280</v>
      </c>
      <c r="F667" s="35">
        <v>4.6805464244398795E-16</v>
      </c>
      <c r="G667" s="34" t="s">
        <v>7</v>
      </c>
      <c r="H667" s="34">
        <v>25</v>
      </c>
      <c r="I667" s="34" t="s">
        <v>2165</v>
      </c>
    </row>
    <row r="668" spans="1:9" x14ac:dyDescent="0.25">
      <c r="A668" s="22" t="s">
        <v>2525</v>
      </c>
      <c r="B668" s="22" t="s">
        <v>2526</v>
      </c>
      <c r="C668" s="22" t="s">
        <v>2153</v>
      </c>
      <c r="D668" s="22" t="s">
        <v>2354</v>
      </c>
      <c r="E668" s="22" t="s">
        <v>2257</v>
      </c>
      <c r="F668" s="28">
        <v>6.4922500653986697E-7</v>
      </c>
      <c r="G668" s="22" t="s">
        <v>7</v>
      </c>
      <c r="H668" s="33">
        <v>9</v>
      </c>
      <c r="I668" s="22" t="s">
        <v>2355</v>
      </c>
    </row>
    <row r="669" spans="1:9" x14ac:dyDescent="0.25">
      <c r="A669" s="22" t="s">
        <v>2527</v>
      </c>
      <c r="B669" s="22" t="s">
        <v>2528</v>
      </c>
      <c r="C669" s="22" t="s">
        <v>2153</v>
      </c>
      <c r="D669" s="22" t="s">
        <v>2529</v>
      </c>
      <c r="E669" s="22" t="s">
        <v>2184</v>
      </c>
      <c r="F669" s="22">
        <v>2.5069333939999999E-4</v>
      </c>
      <c r="G669" s="22" t="s">
        <v>8</v>
      </c>
      <c r="H669" s="22">
        <v>11</v>
      </c>
      <c r="I669" s="22" t="s">
        <v>2185</v>
      </c>
    </row>
    <row r="670" spans="1:9" s="34" customFormat="1" x14ac:dyDescent="0.25">
      <c r="A670" s="34" t="s">
        <v>2530</v>
      </c>
      <c r="B670" s="34" t="s">
        <v>2531</v>
      </c>
      <c r="C670" s="34" t="s">
        <v>2147</v>
      </c>
      <c r="D670" s="34" t="s">
        <v>2532</v>
      </c>
      <c r="E670" s="34" t="s">
        <v>2533</v>
      </c>
      <c r="F670" s="34">
        <v>6.5156003552163402E-2</v>
      </c>
      <c r="G670" s="34" t="s">
        <v>7</v>
      </c>
      <c r="H670" s="34">
        <v>0</v>
      </c>
      <c r="I670" s="34" t="s">
        <v>2534</v>
      </c>
    </row>
    <row r="671" spans="1:9" x14ac:dyDescent="0.25">
      <c r="A671" s="22" t="s">
        <v>2535</v>
      </c>
      <c r="B671" s="22" t="s">
        <v>2310</v>
      </c>
      <c r="C671" s="22" t="s">
        <v>2137</v>
      </c>
      <c r="D671" s="22" t="s">
        <v>2246</v>
      </c>
      <c r="E671" s="22" t="s">
        <v>2220</v>
      </c>
      <c r="F671" s="28">
        <v>1.40070951912057E-6</v>
      </c>
      <c r="G671" s="22" t="s">
        <v>7</v>
      </c>
      <c r="H671" s="22">
        <v>12.5</v>
      </c>
      <c r="I671" s="22" t="s">
        <v>2247</v>
      </c>
    </row>
    <row r="672" spans="1:9" x14ac:dyDescent="0.25">
      <c r="A672" s="22" t="s">
        <v>2536</v>
      </c>
      <c r="B672" s="22" t="s">
        <v>2537</v>
      </c>
      <c r="C672" s="22" t="s">
        <v>2143</v>
      </c>
      <c r="D672" s="22" t="s">
        <v>1258</v>
      </c>
      <c r="E672" s="22" t="s">
        <v>2164</v>
      </c>
      <c r="F672" s="28">
        <v>1.4488645912831401E-8</v>
      </c>
      <c r="G672" s="22" t="s">
        <v>7</v>
      </c>
      <c r="H672" s="22">
        <v>20</v>
      </c>
    </row>
    <row r="673" spans="1:9" x14ac:dyDescent="0.25">
      <c r="A673" s="22" t="s">
        <v>2538</v>
      </c>
      <c r="B673" s="22" t="s">
        <v>2539</v>
      </c>
      <c r="C673" s="22" t="s">
        <v>2147</v>
      </c>
      <c r="D673" s="22" t="s">
        <v>2540</v>
      </c>
      <c r="E673" s="22" t="s">
        <v>2297</v>
      </c>
      <c r="F673" s="28">
        <v>3.49491094199392E-9</v>
      </c>
      <c r="G673" s="22" t="s">
        <v>7</v>
      </c>
      <c r="H673" s="22">
        <v>25</v>
      </c>
    </row>
    <row r="674" spans="1:9" s="34" customFormat="1" x14ac:dyDescent="0.25">
      <c r="A674" s="34" t="s">
        <v>2541</v>
      </c>
      <c r="B674" s="34" t="s">
        <v>2542</v>
      </c>
      <c r="C674" s="34" t="s">
        <v>2137</v>
      </c>
      <c r="D674" s="34" t="s">
        <v>2543</v>
      </c>
      <c r="E674" s="34" t="s">
        <v>2220</v>
      </c>
      <c r="F674" s="34">
        <v>1.54803974615868E-2</v>
      </c>
      <c r="G674" s="34" t="s">
        <v>8</v>
      </c>
      <c r="H674" s="34">
        <v>0</v>
      </c>
      <c r="I674" s="34" t="s">
        <v>2534</v>
      </c>
    </row>
    <row r="675" spans="1:9" x14ac:dyDescent="0.25">
      <c r="A675" s="22" t="s">
        <v>2544</v>
      </c>
      <c r="B675" s="22" t="s">
        <v>2545</v>
      </c>
      <c r="C675" s="22" t="s">
        <v>2143</v>
      </c>
      <c r="D675" s="22" t="s">
        <v>2283</v>
      </c>
      <c r="E675" s="22" t="s">
        <v>2164</v>
      </c>
      <c r="F675" s="28">
        <v>-4.13978800228669E-17</v>
      </c>
      <c r="G675" s="22" t="s">
        <v>7</v>
      </c>
      <c r="H675" s="22">
        <v>20</v>
      </c>
    </row>
    <row r="676" spans="1:9" s="34" customFormat="1" x14ac:dyDescent="0.25">
      <c r="A676" s="34" t="s">
        <v>2546</v>
      </c>
      <c r="B676" s="34" t="s">
        <v>2547</v>
      </c>
      <c r="C676" s="34" t="s">
        <v>2153</v>
      </c>
      <c r="D676" s="34" t="s">
        <v>1370</v>
      </c>
      <c r="E676" s="34" t="s">
        <v>2257</v>
      </c>
      <c r="F676" s="35">
        <v>1.8284538629490999E-9</v>
      </c>
      <c r="G676" s="34" t="s">
        <v>8</v>
      </c>
      <c r="H676" s="34">
        <v>11</v>
      </c>
      <c r="I676" s="34" t="s">
        <v>2156</v>
      </c>
    </row>
    <row r="677" spans="1:9" s="34" customFormat="1" x14ac:dyDescent="0.25">
      <c r="A677" s="34" t="s">
        <v>2548</v>
      </c>
      <c r="B677" s="34" t="s">
        <v>2549</v>
      </c>
      <c r="C677" s="34" t="s">
        <v>2143</v>
      </c>
      <c r="D677" s="34" t="s">
        <v>2550</v>
      </c>
      <c r="E677" s="34" t="s">
        <v>2144</v>
      </c>
      <c r="F677" s="35">
        <v>3.9706630007090202E-7</v>
      </c>
      <c r="G677" s="34" t="s">
        <v>7</v>
      </c>
      <c r="H677" s="34">
        <v>25</v>
      </c>
      <c r="I677" s="34" t="s">
        <v>2165</v>
      </c>
    </row>
    <row r="678" spans="1:9" s="34" customFormat="1" x14ac:dyDescent="0.25">
      <c r="A678" s="34" t="s">
        <v>2551</v>
      </c>
      <c r="B678" s="34" t="s">
        <v>2552</v>
      </c>
      <c r="C678" s="34" t="s">
        <v>2143</v>
      </c>
      <c r="D678" s="34" t="s">
        <v>2553</v>
      </c>
      <c r="E678" s="34" t="s">
        <v>2199</v>
      </c>
      <c r="F678" s="35">
        <v>4.75041329347594E-7</v>
      </c>
      <c r="G678" s="34" t="s">
        <v>7</v>
      </c>
      <c r="H678" s="34">
        <v>25</v>
      </c>
      <c r="I678" s="34" t="s">
        <v>2165</v>
      </c>
    </row>
    <row r="679" spans="1:9" s="34" customFormat="1" x14ac:dyDescent="0.25">
      <c r="A679" s="34" t="s">
        <v>2554</v>
      </c>
      <c r="B679" s="34" t="s">
        <v>2555</v>
      </c>
      <c r="C679" s="34" t="s">
        <v>2147</v>
      </c>
      <c r="D679" s="34" t="s">
        <v>2172</v>
      </c>
      <c r="E679" s="34" t="s">
        <v>2173</v>
      </c>
      <c r="F679" s="35">
        <v>6.5213903375947604E-12</v>
      </c>
      <c r="G679" s="34" t="s">
        <v>7</v>
      </c>
      <c r="H679" s="34">
        <v>20</v>
      </c>
      <c r="I679" s="34" t="s">
        <v>2321</v>
      </c>
    </row>
    <row r="680" spans="1:9" x14ac:dyDescent="0.25">
      <c r="A680" s="22" t="s">
        <v>2556</v>
      </c>
      <c r="B680" s="22" t="s">
        <v>2557</v>
      </c>
      <c r="C680" s="22" t="s">
        <v>2143</v>
      </c>
      <c r="D680" s="22" t="s">
        <v>1258</v>
      </c>
      <c r="E680" s="22" t="s">
        <v>2164</v>
      </c>
      <c r="F680" s="28">
        <v>4.28442305228981E-7</v>
      </c>
      <c r="G680" s="22" t="s">
        <v>7</v>
      </c>
      <c r="H680" s="33">
        <v>9</v>
      </c>
      <c r="I680" s="22" t="s">
        <v>2355</v>
      </c>
    </row>
    <row r="681" spans="1:9" s="34" customFormat="1" x14ac:dyDescent="0.25">
      <c r="A681" s="34" t="s">
        <v>2558</v>
      </c>
      <c r="B681" s="34" t="s">
        <v>2559</v>
      </c>
      <c r="C681" s="34" t="s">
        <v>2147</v>
      </c>
      <c r="D681" s="34" t="s">
        <v>2148</v>
      </c>
      <c r="E681" s="34" t="s">
        <v>2149</v>
      </c>
      <c r="F681" s="35">
        <v>1.4527480625306001E-7</v>
      </c>
      <c r="G681" s="34" t="s">
        <v>7</v>
      </c>
      <c r="H681" s="34">
        <v>0</v>
      </c>
      <c r="I681" s="34" t="s">
        <v>2150</v>
      </c>
    </row>
    <row r="682" spans="1:9" s="34" customFormat="1" x14ac:dyDescent="0.25">
      <c r="A682" s="34" t="s">
        <v>2560</v>
      </c>
      <c r="B682" s="34" t="s">
        <v>2212</v>
      </c>
      <c r="C682" s="34" t="s">
        <v>2153</v>
      </c>
      <c r="D682" s="34" t="s">
        <v>1199</v>
      </c>
      <c r="E682" s="34" t="s">
        <v>2155</v>
      </c>
      <c r="F682" s="34">
        <v>7.6085041441353599E-2</v>
      </c>
      <c r="G682" s="34" t="s">
        <v>8</v>
      </c>
      <c r="H682" s="34">
        <v>11</v>
      </c>
      <c r="I682" s="34" t="s">
        <v>2156</v>
      </c>
    </row>
    <row r="683" spans="1:9" x14ac:dyDescent="0.25">
      <c r="A683" s="22" t="s">
        <v>2561</v>
      </c>
      <c r="B683" s="22" t="s">
        <v>2195</v>
      </c>
      <c r="C683" s="22" t="s">
        <v>2143</v>
      </c>
      <c r="D683" s="22" t="s">
        <v>2196</v>
      </c>
      <c r="E683" s="22" t="s">
        <v>2144</v>
      </c>
      <c r="F683" s="28">
        <v>8.3449290634850198E-7</v>
      </c>
      <c r="G683" s="22" t="s">
        <v>7</v>
      </c>
      <c r="H683" s="33">
        <v>11</v>
      </c>
      <c r="I683" s="22" t="s">
        <v>1640</v>
      </c>
    </row>
    <row r="684" spans="1:9" x14ac:dyDescent="0.25">
      <c r="A684" s="22" t="s">
        <v>2562</v>
      </c>
      <c r="B684" s="22" t="s">
        <v>2415</v>
      </c>
      <c r="C684" s="22" t="s">
        <v>2143</v>
      </c>
      <c r="D684" s="22" t="s">
        <v>2382</v>
      </c>
      <c r="E684" s="22" t="s">
        <v>2164</v>
      </c>
      <c r="F684" s="28">
        <v>1.16119041045137E-6</v>
      </c>
      <c r="G684" s="22" t="s">
        <v>7</v>
      </c>
      <c r="H684" s="22">
        <v>20</v>
      </c>
    </row>
    <row r="685" spans="1:9" s="34" customFormat="1" x14ac:dyDescent="0.25">
      <c r="A685" s="34" t="s">
        <v>2563</v>
      </c>
      <c r="B685" s="34" t="s">
        <v>2564</v>
      </c>
      <c r="C685" s="34" t="s">
        <v>2153</v>
      </c>
      <c r="D685" s="34" t="s">
        <v>1370</v>
      </c>
      <c r="E685" s="34" t="s">
        <v>2257</v>
      </c>
      <c r="F685" s="35">
        <v>7.3766844013335103E-11</v>
      </c>
      <c r="G685" s="34" t="s">
        <v>7</v>
      </c>
      <c r="H685" s="34">
        <v>11</v>
      </c>
      <c r="I685" s="34" t="s">
        <v>2156</v>
      </c>
    </row>
    <row r="686" spans="1:9" x14ac:dyDescent="0.25">
      <c r="A686" s="22" t="s">
        <v>2565</v>
      </c>
      <c r="B686" s="22" t="s">
        <v>2566</v>
      </c>
      <c r="C686" s="22" t="s">
        <v>2147</v>
      </c>
      <c r="D686" s="22" t="s">
        <v>2567</v>
      </c>
      <c r="E686" s="22" t="s">
        <v>2297</v>
      </c>
      <c r="F686" s="28">
        <v>1.1751852127467501E-8</v>
      </c>
      <c r="G686" s="22" t="s">
        <v>7</v>
      </c>
      <c r="H686" s="22">
        <v>25</v>
      </c>
    </row>
    <row r="687" spans="1:9" x14ac:dyDescent="0.25">
      <c r="A687" s="22" t="s">
        <v>2568</v>
      </c>
      <c r="B687" s="22" t="s">
        <v>2219</v>
      </c>
      <c r="C687" s="22" t="s">
        <v>2137</v>
      </c>
      <c r="D687" s="22" t="s">
        <v>1512</v>
      </c>
      <c r="E687" s="22" t="s">
        <v>2220</v>
      </c>
      <c r="F687" s="28">
        <v>3.5632953471517E-7</v>
      </c>
      <c r="G687" s="22" t="s">
        <v>7</v>
      </c>
      <c r="H687" s="22">
        <v>5.4</v>
      </c>
      <c r="I687" s="22" t="s">
        <v>2221</v>
      </c>
    </row>
    <row r="688" spans="1:9" s="34" customFormat="1" x14ac:dyDescent="0.25">
      <c r="A688" s="34" t="s">
        <v>2569</v>
      </c>
      <c r="B688" s="34" t="s">
        <v>2570</v>
      </c>
      <c r="C688" s="34" t="s">
        <v>2143</v>
      </c>
      <c r="D688" s="34" t="s">
        <v>2571</v>
      </c>
      <c r="E688" s="34" t="s">
        <v>2280</v>
      </c>
      <c r="F688" s="35">
        <v>-2.7983790062987902E-16</v>
      </c>
      <c r="G688" s="34" t="s">
        <v>7</v>
      </c>
      <c r="H688" s="34">
        <v>25</v>
      </c>
      <c r="I688" s="34" t="s">
        <v>2165</v>
      </c>
    </row>
    <row r="689" spans="1:9" x14ac:dyDescent="0.25">
      <c r="A689" s="22" t="s">
        <v>2572</v>
      </c>
      <c r="B689" s="22" t="s">
        <v>2381</v>
      </c>
      <c r="C689" s="22" t="s">
        <v>2143</v>
      </c>
      <c r="D689" s="22" t="s">
        <v>2382</v>
      </c>
      <c r="E689" s="22" t="s">
        <v>2383</v>
      </c>
      <c r="F689" s="22">
        <v>4.2481367616937701E-2</v>
      </c>
      <c r="G689" s="22" t="s">
        <v>8</v>
      </c>
      <c r="H689" s="22">
        <v>25</v>
      </c>
    </row>
    <row r="690" spans="1:9" s="34" customFormat="1" x14ac:dyDescent="0.25">
      <c r="A690" s="34" t="s">
        <v>2573</v>
      </c>
      <c r="B690" s="34" t="s">
        <v>2574</v>
      </c>
      <c r="C690" s="34" t="s">
        <v>2137</v>
      </c>
      <c r="D690" s="34" t="s">
        <v>2138</v>
      </c>
      <c r="E690" s="34" t="s">
        <v>2139</v>
      </c>
      <c r="F690" s="35">
        <v>1.4800642138629001E-9</v>
      </c>
      <c r="G690" s="34" t="s">
        <v>7</v>
      </c>
      <c r="H690" s="34">
        <v>15</v>
      </c>
      <c r="I690" s="34" t="s">
        <v>2140</v>
      </c>
    </row>
    <row r="691" spans="1:9" x14ac:dyDescent="0.25">
      <c r="A691" s="22" t="s">
        <v>2575</v>
      </c>
      <c r="B691" s="22" t="s">
        <v>2576</v>
      </c>
      <c r="C691" s="22" t="s">
        <v>2153</v>
      </c>
      <c r="D691" s="22" t="s">
        <v>2260</v>
      </c>
      <c r="E691" s="22" t="s">
        <v>2184</v>
      </c>
      <c r="F691" s="22">
        <v>2.0899082491175999E-3</v>
      </c>
      <c r="G691" s="22" t="s">
        <v>8</v>
      </c>
      <c r="H691" s="33">
        <v>15</v>
      </c>
      <c r="I691" s="33" t="s">
        <v>2366</v>
      </c>
    </row>
    <row r="692" spans="1:9" x14ac:dyDescent="0.25">
      <c r="A692" s="22" t="s">
        <v>2577</v>
      </c>
      <c r="B692" s="22" t="s">
        <v>2410</v>
      </c>
      <c r="C692" s="22" t="s">
        <v>2143</v>
      </c>
      <c r="D692" s="22" t="s">
        <v>1378</v>
      </c>
      <c r="E692" s="22" t="s">
        <v>2411</v>
      </c>
      <c r="F692" s="28">
        <v>3.4272570228441003E-7</v>
      </c>
      <c r="G692" s="22" t="s">
        <v>7</v>
      </c>
      <c r="H692" s="33">
        <v>11</v>
      </c>
      <c r="I692" s="22" t="s">
        <v>1640</v>
      </c>
    </row>
    <row r="693" spans="1:9" s="34" customFormat="1" x14ac:dyDescent="0.25">
      <c r="A693" s="34" t="s">
        <v>2578</v>
      </c>
      <c r="B693" s="34" t="s">
        <v>2579</v>
      </c>
      <c r="C693" s="34" t="s">
        <v>2137</v>
      </c>
      <c r="D693" s="34" t="s">
        <v>2462</v>
      </c>
      <c r="E693" s="34" t="s">
        <v>2379</v>
      </c>
      <c r="F693" s="35">
        <v>3.7565837663446199E-6</v>
      </c>
      <c r="G693" s="34" t="s">
        <v>7</v>
      </c>
      <c r="H693" s="34">
        <v>15</v>
      </c>
      <c r="I693" s="34" t="s">
        <v>2140</v>
      </c>
    </row>
    <row r="694" spans="1:9" s="34" customFormat="1" x14ac:dyDescent="0.25">
      <c r="A694" s="34" t="s">
        <v>2580</v>
      </c>
      <c r="B694" s="34" t="s">
        <v>2581</v>
      </c>
      <c r="C694" s="34" t="s">
        <v>2143</v>
      </c>
      <c r="D694" s="34" t="s">
        <v>2206</v>
      </c>
      <c r="E694" s="34" t="s">
        <v>2207</v>
      </c>
      <c r="F694" s="35">
        <v>6.5842661023885E-6</v>
      </c>
      <c r="G694" s="34" t="s">
        <v>7</v>
      </c>
      <c r="H694" s="34">
        <v>25</v>
      </c>
      <c r="I694" s="34" t="s">
        <v>2165</v>
      </c>
    </row>
    <row r="695" spans="1:9" x14ac:dyDescent="0.25">
      <c r="A695" s="22" t="s">
        <v>2582</v>
      </c>
      <c r="B695" s="22" t="s">
        <v>2231</v>
      </c>
      <c r="C695" s="22" t="s">
        <v>2143</v>
      </c>
      <c r="D695" s="22" t="s">
        <v>1354</v>
      </c>
      <c r="E695" s="22" t="s">
        <v>2164</v>
      </c>
      <c r="F695" s="28">
        <v>2.4528780492013399E-5</v>
      </c>
      <c r="G695" s="22" t="s">
        <v>7</v>
      </c>
      <c r="H695" s="22">
        <v>20</v>
      </c>
    </row>
    <row r="696" spans="1:9" s="34" customFormat="1" x14ac:dyDescent="0.25">
      <c r="A696" s="34" t="s">
        <v>2583</v>
      </c>
      <c r="B696" s="34" t="s">
        <v>2584</v>
      </c>
      <c r="C696" s="34" t="s">
        <v>2143</v>
      </c>
      <c r="D696" s="34" t="s">
        <v>2494</v>
      </c>
      <c r="E696" s="34" t="s">
        <v>2199</v>
      </c>
      <c r="F696" s="35">
        <v>4.3960889695271502E-14</v>
      </c>
      <c r="G696" s="34" t="s">
        <v>7</v>
      </c>
      <c r="H696" s="34">
        <v>25</v>
      </c>
      <c r="I696" s="34" t="s">
        <v>2165</v>
      </c>
    </row>
    <row r="697" spans="1:9" s="34" customFormat="1" x14ac:dyDescent="0.25">
      <c r="A697" s="34" t="s">
        <v>2585</v>
      </c>
      <c r="B697" s="34" t="s">
        <v>2586</v>
      </c>
      <c r="C697" s="34" t="s">
        <v>2159</v>
      </c>
      <c r="D697" s="34" t="s">
        <v>2502</v>
      </c>
      <c r="E697" s="34" t="s">
        <v>2161</v>
      </c>
      <c r="F697" s="34">
        <v>1.22639444255087E-2</v>
      </c>
      <c r="G697" s="34" t="s">
        <v>8</v>
      </c>
      <c r="H697" s="34">
        <v>4.25</v>
      </c>
      <c r="I697" s="34" t="s">
        <v>2243</v>
      </c>
    </row>
    <row r="698" spans="1:9" s="34" customFormat="1" x14ac:dyDescent="0.25">
      <c r="A698" s="34" t="s">
        <v>2587</v>
      </c>
      <c r="B698" s="34" t="s">
        <v>2588</v>
      </c>
      <c r="C698" s="34" t="s">
        <v>2143</v>
      </c>
      <c r="D698" s="34" t="s">
        <v>2160</v>
      </c>
      <c r="E698" s="34" t="s">
        <v>2199</v>
      </c>
      <c r="F698" s="35">
        <v>4.6970057397457099E-10</v>
      </c>
      <c r="G698" s="34" t="s">
        <v>7</v>
      </c>
      <c r="H698" s="34">
        <v>25</v>
      </c>
      <c r="I698" s="34" t="s">
        <v>2165</v>
      </c>
    </row>
    <row r="699" spans="1:9" x14ac:dyDescent="0.25">
      <c r="A699" s="22" t="s">
        <v>2589</v>
      </c>
      <c r="B699" s="22" t="s">
        <v>2590</v>
      </c>
      <c r="C699" s="22" t="s">
        <v>2153</v>
      </c>
      <c r="D699" s="22" t="s">
        <v>2502</v>
      </c>
      <c r="E699" s="22" t="s">
        <v>2257</v>
      </c>
      <c r="F699" s="28">
        <v>3.4808442298842199E-7</v>
      </c>
      <c r="G699" s="22" t="s">
        <v>7</v>
      </c>
      <c r="H699" s="33">
        <v>11</v>
      </c>
      <c r="I699" s="22" t="s">
        <v>1640</v>
      </c>
    </row>
    <row r="700" spans="1:9" s="34" customFormat="1" x14ac:dyDescent="0.25">
      <c r="A700" s="34" t="s">
        <v>2591</v>
      </c>
      <c r="B700" s="34" t="s">
        <v>2592</v>
      </c>
      <c r="C700" s="34" t="s">
        <v>2159</v>
      </c>
      <c r="D700" s="34" t="s">
        <v>1215</v>
      </c>
      <c r="E700" s="34" t="s">
        <v>2161</v>
      </c>
      <c r="F700" s="35">
        <v>3.3642401922879501E-6</v>
      </c>
      <c r="G700" s="34" t="s">
        <v>174</v>
      </c>
      <c r="H700" s="34">
        <v>25</v>
      </c>
      <c r="I700" s="34" t="s">
        <v>1217</v>
      </c>
    </row>
    <row r="701" spans="1:9" s="34" customFormat="1" x14ac:dyDescent="0.25">
      <c r="A701" s="34" t="s">
        <v>2593</v>
      </c>
      <c r="B701" s="34" t="s">
        <v>2594</v>
      </c>
      <c r="C701" s="34" t="s">
        <v>2159</v>
      </c>
      <c r="D701" s="34" t="s">
        <v>1215</v>
      </c>
      <c r="E701" s="34" t="s">
        <v>2161</v>
      </c>
      <c r="F701" s="35">
        <v>3.1039882896086902E-8</v>
      </c>
      <c r="G701" s="34" t="s">
        <v>174</v>
      </c>
      <c r="H701" s="34">
        <v>25</v>
      </c>
      <c r="I701" s="34" t="s">
        <v>1217</v>
      </c>
    </row>
    <row r="702" spans="1:9" x14ac:dyDescent="0.25">
      <c r="A702" s="22" t="s">
        <v>2595</v>
      </c>
      <c r="B702" s="22" t="s">
        <v>2596</v>
      </c>
      <c r="C702" s="22" t="s">
        <v>2147</v>
      </c>
      <c r="D702" s="22" t="s">
        <v>2296</v>
      </c>
      <c r="E702" s="22" t="s">
        <v>2297</v>
      </c>
      <c r="F702" s="28">
        <v>8.4776863065967496E-9</v>
      </c>
      <c r="G702" s="22" t="s">
        <v>7</v>
      </c>
      <c r="H702" s="22">
        <v>25</v>
      </c>
    </row>
    <row r="703" spans="1:9" s="34" customFormat="1" x14ac:dyDescent="0.25">
      <c r="A703" s="34" t="s">
        <v>2597</v>
      </c>
      <c r="B703" s="34" t="s">
        <v>2598</v>
      </c>
      <c r="C703" s="34" t="s">
        <v>2143</v>
      </c>
      <c r="D703" s="34" t="s">
        <v>2599</v>
      </c>
      <c r="E703" s="34" t="s">
        <v>2280</v>
      </c>
      <c r="F703" s="35">
        <v>-3.33472124586622E-13</v>
      </c>
      <c r="G703" s="34" t="s">
        <v>7</v>
      </c>
      <c r="H703" s="34">
        <v>25</v>
      </c>
      <c r="I703" s="34" t="s">
        <v>2165</v>
      </c>
    </row>
    <row r="704" spans="1:9" s="34" customFormat="1" x14ac:dyDescent="0.25">
      <c r="A704" s="34" t="s">
        <v>2600</v>
      </c>
      <c r="B704" s="34" t="s">
        <v>2601</v>
      </c>
      <c r="C704" s="34" t="s">
        <v>2153</v>
      </c>
      <c r="D704" s="34" t="s">
        <v>2502</v>
      </c>
      <c r="E704" s="34" t="s">
        <v>2257</v>
      </c>
      <c r="F704" s="35">
        <v>2.48482167006036E-8</v>
      </c>
      <c r="G704" s="34" t="s">
        <v>8</v>
      </c>
      <c r="H704" s="34">
        <v>0</v>
      </c>
      <c r="I704" s="34" t="s">
        <v>2150</v>
      </c>
    </row>
    <row r="705" spans="1:9" s="34" customFormat="1" x14ac:dyDescent="0.25">
      <c r="A705" s="34" t="s">
        <v>2602</v>
      </c>
      <c r="B705" s="34" t="s">
        <v>2386</v>
      </c>
      <c r="C705" s="34" t="s">
        <v>2147</v>
      </c>
      <c r="D705" s="34" t="s">
        <v>2387</v>
      </c>
      <c r="E705" s="34" t="s">
        <v>2388</v>
      </c>
      <c r="F705" s="34">
        <v>1.0236755298406E-2</v>
      </c>
      <c r="G705" s="34" t="s">
        <v>7</v>
      </c>
      <c r="H705" s="34">
        <v>0</v>
      </c>
      <c r="I705" s="34" t="s">
        <v>2150</v>
      </c>
    </row>
    <row r="706" spans="1:9" x14ac:dyDescent="0.25">
      <c r="A706" s="22" t="s">
        <v>2603</v>
      </c>
      <c r="B706" s="22" t="s">
        <v>2604</v>
      </c>
      <c r="C706" s="22" t="s">
        <v>2143</v>
      </c>
      <c r="D706" s="22" t="s">
        <v>2283</v>
      </c>
      <c r="E706" s="22" t="s">
        <v>2164</v>
      </c>
      <c r="F706" s="28">
        <v>1.756047470917E-7</v>
      </c>
      <c r="G706" s="22" t="s">
        <v>7</v>
      </c>
      <c r="H706" s="22">
        <v>20</v>
      </c>
    </row>
    <row r="707" spans="1:9" s="34" customFormat="1" x14ac:dyDescent="0.25">
      <c r="A707" s="34" t="s">
        <v>2605</v>
      </c>
      <c r="B707" s="34" t="s">
        <v>2318</v>
      </c>
      <c r="C707" s="34" t="s">
        <v>2143</v>
      </c>
      <c r="D707" s="34" t="s">
        <v>1378</v>
      </c>
      <c r="E707" s="34" t="s">
        <v>2280</v>
      </c>
      <c r="F707" s="35">
        <v>-1.87514628636691E-13</v>
      </c>
      <c r="G707" s="34" t="s">
        <v>7</v>
      </c>
      <c r="H707" s="34">
        <v>25</v>
      </c>
      <c r="I707" s="34" t="s">
        <v>2165</v>
      </c>
    </row>
    <row r="708" spans="1:9" s="34" customFormat="1" x14ac:dyDescent="0.25">
      <c r="A708" s="34" t="s">
        <v>2606</v>
      </c>
      <c r="B708" s="34" t="s">
        <v>2607</v>
      </c>
      <c r="C708" s="34" t="s">
        <v>2159</v>
      </c>
      <c r="D708" s="34" t="s">
        <v>2608</v>
      </c>
      <c r="E708" s="34" t="s">
        <v>2161</v>
      </c>
      <c r="F708" s="34">
        <v>4.5505361256011198E-3</v>
      </c>
      <c r="G708" s="34" t="s">
        <v>8</v>
      </c>
      <c r="H708" s="34">
        <v>4.25</v>
      </c>
      <c r="I708" s="34" t="s">
        <v>2243</v>
      </c>
    </row>
    <row r="709" spans="1:9" s="34" customFormat="1" x14ac:dyDescent="0.25">
      <c r="A709" s="34" t="s">
        <v>2609</v>
      </c>
      <c r="B709" s="34" t="s">
        <v>2610</v>
      </c>
      <c r="C709" s="34" t="s">
        <v>2153</v>
      </c>
      <c r="D709" s="34" t="s">
        <v>2611</v>
      </c>
      <c r="E709" s="34" t="s">
        <v>2257</v>
      </c>
      <c r="F709" s="34">
        <v>4.1722203441511E-4</v>
      </c>
      <c r="G709" s="34" t="s">
        <v>8</v>
      </c>
      <c r="H709" s="34">
        <v>11</v>
      </c>
      <c r="I709" s="34" t="s">
        <v>2156</v>
      </c>
    </row>
    <row r="710" spans="1:9" x14ac:dyDescent="0.25">
      <c r="A710" s="22" t="s">
        <v>2612</v>
      </c>
      <c r="B710" s="22" t="s">
        <v>2375</v>
      </c>
      <c r="C710" s="22" t="s">
        <v>2143</v>
      </c>
      <c r="D710" s="22" t="s">
        <v>1534</v>
      </c>
      <c r="E710" s="22" t="s">
        <v>2144</v>
      </c>
      <c r="F710" s="28">
        <v>1.32160544946123E-8</v>
      </c>
      <c r="G710" s="22" t="s">
        <v>7</v>
      </c>
      <c r="H710" s="33">
        <v>9</v>
      </c>
      <c r="I710" s="22" t="s">
        <v>2355</v>
      </c>
    </row>
    <row r="711" spans="1:9" x14ac:dyDescent="0.25">
      <c r="A711" s="22" t="s">
        <v>2613</v>
      </c>
      <c r="B711" s="22" t="s">
        <v>2614</v>
      </c>
      <c r="C711" s="22" t="s">
        <v>2143</v>
      </c>
      <c r="D711" s="22" t="s">
        <v>2615</v>
      </c>
      <c r="E711" s="22" t="s">
        <v>2164</v>
      </c>
      <c r="F711" s="28">
        <v>1.9002057569392899E-5</v>
      </c>
      <c r="G711" s="22" t="s">
        <v>7</v>
      </c>
      <c r="H711" s="22">
        <v>30</v>
      </c>
    </row>
    <row r="712" spans="1:9" s="34" customFormat="1" x14ac:dyDescent="0.25">
      <c r="A712" s="34" t="s">
        <v>2616</v>
      </c>
      <c r="B712" s="34" t="s">
        <v>2617</v>
      </c>
      <c r="C712" s="34" t="s">
        <v>2153</v>
      </c>
      <c r="D712" s="34" t="s">
        <v>1199</v>
      </c>
      <c r="E712" s="34" t="s">
        <v>2184</v>
      </c>
      <c r="F712" s="34">
        <v>3.2623688472777999E-3</v>
      </c>
      <c r="G712" s="34" t="s">
        <v>8</v>
      </c>
      <c r="H712" s="34">
        <v>11</v>
      </c>
      <c r="I712" s="34" t="s">
        <v>2156</v>
      </c>
    </row>
    <row r="713" spans="1:9" s="34" customFormat="1" x14ac:dyDescent="0.25">
      <c r="A713" s="34" t="s">
        <v>2618</v>
      </c>
      <c r="B713" s="34" t="s">
        <v>2619</v>
      </c>
      <c r="C713" s="34" t="s">
        <v>2153</v>
      </c>
      <c r="D713" s="34" t="s">
        <v>2154</v>
      </c>
      <c r="E713" s="34" t="s">
        <v>2184</v>
      </c>
      <c r="F713" s="34">
        <v>5.1909568958049103E-4</v>
      </c>
      <c r="G713" s="34" t="s">
        <v>8</v>
      </c>
      <c r="H713" s="34">
        <v>11</v>
      </c>
      <c r="I713" s="34" t="s">
        <v>2156</v>
      </c>
    </row>
    <row r="714" spans="1:9" s="34" customFormat="1" x14ac:dyDescent="0.25">
      <c r="A714" s="34" t="s">
        <v>2620</v>
      </c>
      <c r="B714" s="34" t="s">
        <v>2357</v>
      </c>
      <c r="C714" s="34" t="s">
        <v>2153</v>
      </c>
      <c r="D714" s="34" t="s">
        <v>2260</v>
      </c>
      <c r="E714" s="34" t="s">
        <v>2184</v>
      </c>
      <c r="F714" s="34">
        <v>1.29792244200304E-3</v>
      </c>
      <c r="G714" s="34" t="s">
        <v>8</v>
      </c>
      <c r="H714" s="34">
        <v>11</v>
      </c>
      <c r="I714" s="34" t="s">
        <v>2156</v>
      </c>
    </row>
    <row r="715" spans="1:9" s="34" customFormat="1" x14ac:dyDescent="0.25">
      <c r="A715" s="34" t="s">
        <v>2621</v>
      </c>
      <c r="B715" s="34" t="s">
        <v>2622</v>
      </c>
      <c r="C715" s="34" t="s">
        <v>2159</v>
      </c>
      <c r="D715" s="34" t="s">
        <v>1215</v>
      </c>
      <c r="E715" s="34" t="s">
        <v>2161</v>
      </c>
      <c r="F715" s="35">
        <v>1.8593262207731601E-7</v>
      </c>
      <c r="G715" s="34" t="s">
        <v>174</v>
      </c>
      <c r="H715" s="34">
        <v>25</v>
      </c>
      <c r="I715" s="34" t="s">
        <v>1217</v>
      </c>
    </row>
    <row r="716" spans="1:9" x14ac:dyDescent="0.25">
      <c r="A716" s="22" t="s">
        <v>2623</v>
      </c>
      <c r="B716" s="22" t="s">
        <v>2624</v>
      </c>
      <c r="C716" s="22" t="s">
        <v>2143</v>
      </c>
      <c r="D716" s="22" t="s">
        <v>2625</v>
      </c>
      <c r="E716" s="22" t="s">
        <v>2626</v>
      </c>
      <c r="F716" s="28">
        <v>3.5349775333513099E-9</v>
      </c>
      <c r="G716" s="22" t="s">
        <v>7</v>
      </c>
      <c r="H716" s="22">
        <v>50</v>
      </c>
    </row>
    <row r="717" spans="1:9" s="34" customFormat="1" x14ac:dyDescent="0.25">
      <c r="A717" s="34" t="s">
        <v>2627</v>
      </c>
      <c r="B717" s="34" t="s">
        <v>2628</v>
      </c>
      <c r="C717" s="34" t="s">
        <v>2137</v>
      </c>
      <c r="D717" s="34" t="s">
        <v>2629</v>
      </c>
      <c r="E717" s="34" t="s">
        <v>2220</v>
      </c>
      <c r="F717" s="34">
        <v>22.179266050375698</v>
      </c>
      <c r="G717" s="34" t="s">
        <v>8</v>
      </c>
      <c r="H717" s="34">
        <v>0</v>
      </c>
      <c r="I717" s="34" t="s">
        <v>2534</v>
      </c>
    </row>
    <row r="718" spans="1:9" x14ac:dyDescent="0.25">
      <c r="A718" s="22" t="s">
        <v>2630</v>
      </c>
      <c r="B718" s="22" t="s">
        <v>2631</v>
      </c>
      <c r="C718" s="22" t="s">
        <v>2153</v>
      </c>
      <c r="D718" s="22" t="s">
        <v>1288</v>
      </c>
      <c r="E718" s="22" t="s">
        <v>2155</v>
      </c>
      <c r="F718" s="22">
        <v>2.9042286637013998E-3</v>
      </c>
      <c r="G718" s="22" t="s">
        <v>8</v>
      </c>
      <c r="H718" s="33">
        <v>15</v>
      </c>
      <c r="I718" s="33" t="s">
        <v>2366</v>
      </c>
    </row>
    <row r="719" spans="1:9" x14ac:dyDescent="0.25">
      <c r="A719" s="22" t="s">
        <v>2632</v>
      </c>
      <c r="B719" s="22" t="s">
        <v>2633</v>
      </c>
      <c r="C719" s="22" t="s">
        <v>2137</v>
      </c>
      <c r="D719" s="22" t="s">
        <v>2246</v>
      </c>
      <c r="E719" s="22" t="s">
        <v>2220</v>
      </c>
      <c r="F719" s="28">
        <v>2.4610357309551599E-5</v>
      </c>
      <c r="G719" s="22" t="s">
        <v>7</v>
      </c>
      <c r="H719" s="22">
        <v>12.5</v>
      </c>
      <c r="I719" s="22" t="s">
        <v>2247</v>
      </c>
    </row>
    <row r="720" spans="1:9" s="34" customFormat="1" x14ac:dyDescent="0.25">
      <c r="A720" s="34" t="s">
        <v>2634</v>
      </c>
      <c r="B720" s="34" t="s">
        <v>2635</v>
      </c>
      <c r="C720" s="34" t="s">
        <v>2159</v>
      </c>
      <c r="D720" s="34" t="s">
        <v>2272</v>
      </c>
      <c r="E720" s="34" t="s">
        <v>2161</v>
      </c>
      <c r="F720" s="35">
        <v>1.5624999999999601E-6</v>
      </c>
      <c r="G720" s="34" t="s">
        <v>7</v>
      </c>
      <c r="H720" s="34">
        <v>4.25</v>
      </c>
      <c r="I720" s="34" t="s">
        <v>2243</v>
      </c>
    </row>
    <row r="721" spans="1:9" s="34" customFormat="1" x14ac:dyDescent="0.25">
      <c r="A721" s="34" t="s">
        <v>2636</v>
      </c>
      <c r="B721" s="34" t="s">
        <v>2637</v>
      </c>
      <c r="C721" s="34" t="s">
        <v>2143</v>
      </c>
      <c r="D721" s="34" t="s">
        <v>2242</v>
      </c>
      <c r="E721" s="34" t="s">
        <v>2144</v>
      </c>
      <c r="F721" s="35">
        <v>4.3548031885329498E-7</v>
      </c>
      <c r="G721" s="34" t="s">
        <v>7</v>
      </c>
      <c r="H721" s="34">
        <v>25</v>
      </c>
      <c r="I721" s="34" t="s">
        <v>2165</v>
      </c>
    </row>
    <row r="722" spans="1:9" s="34" customFormat="1" x14ac:dyDescent="0.25">
      <c r="A722" s="34" t="s">
        <v>2638</v>
      </c>
      <c r="B722" s="34" t="s">
        <v>2639</v>
      </c>
      <c r="C722" s="34" t="s">
        <v>2159</v>
      </c>
      <c r="D722" s="34" t="s">
        <v>2084</v>
      </c>
      <c r="E722" s="34" t="s">
        <v>2161</v>
      </c>
      <c r="F722" s="34">
        <v>1.52055574821473E-3</v>
      </c>
      <c r="G722" s="34" t="s">
        <v>8</v>
      </c>
      <c r="H722" s="34">
        <v>4.25</v>
      </c>
      <c r="I722" s="34" t="s">
        <v>2243</v>
      </c>
    </row>
    <row r="723" spans="1:9" s="34" customFormat="1" x14ac:dyDescent="0.25">
      <c r="A723" s="34" t="s">
        <v>2640</v>
      </c>
      <c r="B723" s="34" t="s">
        <v>2641</v>
      </c>
      <c r="C723" s="34" t="s">
        <v>2159</v>
      </c>
      <c r="D723" s="34" t="s">
        <v>2272</v>
      </c>
      <c r="E723" s="34" t="s">
        <v>2161</v>
      </c>
      <c r="F723" s="35">
        <v>2.9882410389240701E-9</v>
      </c>
      <c r="G723" s="34" t="s">
        <v>7</v>
      </c>
      <c r="H723" s="34">
        <v>4.25</v>
      </c>
      <c r="I723" s="34" t="s">
        <v>2243</v>
      </c>
    </row>
    <row r="724" spans="1:9" s="34" customFormat="1" x14ac:dyDescent="0.25">
      <c r="A724" s="34" t="s">
        <v>2642</v>
      </c>
      <c r="B724" s="34" t="s">
        <v>2479</v>
      </c>
      <c r="C724" s="34" t="s">
        <v>2143</v>
      </c>
      <c r="D724" s="34" t="s">
        <v>2283</v>
      </c>
      <c r="E724" s="34" t="s">
        <v>2164</v>
      </c>
      <c r="F724" s="35">
        <v>4.0414539345603202E-9</v>
      </c>
      <c r="G724" s="34" t="s">
        <v>7</v>
      </c>
      <c r="H724" s="34">
        <v>25</v>
      </c>
      <c r="I724" s="34" t="s">
        <v>2165</v>
      </c>
    </row>
    <row r="725" spans="1:9" s="34" customFormat="1" x14ac:dyDescent="0.25">
      <c r="A725" s="34" t="s">
        <v>2643</v>
      </c>
      <c r="B725" s="34" t="s">
        <v>2644</v>
      </c>
      <c r="C725" s="34" t="s">
        <v>2143</v>
      </c>
      <c r="D725" s="34" t="s">
        <v>2645</v>
      </c>
      <c r="E725" s="34" t="s">
        <v>2199</v>
      </c>
      <c r="F725" s="35">
        <v>7.0288939759169396E-7</v>
      </c>
      <c r="G725" s="34" t="s">
        <v>7</v>
      </c>
      <c r="H725" s="34">
        <v>25</v>
      </c>
      <c r="I725" s="34" t="s">
        <v>2165</v>
      </c>
    </row>
    <row r="726" spans="1:9" s="34" customFormat="1" x14ac:dyDescent="0.25">
      <c r="A726" s="34" t="s">
        <v>2646</v>
      </c>
      <c r="B726" s="34" t="s">
        <v>2647</v>
      </c>
      <c r="C726" s="34" t="s">
        <v>2159</v>
      </c>
      <c r="D726" s="34" t="s">
        <v>1334</v>
      </c>
      <c r="E726" s="34" t="s">
        <v>2169</v>
      </c>
      <c r="F726" s="34">
        <v>3.8736214495306301E-2</v>
      </c>
      <c r="G726" s="34" t="s">
        <v>8</v>
      </c>
      <c r="H726" s="34">
        <v>4.25</v>
      </c>
      <c r="I726" s="34" t="s">
        <v>2243</v>
      </c>
    </row>
    <row r="727" spans="1:9" x14ac:dyDescent="0.25">
      <c r="A727" s="22" t="s">
        <v>2648</v>
      </c>
      <c r="B727" s="22" t="s">
        <v>2649</v>
      </c>
      <c r="C727" s="22" t="s">
        <v>2153</v>
      </c>
      <c r="D727" s="22" t="s">
        <v>2193</v>
      </c>
      <c r="E727" s="22" t="s">
        <v>2155</v>
      </c>
      <c r="F727" s="28">
        <v>1.37659049461146E-15</v>
      </c>
      <c r="G727" s="22" t="s">
        <v>7</v>
      </c>
      <c r="H727" s="22">
        <v>6</v>
      </c>
    </row>
    <row r="728" spans="1:9" s="34" customFormat="1" x14ac:dyDescent="0.25">
      <c r="A728" s="34" t="s">
        <v>2650</v>
      </c>
      <c r="B728" s="34" t="s">
        <v>2651</v>
      </c>
      <c r="C728" s="34" t="s">
        <v>2159</v>
      </c>
      <c r="D728" s="34" t="s">
        <v>1215</v>
      </c>
      <c r="E728" s="34" t="s">
        <v>2161</v>
      </c>
      <c r="F728" s="35">
        <v>1.1312222932955501E-6</v>
      </c>
      <c r="G728" s="34" t="s">
        <v>174</v>
      </c>
      <c r="H728" s="34">
        <v>25</v>
      </c>
      <c r="I728" s="34" t="s">
        <v>1217</v>
      </c>
    </row>
    <row r="729" spans="1:9" x14ac:dyDescent="0.25">
      <c r="A729" s="22" t="s">
        <v>2652</v>
      </c>
      <c r="B729" s="22" t="s">
        <v>2653</v>
      </c>
      <c r="C729" s="22" t="s">
        <v>2147</v>
      </c>
      <c r="D729" s="22" t="s">
        <v>2654</v>
      </c>
      <c r="E729" s="22" t="s">
        <v>2297</v>
      </c>
      <c r="F729" s="28">
        <v>2.6614522740384899E-9</v>
      </c>
      <c r="G729" s="22" t="s">
        <v>7</v>
      </c>
      <c r="H729" s="22">
        <v>11</v>
      </c>
    </row>
    <row r="730" spans="1:9" s="34" customFormat="1" x14ac:dyDescent="0.25">
      <c r="A730" s="34" t="s">
        <v>2655</v>
      </c>
      <c r="B730" s="34" t="s">
        <v>2656</v>
      </c>
      <c r="C730" s="34" t="s">
        <v>2159</v>
      </c>
      <c r="D730" s="34" t="s">
        <v>2657</v>
      </c>
      <c r="E730" s="34" t="s">
        <v>2161</v>
      </c>
      <c r="F730" s="34">
        <v>8.4735469208482503E-4</v>
      </c>
      <c r="G730" s="34" t="s">
        <v>8</v>
      </c>
      <c r="H730" s="34">
        <v>4.25</v>
      </c>
      <c r="I730" s="34" t="s">
        <v>2243</v>
      </c>
    </row>
    <row r="731" spans="1:9" s="34" customFormat="1" x14ac:dyDescent="0.25">
      <c r="A731" s="34" t="s">
        <v>2658</v>
      </c>
      <c r="B731" s="34" t="s">
        <v>2592</v>
      </c>
      <c r="C731" s="34" t="s">
        <v>2159</v>
      </c>
      <c r="D731" s="34" t="s">
        <v>1215</v>
      </c>
      <c r="E731" s="34" t="s">
        <v>2161</v>
      </c>
      <c r="F731" s="35">
        <v>4.0546993977528299E-7</v>
      </c>
      <c r="G731" s="34" t="s">
        <v>174</v>
      </c>
      <c r="H731" s="34">
        <v>25</v>
      </c>
      <c r="I731" s="34" t="s">
        <v>1217</v>
      </c>
    </row>
    <row r="732" spans="1:9" s="34" customFormat="1" x14ac:dyDescent="0.25">
      <c r="A732" s="34" t="s">
        <v>2659</v>
      </c>
      <c r="B732" s="34" t="s">
        <v>2498</v>
      </c>
      <c r="C732" s="34" t="s">
        <v>2143</v>
      </c>
      <c r="D732" s="34" t="s">
        <v>2499</v>
      </c>
      <c r="E732" s="34" t="s">
        <v>2280</v>
      </c>
      <c r="F732" s="35">
        <v>3.2924252998070798E-14</v>
      </c>
      <c r="G732" s="34" t="s">
        <v>636</v>
      </c>
      <c r="H732" s="34">
        <v>25</v>
      </c>
      <c r="I732" s="34" t="s">
        <v>2165</v>
      </c>
    </row>
    <row r="733" spans="1:9" s="34" customFormat="1" x14ac:dyDescent="0.25">
      <c r="A733" s="34" t="s">
        <v>2660</v>
      </c>
      <c r="B733" s="34" t="s">
        <v>2661</v>
      </c>
      <c r="C733" s="34" t="s">
        <v>2153</v>
      </c>
      <c r="D733" s="34" t="s">
        <v>2269</v>
      </c>
      <c r="E733" s="34" t="s">
        <v>2155</v>
      </c>
      <c r="F733" s="35">
        <v>1.85146847393023E-5</v>
      </c>
      <c r="G733" s="34" t="s">
        <v>7</v>
      </c>
      <c r="H733" s="34">
        <v>11</v>
      </c>
      <c r="I733" s="34" t="s">
        <v>2156</v>
      </c>
    </row>
    <row r="734" spans="1:9" s="34" customFormat="1" x14ac:dyDescent="0.25">
      <c r="A734" s="34" t="s">
        <v>2662</v>
      </c>
      <c r="B734" s="34" t="s">
        <v>2663</v>
      </c>
      <c r="C734" s="34" t="s">
        <v>2147</v>
      </c>
      <c r="D734" s="34" t="s">
        <v>2664</v>
      </c>
      <c r="E734" s="34" t="s">
        <v>2149</v>
      </c>
      <c r="F734" s="35">
        <v>-4.62951037615759E-15</v>
      </c>
      <c r="G734" s="34" t="s">
        <v>7</v>
      </c>
      <c r="H734" s="34">
        <v>12.5</v>
      </c>
      <c r="I734" s="34" t="s">
        <v>2665</v>
      </c>
    </row>
    <row r="735" spans="1:9" s="34" customFormat="1" x14ac:dyDescent="0.25">
      <c r="A735" s="34" t="s">
        <v>2666</v>
      </c>
      <c r="B735" s="34" t="s">
        <v>2667</v>
      </c>
      <c r="C735" s="34" t="s">
        <v>2143</v>
      </c>
      <c r="D735" s="34" t="s">
        <v>2668</v>
      </c>
      <c r="E735" s="34" t="s">
        <v>2373</v>
      </c>
      <c r="F735" s="34">
        <v>2.7316100615386801E-4</v>
      </c>
      <c r="G735" s="34" t="s">
        <v>636</v>
      </c>
      <c r="H735" s="34">
        <v>25</v>
      </c>
      <c r="I735" s="34" t="s">
        <v>2165</v>
      </c>
    </row>
    <row r="736" spans="1:9" s="34" customFormat="1" x14ac:dyDescent="0.25">
      <c r="A736" s="34" t="s">
        <v>2669</v>
      </c>
      <c r="B736" s="34" t="s">
        <v>2670</v>
      </c>
      <c r="C736" s="34" t="s">
        <v>2147</v>
      </c>
      <c r="D736" s="34" t="s">
        <v>2172</v>
      </c>
      <c r="E736" s="34" t="s">
        <v>2173</v>
      </c>
      <c r="F736" s="35">
        <v>4.5692411078726598E-12</v>
      </c>
      <c r="G736" s="34" t="s">
        <v>7</v>
      </c>
      <c r="H736" s="34">
        <v>0</v>
      </c>
      <c r="I736" s="34" t="s">
        <v>2671</v>
      </c>
    </row>
    <row r="737" spans="1:9" s="34" customFormat="1" x14ac:dyDescent="0.25">
      <c r="A737" s="34" t="s">
        <v>2672</v>
      </c>
      <c r="B737" s="34" t="s">
        <v>2673</v>
      </c>
      <c r="C737" s="34" t="s">
        <v>2159</v>
      </c>
      <c r="D737" s="34" t="s">
        <v>2674</v>
      </c>
      <c r="E737" s="34" t="s">
        <v>2443</v>
      </c>
      <c r="F737" s="34">
        <v>0.32800000000000001</v>
      </c>
      <c r="G737" s="34" t="s">
        <v>7</v>
      </c>
      <c r="H737" s="34">
        <v>0</v>
      </c>
      <c r="I737" s="34" t="s">
        <v>2444</v>
      </c>
    </row>
    <row r="738" spans="1:9" s="34" customFormat="1" x14ac:dyDescent="0.25">
      <c r="A738" s="34" t="s">
        <v>2675</v>
      </c>
      <c r="B738" s="34" t="s">
        <v>2622</v>
      </c>
      <c r="C738" s="34" t="s">
        <v>2159</v>
      </c>
      <c r="D738" s="34" t="s">
        <v>1215</v>
      </c>
      <c r="E738" s="34" t="s">
        <v>2161</v>
      </c>
      <c r="F738" s="35">
        <v>1.04587094865208E-7</v>
      </c>
      <c r="G738" s="34" t="s">
        <v>174</v>
      </c>
      <c r="H738" s="34">
        <v>25</v>
      </c>
      <c r="I738" s="34" t="s">
        <v>1217</v>
      </c>
    </row>
    <row r="739" spans="1:9" s="34" customFormat="1" x14ac:dyDescent="0.25">
      <c r="A739" s="34" t="s">
        <v>2676</v>
      </c>
      <c r="B739" s="34" t="s">
        <v>2677</v>
      </c>
      <c r="C739" s="34" t="s">
        <v>2153</v>
      </c>
      <c r="D739" s="34" t="s">
        <v>2611</v>
      </c>
      <c r="E739" s="34" t="s">
        <v>2257</v>
      </c>
      <c r="F739" s="34">
        <v>1.3181389696875201E-4</v>
      </c>
      <c r="G739" s="34" t="s">
        <v>8</v>
      </c>
      <c r="H739" s="34">
        <v>11</v>
      </c>
      <c r="I739" s="34" t="s">
        <v>2156</v>
      </c>
    </row>
    <row r="740" spans="1:9" s="34" customFormat="1" x14ac:dyDescent="0.25">
      <c r="A740" s="34" t="s">
        <v>2678</v>
      </c>
      <c r="B740" s="34" t="s">
        <v>2679</v>
      </c>
      <c r="C740" s="34" t="s">
        <v>2143</v>
      </c>
      <c r="D740" s="34" t="s">
        <v>2499</v>
      </c>
      <c r="E740" s="34" t="s">
        <v>2280</v>
      </c>
      <c r="F740" s="35">
        <v>-1.0323996679608499E-13</v>
      </c>
      <c r="G740" s="34" t="s">
        <v>636</v>
      </c>
      <c r="H740" s="34">
        <v>25</v>
      </c>
      <c r="I740" s="34" t="s">
        <v>2165</v>
      </c>
    </row>
    <row r="741" spans="1:9" s="34" customFormat="1" x14ac:dyDescent="0.25">
      <c r="A741" s="34" t="s">
        <v>2680</v>
      </c>
      <c r="B741" s="34" t="s">
        <v>2681</v>
      </c>
      <c r="C741" s="34" t="s">
        <v>2143</v>
      </c>
      <c r="D741" s="34" t="s">
        <v>2242</v>
      </c>
      <c r="E741" s="34" t="s">
        <v>2144</v>
      </c>
      <c r="F741" s="35">
        <v>2.9601284232297398E-10</v>
      </c>
      <c r="G741" s="34" t="s">
        <v>7</v>
      </c>
      <c r="H741" s="34">
        <v>25</v>
      </c>
      <c r="I741" s="34" t="s">
        <v>2165</v>
      </c>
    </row>
    <row r="742" spans="1:9" s="34" customFormat="1" x14ac:dyDescent="0.25">
      <c r="A742" s="34" t="s">
        <v>2682</v>
      </c>
      <c r="B742" s="34" t="s">
        <v>2683</v>
      </c>
      <c r="C742" s="34" t="s">
        <v>2143</v>
      </c>
      <c r="D742" s="34" t="s">
        <v>1556</v>
      </c>
      <c r="E742" s="34" t="s">
        <v>2626</v>
      </c>
      <c r="F742" s="35">
        <v>1.7957924307888401E-5</v>
      </c>
      <c r="G742" s="34" t="s">
        <v>8</v>
      </c>
      <c r="H742" s="34">
        <v>25</v>
      </c>
      <c r="I742" s="34" t="s">
        <v>2165</v>
      </c>
    </row>
    <row r="743" spans="1:9" s="34" customFormat="1" x14ac:dyDescent="0.25">
      <c r="A743" s="34" t="s">
        <v>2684</v>
      </c>
      <c r="B743" s="34" t="s">
        <v>2685</v>
      </c>
      <c r="C743" s="34" t="s">
        <v>2143</v>
      </c>
      <c r="D743" s="34" t="s">
        <v>1364</v>
      </c>
      <c r="E743" s="34" t="s">
        <v>2626</v>
      </c>
      <c r="F743" s="35">
        <v>3.6832798720228101E-11</v>
      </c>
      <c r="G743" s="34" t="s">
        <v>7</v>
      </c>
      <c r="H743" s="34">
        <v>25</v>
      </c>
      <c r="I743" s="34" t="s">
        <v>2165</v>
      </c>
    </row>
    <row r="744" spans="1:9" x14ac:dyDescent="0.25">
      <c r="A744" s="22" t="s">
        <v>2686</v>
      </c>
      <c r="B744" s="22" t="s">
        <v>2687</v>
      </c>
      <c r="C744" s="22" t="s">
        <v>2143</v>
      </c>
      <c r="D744" s="22" t="s">
        <v>2283</v>
      </c>
      <c r="E744" s="22" t="s">
        <v>2164</v>
      </c>
      <c r="F744" s="28">
        <v>5.1836368756682295E-10</v>
      </c>
      <c r="G744" s="22" t="s">
        <v>7</v>
      </c>
      <c r="H744" s="22">
        <v>8</v>
      </c>
    </row>
    <row r="745" spans="1:9" s="34" customFormat="1" x14ac:dyDescent="0.25">
      <c r="A745" s="34" t="s">
        <v>2688</v>
      </c>
      <c r="B745" s="34" t="s">
        <v>2689</v>
      </c>
      <c r="C745" s="34" t="s">
        <v>2159</v>
      </c>
      <c r="D745" s="34" t="s">
        <v>2303</v>
      </c>
      <c r="E745" s="34" t="s">
        <v>2161</v>
      </c>
      <c r="F745" s="34">
        <v>3.5086398639185201E-3</v>
      </c>
      <c r="G745" s="34" t="s">
        <v>8</v>
      </c>
      <c r="H745" s="34">
        <v>4.25</v>
      </c>
      <c r="I745" s="34" t="s">
        <v>2243</v>
      </c>
    </row>
    <row r="746" spans="1:9" s="34" customFormat="1" x14ac:dyDescent="0.25">
      <c r="A746" s="34" t="s">
        <v>2690</v>
      </c>
      <c r="B746" s="34" t="s">
        <v>2691</v>
      </c>
      <c r="C746" s="34" t="s">
        <v>2143</v>
      </c>
      <c r="D746" s="34" t="s">
        <v>2283</v>
      </c>
      <c r="E746" s="34" t="s">
        <v>2164</v>
      </c>
      <c r="F746" s="35">
        <v>4.8906713604941402E-8</v>
      </c>
      <c r="G746" s="34" t="s">
        <v>7</v>
      </c>
      <c r="H746" s="34">
        <v>25</v>
      </c>
      <c r="I746" s="34" t="s">
        <v>2165</v>
      </c>
    </row>
    <row r="747" spans="1:9" s="34" customFormat="1" x14ac:dyDescent="0.25">
      <c r="A747" s="34" t="s">
        <v>2692</v>
      </c>
      <c r="B747" s="34" t="s">
        <v>2417</v>
      </c>
      <c r="C747" s="34" t="s">
        <v>2159</v>
      </c>
      <c r="D747" s="34" t="s">
        <v>1215</v>
      </c>
      <c r="E747" s="34" t="s">
        <v>2161</v>
      </c>
      <c r="F747" s="35">
        <v>3.12362035882735E-6</v>
      </c>
      <c r="G747" s="34" t="s">
        <v>174</v>
      </c>
      <c r="H747" s="34">
        <v>25</v>
      </c>
      <c r="I747" s="34" t="s">
        <v>1217</v>
      </c>
    </row>
    <row r="748" spans="1:9" s="34" customFormat="1" x14ac:dyDescent="0.25">
      <c r="A748" s="34" t="s">
        <v>2693</v>
      </c>
      <c r="B748" s="34" t="s">
        <v>2694</v>
      </c>
      <c r="C748" s="34" t="s">
        <v>2159</v>
      </c>
      <c r="D748" s="34" t="s">
        <v>2695</v>
      </c>
      <c r="E748" s="34" t="s">
        <v>2161</v>
      </c>
      <c r="F748" s="35">
        <v>3.3221263887424803E-17</v>
      </c>
      <c r="G748" s="34" t="s">
        <v>8</v>
      </c>
      <c r="H748" s="34">
        <v>4.25</v>
      </c>
      <c r="I748" s="34" t="s">
        <v>2243</v>
      </c>
    </row>
    <row r="749" spans="1:9" s="34" customFormat="1" x14ac:dyDescent="0.25">
      <c r="A749" s="34" t="s">
        <v>2696</v>
      </c>
      <c r="B749" s="34" t="s">
        <v>2697</v>
      </c>
      <c r="C749" s="34" t="s">
        <v>2159</v>
      </c>
      <c r="D749" s="34" t="s">
        <v>1215</v>
      </c>
      <c r="E749" s="34" t="s">
        <v>2161</v>
      </c>
      <c r="F749" s="34">
        <v>4.10473133537633E-4</v>
      </c>
      <c r="G749" s="34" t="s">
        <v>174</v>
      </c>
      <c r="H749" s="34">
        <v>25</v>
      </c>
      <c r="I749" s="34" t="s">
        <v>1217</v>
      </c>
    </row>
    <row r="750" spans="1:9" s="34" customFormat="1" x14ac:dyDescent="0.25">
      <c r="A750" s="34" t="s">
        <v>2698</v>
      </c>
      <c r="B750" s="34" t="s">
        <v>2619</v>
      </c>
      <c r="C750" s="34" t="s">
        <v>2153</v>
      </c>
      <c r="D750" s="34" t="s">
        <v>2154</v>
      </c>
      <c r="E750" s="34" t="s">
        <v>2184</v>
      </c>
      <c r="F750" s="35">
        <v>2.6959881104211999E-5</v>
      </c>
      <c r="G750" s="34" t="s">
        <v>8</v>
      </c>
      <c r="H750" s="34">
        <v>11</v>
      </c>
      <c r="I750" s="34" t="s">
        <v>2156</v>
      </c>
    </row>
    <row r="751" spans="1:9" s="34" customFormat="1" x14ac:dyDescent="0.25">
      <c r="A751" s="34" t="s">
        <v>2699</v>
      </c>
      <c r="B751" s="34" t="s">
        <v>2180</v>
      </c>
      <c r="C751" s="34" t="s">
        <v>2159</v>
      </c>
      <c r="D751" s="34" t="s">
        <v>1215</v>
      </c>
      <c r="E751" s="34" t="s">
        <v>2161</v>
      </c>
      <c r="F751" s="35">
        <v>1.8361661405261001E-7</v>
      </c>
      <c r="G751" s="34" t="s">
        <v>174</v>
      </c>
      <c r="H751" s="34">
        <v>25</v>
      </c>
      <c r="I751" s="34" t="s">
        <v>1217</v>
      </c>
    </row>
    <row r="752" spans="1:9" x14ac:dyDescent="0.25">
      <c r="A752" s="22" t="s">
        <v>2700</v>
      </c>
      <c r="B752" s="22" t="s">
        <v>2701</v>
      </c>
      <c r="C752" s="22" t="s">
        <v>2143</v>
      </c>
      <c r="D752" s="22" t="s">
        <v>2283</v>
      </c>
      <c r="E752" s="22" t="s">
        <v>2164</v>
      </c>
      <c r="F752" s="28">
        <v>3.1510861431262601E-7</v>
      </c>
      <c r="G752" s="22" t="s">
        <v>7</v>
      </c>
      <c r="H752" s="22">
        <v>20</v>
      </c>
      <c r="I752" s="22" t="s">
        <v>2702</v>
      </c>
    </row>
    <row r="753" spans="1:9" x14ac:dyDescent="0.25">
      <c r="A753" s="22" t="s">
        <v>2703</v>
      </c>
      <c r="B753" s="22" t="s">
        <v>2453</v>
      </c>
      <c r="C753" s="22" t="s">
        <v>2143</v>
      </c>
      <c r="D753" s="22" t="s">
        <v>2454</v>
      </c>
      <c r="E753" s="22" t="s">
        <v>2276</v>
      </c>
      <c r="F753" s="28">
        <v>4.6786451551682903E-8</v>
      </c>
      <c r="G753" s="22" t="s">
        <v>7</v>
      </c>
      <c r="H753" s="22">
        <v>50</v>
      </c>
      <c r="I753" s="22" t="s">
        <v>2455</v>
      </c>
    </row>
    <row r="754" spans="1:9" x14ac:dyDescent="0.25">
      <c r="A754" s="22" t="s">
        <v>2704</v>
      </c>
      <c r="B754" s="22" t="s">
        <v>2537</v>
      </c>
      <c r="C754" s="22" t="s">
        <v>2143</v>
      </c>
      <c r="D754" s="22" t="s">
        <v>1258</v>
      </c>
      <c r="E754" s="22" t="s">
        <v>2164</v>
      </c>
      <c r="F754" s="28">
        <v>1.2298409916191199E-10</v>
      </c>
      <c r="G754" s="22" t="s">
        <v>7</v>
      </c>
      <c r="H754" s="22">
        <v>20</v>
      </c>
    </row>
    <row r="755" spans="1:9" s="34" customFormat="1" x14ac:dyDescent="0.25">
      <c r="A755" s="34" t="s">
        <v>2705</v>
      </c>
      <c r="B755" s="34" t="s">
        <v>2581</v>
      </c>
      <c r="C755" s="34" t="s">
        <v>2143</v>
      </c>
      <c r="D755" s="34" t="s">
        <v>2206</v>
      </c>
      <c r="E755" s="34" t="s">
        <v>2207</v>
      </c>
      <c r="F755" s="35">
        <v>1.9249833535451498E-5</v>
      </c>
      <c r="G755" s="34" t="s">
        <v>7</v>
      </c>
      <c r="H755" s="34">
        <v>25</v>
      </c>
      <c r="I755" s="34" t="s">
        <v>2165</v>
      </c>
    </row>
    <row r="756" spans="1:9" x14ac:dyDescent="0.25">
      <c r="A756" s="22" t="s">
        <v>2706</v>
      </c>
      <c r="B756" s="22" t="s">
        <v>2394</v>
      </c>
      <c r="C756" s="22" t="s">
        <v>2143</v>
      </c>
      <c r="D756" s="22" t="s">
        <v>1266</v>
      </c>
      <c r="E756" s="22" t="s">
        <v>2164</v>
      </c>
      <c r="F756" s="28">
        <v>5.6637894301984196E-9</v>
      </c>
      <c r="G756" s="22" t="s">
        <v>7</v>
      </c>
      <c r="H756" s="22">
        <v>50</v>
      </c>
    </row>
    <row r="757" spans="1:9" x14ac:dyDescent="0.25">
      <c r="A757" s="22" t="s">
        <v>2707</v>
      </c>
      <c r="B757" s="22" t="s">
        <v>2708</v>
      </c>
      <c r="C757" s="22" t="s">
        <v>2143</v>
      </c>
      <c r="D757" s="22" t="s">
        <v>2709</v>
      </c>
      <c r="E757" s="22" t="s">
        <v>2383</v>
      </c>
      <c r="F757" s="28">
        <v>4.50298166805169E-7</v>
      </c>
      <c r="G757" s="22" t="s">
        <v>7</v>
      </c>
      <c r="H757" s="22">
        <v>1.1399999999999999</v>
      </c>
      <c r="I757" s="22" t="s">
        <v>2458</v>
      </c>
    </row>
    <row r="758" spans="1:9" s="34" customFormat="1" x14ac:dyDescent="0.25">
      <c r="A758" s="34" t="s">
        <v>2710</v>
      </c>
      <c r="B758" s="34" t="s">
        <v>2305</v>
      </c>
      <c r="C758" s="34" t="s">
        <v>2153</v>
      </c>
      <c r="D758" s="34" t="s">
        <v>1199</v>
      </c>
      <c r="E758" s="34" t="s">
        <v>2155</v>
      </c>
      <c r="F758" s="34">
        <v>4.6165221277528496E-3</v>
      </c>
      <c r="G758" s="34" t="s">
        <v>8</v>
      </c>
      <c r="H758" s="34">
        <v>11</v>
      </c>
      <c r="I758" s="34" t="s">
        <v>2156</v>
      </c>
    </row>
    <row r="759" spans="1:9" x14ac:dyDescent="0.25">
      <c r="A759" s="22" t="s">
        <v>2711</v>
      </c>
      <c r="B759" s="22" t="s">
        <v>2712</v>
      </c>
      <c r="C759" s="22" t="s">
        <v>2143</v>
      </c>
      <c r="D759" s="22" t="s">
        <v>2283</v>
      </c>
      <c r="E759" s="22" t="s">
        <v>2164</v>
      </c>
      <c r="F759" s="28">
        <v>9.8070862778990897E-10</v>
      </c>
      <c r="G759" s="22" t="s">
        <v>7</v>
      </c>
      <c r="H759" s="22">
        <v>20</v>
      </c>
    </row>
    <row r="760" spans="1:9" s="34" customFormat="1" x14ac:dyDescent="0.25">
      <c r="A760" s="34" t="s">
        <v>2713</v>
      </c>
      <c r="B760" s="34" t="s">
        <v>2531</v>
      </c>
      <c r="C760" s="34" t="s">
        <v>2147</v>
      </c>
      <c r="D760" s="34" t="s">
        <v>2532</v>
      </c>
      <c r="E760" s="34" t="s">
        <v>2533</v>
      </c>
      <c r="F760" s="34">
        <v>3.2177816447836599E-2</v>
      </c>
      <c r="G760" s="34" t="s">
        <v>7</v>
      </c>
      <c r="H760" s="34">
        <v>0</v>
      </c>
      <c r="I760" s="34" t="s">
        <v>2534</v>
      </c>
    </row>
    <row r="761" spans="1:9" x14ac:dyDescent="0.25">
      <c r="A761" s="22" t="s">
        <v>2714</v>
      </c>
      <c r="B761" s="22" t="s">
        <v>2715</v>
      </c>
      <c r="C761" s="22" t="s">
        <v>2159</v>
      </c>
      <c r="D761" s="22" t="s">
        <v>1431</v>
      </c>
      <c r="E761" s="22" t="s">
        <v>2161</v>
      </c>
      <c r="F761" s="22">
        <v>1.28749597879806E-3</v>
      </c>
      <c r="G761" s="22" t="s">
        <v>8</v>
      </c>
      <c r="H761" s="22">
        <v>3</v>
      </c>
      <c r="I761" s="22" t="s">
        <v>2300</v>
      </c>
    </row>
    <row r="762" spans="1:9" s="34" customFormat="1" x14ac:dyDescent="0.25">
      <c r="A762" s="34" t="s">
        <v>2716</v>
      </c>
      <c r="B762" s="34" t="s">
        <v>2717</v>
      </c>
      <c r="C762" s="34" t="s">
        <v>2159</v>
      </c>
      <c r="D762" s="34" t="s">
        <v>2718</v>
      </c>
      <c r="E762" s="34" t="s">
        <v>2169</v>
      </c>
      <c r="F762" s="35">
        <v>1.4941220965914301E-9</v>
      </c>
      <c r="G762" s="34" t="s">
        <v>7</v>
      </c>
      <c r="H762" s="34">
        <v>0</v>
      </c>
      <c r="I762" s="34" t="s">
        <v>2534</v>
      </c>
    </row>
    <row r="763" spans="1:9" s="34" customFormat="1" x14ac:dyDescent="0.25">
      <c r="A763" s="34" t="s">
        <v>2719</v>
      </c>
      <c r="B763" s="34" t="s">
        <v>2720</v>
      </c>
      <c r="C763" s="34" t="s">
        <v>2143</v>
      </c>
      <c r="D763" s="34" t="s">
        <v>1378</v>
      </c>
      <c r="E763" s="34" t="s">
        <v>2280</v>
      </c>
      <c r="F763" s="35">
        <v>1.13652625611853E-5</v>
      </c>
      <c r="G763" s="34" t="s">
        <v>7</v>
      </c>
      <c r="H763" s="34">
        <v>25</v>
      </c>
      <c r="I763" s="34" t="s">
        <v>2165</v>
      </c>
    </row>
    <row r="764" spans="1:9" s="34" customFormat="1" x14ac:dyDescent="0.25">
      <c r="A764" s="34" t="s">
        <v>2721</v>
      </c>
      <c r="B764" s="34" t="s">
        <v>2278</v>
      </c>
      <c r="C764" s="34" t="s">
        <v>2143</v>
      </c>
      <c r="D764" s="34" t="s">
        <v>2279</v>
      </c>
      <c r="E764" s="34" t="s">
        <v>2280</v>
      </c>
      <c r="F764" s="35">
        <v>-1.79564869935814E-13</v>
      </c>
      <c r="G764" s="34" t="s">
        <v>636</v>
      </c>
      <c r="H764" s="34">
        <v>25</v>
      </c>
      <c r="I764" s="34" t="s">
        <v>2165</v>
      </c>
    </row>
    <row r="765" spans="1:9" x14ac:dyDescent="0.25">
      <c r="A765" s="22" t="s">
        <v>2722</v>
      </c>
      <c r="B765" s="22" t="s">
        <v>2723</v>
      </c>
      <c r="C765" s="22" t="s">
        <v>2147</v>
      </c>
      <c r="D765" s="22" t="s">
        <v>2724</v>
      </c>
      <c r="E765" s="22" t="s">
        <v>2149</v>
      </c>
      <c r="F765" s="28">
        <v>9.7224958712327905E-6</v>
      </c>
      <c r="G765" s="22" t="s">
        <v>7</v>
      </c>
      <c r="H765" s="22">
        <v>40</v>
      </c>
    </row>
    <row r="766" spans="1:9" s="34" customFormat="1" x14ac:dyDescent="0.25">
      <c r="A766" s="34" t="s">
        <v>2725</v>
      </c>
      <c r="B766" s="34" t="s">
        <v>2726</v>
      </c>
      <c r="C766" s="34" t="s">
        <v>2143</v>
      </c>
      <c r="D766" s="34" t="s">
        <v>2283</v>
      </c>
      <c r="E766" s="34" t="s">
        <v>2164</v>
      </c>
      <c r="F766" s="35">
        <v>3.9026136355347102E-8</v>
      </c>
      <c r="G766" s="34" t="s">
        <v>7</v>
      </c>
      <c r="H766" s="34">
        <v>25</v>
      </c>
      <c r="I766" s="34" t="s">
        <v>2165</v>
      </c>
    </row>
    <row r="767" spans="1:9" s="34" customFormat="1" x14ac:dyDescent="0.25">
      <c r="A767" s="34" t="s">
        <v>2727</v>
      </c>
      <c r="B767" s="34" t="s">
        <v>2728</v>
      </c>
      <c r="C767" s="34" t="s">
        <v>2143</v>
      </c>
      <c r="D767" s="34" t="s">
        <v>2571</v>
      </c>
      <c r="E767" s="34" t="s">
        <v>2280</v>
      </c>
      <c r="F767" s="35">
        <v>2.19772039519482E-13</v>
      </c>
      <c r="G767" s="34" t="s">
        <v>7</v>
      </c>
      <c r="H767" s="34">
        <v>25</v>
      </c>
      <c r="I767" s="34" t="s">
        <v>2165</v>
      </c>
    </row>
    <row r="768" spans="1:9" s="34" customFormat="1" x14ac:dyDescent="0.25">
      <c r="A768" s="34" t="s">
        <v>2729</v>
      </c>
      <c r="B768" s="34" t="s">
        <v>2594</v>
      </c>
      <c r="C768" s="34" t="s">
        <v>2159</v>
      </c>
      <c r="D768" s="34" t="s">
        <v>1215</v>
      </c>
      <c r="E768" s="34" t="s">
        <v>2161</v>
      </c>
      <c r="F768" s="35">
        <v>5.5182086922743801E-8</v>
      </c>
      <c r="G768" s="34" t="s">
        <v>174</v>
      </c>
      <c r="H768" s="34">
        <v>25</v>
      </c>
      <c r="I768" s="34" t="s">
        <v>1217</v>
      </c>
    </row>
    <row r="769" spans="1:9" x14ac:dyDescent="0.25">
      <c r="A769" s="22" t="s">
        <v>2730</v>
      </c>
      <c r="B769" s="22" t="s">
        <v>2731</v>
      </c>
      <c r="C769" s="22" t="s">
        <v>2143</v>
      </c>
      <c r="D769" s="22" t="s">
        <v>2732</v>
      </c>
      <c r="E769" s="22" t="s">
        <v>2199</v>
      </c>
      <c r="F769" s="22">
        <v>0.84169101930679602</v>
      </c>
      <c r="G769" s="22" t="s">
        <v>8</v>
      </c>
      <c r="H769" s="22">
        <v>0.79</v>
      </c>
      <c r="I769" s="22" t="s">
        <v>2733</v>
      </c>
    </row>
    <row r="770" spans="1:9" s="34" customFormat="1" x14ac:dyDescent="0.25">
      <c r="A770" s="34" t="s">
        <v>2734</v>
      </c>
      <c r="B770" s="34" t="s">
        <v>2735</v>
      </c>
      <c r="C770" s="34" t="s">
        <v>2153</v>
      </c>
      <c r="D770" s="34" t="s">
        <v>2269</v>
      </c>
      <c r="E770" s="34" t="s">
        <v>2155</v>
      </c>
      <c r="F770" s="35">
        <v>4.4539256873201203E-9</v>
      </c>
      <c r="G770" s="34" t="s">
        <v>8</v>
      </c>
      <c r="H770" s="34">
        <v>11</v>
      </c>
      <c r="I770" s="34" t="s">
        <v>2156</v>
      </c>
    </row>
    <row r="771" spans="1:9" x14ac:dyDescent="0.25">
      <c r="A771" s="22" t="s">
        <v>2736</v>
      </c>
      <c r="B771" s="22" t="s">
        <v>2737</v>
      </c>
      <c r="C771" s="22" t="s">
        <v>2159</v>
      </c>
      <c r="D771" s="22" t="s">
        <v>1431</v>
      </c>
      <c r="E771" s="22" t="s">
        <v>2161</v>
      </c>
      <c r="F771" s="22">
        <v>1.39273839742515E-2</v>
      </c>
      <c r="G771" s="22" t="s">
        <v>174</v>
      </c>
      <c r="H771" s="22">
        <v>3</v>
      </c>
      <c r="I771" s="22" t="s">
        <v>2300</v>
      </c>
    </row>
    <row r="772" spans="1:9" s="34" customFormat="1" x14ac:dyDescent="0.25">
      <c r="A772" s="34" t="s">
        <v>2738</v>
      </c>
      <c r="B772" s="34" t="s">
        <v>2487</v>
      </c>
      <c r="C772" s="34" t="s">
        <v>2153</v>
      </c>
      <c r="D772" s="34" t="s">
        <v>2260</v>
      </c>
      <c r="E772" s="34" t="s">
        <v>2184</v>
      </c>
      <c r="F772" s="34">
        <v>2.6637274547485702E-2</v>
      </c>
      <c r="G772" s="34" t="s">
        <v>8</v>
      </c>
      <c r="H772" s="34">
        <v>11</v>
      </c>
      <c r="I772" s="34" t="s">
        <v>2156</v>
      </c>
    </row>
    <row r="773" spans="1:9" s="34" customFormat="1" x14ac:dyDescent="0.25">
      <c r="A773" s="34" t="s">
        <v>2739</v>
      </c>
      <c r="B773" s="34" t="s">
        <v>2405</v>
      </c>
      <c r="C773" s="34" t="s">
        <v>2159</v>
      </c>
      <c r="D773" s="34" t="s">
        <v>1305</v>
      </c>
      <c r="E773" s="34" t="s">
        <v>2406</v>
      </c>
      <c r="F773" s="35">
        <v>-6.4050604418847298E-15</v>
      </c>
      <c r="G773" s="34" t="s">
        <v>7</v>
      </c>
      <c r="H773" s="34">
        <v>4.25</v>
      </c>
      <c r="I773" s="34" t="s">
        <v>2243</v>
      </c>
    </row>
    <row r="774" spans="1:9" s="34" customFormat="1" x14ac:dyDescent="0.25">
      <c r="A774" s="34" t="s">
        <v>2740</v>
      </c>
      <c r="B774" s="34" t="s">
        <v>2741</v>
      </c>
      <c r="C774" s="34" t="s">
        <v>2143</v>
      </c>
      <c r="D774" s="34" t="s">
        <v>1361</v>
      </c>
      <c r="E774" s="34" t="s">
        <v>2742</v>
      </c>
      <c r="F774" s="35">
        <v>2.28739402092273E-8</v>
      </c>
      <c r="G774" s="34" t="s">
        <v>7</v>
      </c>
      <c r="H774" s="34">
        <v>0</v>
      </c>
      <c r="I774" s="34" t="s">
        <v>2743</v>
      </c>
    </row>
    <row r="775" spans="1:9" s="34" customFormat="1" x14ac:dyDescent="0.25">
      <c r="A775" s="34" t="s">
        <v>2744</v>
      </c>
      <c r="B775" s="34" t="s">
        <v>2745</v>
      </c>
      <c r="C775" s="34" t="s">
        <v>2143</v>
      </c>
      <c r="D775" s="34" t="s">
        <v>1258</v>
      </c>
      <c r="E775" s="34" t="s">
        <v>2164</v>
      </c>
      <c r="F775" s="35">
        <v>1.7805427444812199E-10</v>
      </c>
      <c r="G775" s="34" t="s">
        <v>7</v>
      </c>
      <c r="H775" s="34">
        <v>0</v>
      </c>
      <c r="I775" s="34" t="s">
        <v>2743</v>
      </c>
    </row>
    <row r="776" spans="1:9" s="34" customFormat="1" x14ac:dyDescent="0.25">
      <c r="A776" s="34" t="s">
        <v>2746</v>
      </c>
      <c r="B776" s="34" t="s">
        <v>2747</v>
      </c>
      <c r="C776" s="34" t="s">
        <v>2143</v>
      </c>
      <c r="D776" s="34" t="s">
        <v>2748</v>
      </c>
      <c r="E776" s="34" t="s">
        <v>2199</v>
      </c>
      <c r="F776" s="35">
        <v>3.5806360207770898E-7</v>
      </c>
      <c r="G776" s="34" t="s">
        <v>7</v>
      </c>
      <c r="H776" s="34">
        <v>25</v>
      </c>
      <c r="I776" s="34" t="s">
        <v>2165</v>
      </c>
    </row>
    <row r="777" spans="1:9" s="34" customFormat="1" x14ac:dyDescent="0.25">
      <c r="A777" s="34" t="s">
        <v>2749</v>
      </c>
      <c r="B777" s="34" t="s">
        <v>2564</v>
      </c>
      <c r="C777" s="34" t="s">
        <v>2153</v>
      </c>
      <c r="D777" s="34" t="s">
        <v>1370</v>
      </c>
      <c r="E777" s="34" t="s">
        <v>2257</v>
      </c>
      <c r="F777" s="35">
        <v>1.42034750064045E-9</v>
      </c>
      <c r="G777" s="34" t="s">
        <v>7</v>
      </c>
      <c r="H777" s="34">
        <v>11</v>
      </c>
      <c r="I777" s="34" t="s">
        <v>2156</v>
      </c>
    </row>
    <row r="778" spans="1:9" s="34" customFormat="1" x14ac:dyDescent="0.25">
      <c r="A778" s="34" t="s">
        <v>2750</v>
      </c>
      <c r="B778" s="34" t="s">
        <v>2549</v>
      </c>
      <c r="C778" s="34" t="s">
        <v>2143</v>
      </c>
      <c r="D778" s="34" t="s">
        <v>2550</v>
      </c>
      <c r="E778" s="34" t="s">
        <v>2144</v>
      </c>
      <c r="F778" s="35">
        <v>1.14917308808664E-7</v>
      </c>
      <c r="G778" s="34" t="s">
        <v>7</v>
      </c>
      <c r="H778" s="34">
        <v>25</v>
      </c>
      <c r="I778" s="34" t="s">
        <v>2165</v>
      </c>
    </row>
    <row r="779" spans="1:9" s="34" customFormat="1" x14ac:dyDescent="0.25">
      <c r="A779" s="34" t="s">
        <v>2751</v>
      </c>
      <c r="B779" s="34" t="s">
        <v>2752</v>
      </c>
      <c r="C779" s="34" t="s">
        <v>2143</v>
      </c>
      <c r="D779" s="34" t="s">
        <v>2382</v>
      </c>
      <c r="E779" s="34" t="s">
        <v>2164</v>
      </c>
      <c r="F779" s="35">
        <v>3.9426642824002501E-7</v>
      </c>
      <c r="G779" s="34" t="s">
        <v>7</v>
      </c>
      <c r="H779" s="34">
        <v>25</v>
      </c>
      <c r="I779" s="34" t="s">
        <v>2165</v>
      </c>
    </row>
    <row r="780" spans="1:9" s="34" customFormat="1" x14ac:dyDescent="0.25">
      <c r="A780" s="34" t="s">
        <v>2753</v>
      </c>
      <c r="B780" s="34" t="s">
        <v>2726</v>
      </c>
      <c r="C780" s="34" t="s">
        <v>2143</v>
      </c>
      <c r="D780" s="34" t="s">
        <v>2283</v>
      </c>
      <c r="E780" s="34" t="s">
        <v>2164</v>
      </c>
      <c r="F780" s="35">
        <v>3.9048155858282597E-8</v>
      </c>
      <c r="G780" s="34" t="s">
        <v>7</v>
      </c>
      <c r="H780" s="34">
        <v>25</v>
      </c>
      <c r="I780" s="34" t="s">
        <v>2165</v>
      </c>
    </row>
    <row r="781" spans="1:9" s="34" customFormat="1" x14ac:dyDescent="0.25">
      <c r="A781" s="34" t="s">
        <v>2754</v>
      </c>
      <c r="B781" s="34" t="s">
        <v>2755</v>
      </c>
      <c r="C781" s="34" t="s">
        <v>2159</v>
      </c>
      <c r="D781" s="34" t="s">
        <v>2608</v>
      </c>
      <c r="E781" s="34" t="s">
        <v>2161</v>
      </c>
      <c r="F781" s="34">
        <v>1.09284374520429E-3</v>
      </c>
      <c r="G781" s="34" t="s">
        <v>8</v>
      </c>
      <c r="H781" s="34">
        <v>4.25</v>
      </c>
      <c r="I781" s="34" t="s">
        <v>2243</v>
      </c>
    </row>
    <row r="782" spans="1:9" s="34" customFormat="1" x14ac:dyDescent="0.25">
      <c r="A782" s="34" t="s">
        <v>2756</v>
      </c>
      <c r="B782" s="34" t="s">
        <v>2190</v>
      </c>
      <c r="C782" s="34" t="s">
        <v>2159</v>
      </c>
      <c r="D782" s="34" t="s">
        <v>2188</v>
      </c>
      <c r="E782" s="34" t="s">
        <v>2161</v>
      </c>
      <c r="F782" s="34">
        <v>4.9384037593934796E-4</v>
      </c>
      <c r="G782" s="34" t="s">
        <v>174</v>
      </c>
      <c r="H782" s="34">
        <v>25</v>
      </c>
      <c r="I782" s="34" t="s">
        <v>1217</v>
      </c>
    </row>
    <row r="783" spans="1:9" x14ac:dyDescent="0.25">
      <c r="A783" s="22" t="s">
        <v>2757</v>
      </c>
      <c r="B783" s="22" t="s">
        <v>2758</v>
      </c>
      <c r="C783" s="22" t="s">
        <v>2143</v>
      </c>
      <c r="D783" s="22" t="s">
        <v>1354</v>
      </c>
      <c r="E783" s="22" t="s">
        <v>2164</v>
      </c>
      <c r="F783" s="28">
        <v>2.0271560916975099E-6</v>
      </c>
      <c r="G783" s="22" t="s">
        <v>7</v>
      </c>
      <c r="H783" s="22">
        <v>20</v>
      </c>
    </row>
    <row r="784" spans="1:9" s="34" customFormat="1" x14ac:dyDescent="0.25">
      <c r="A784" s="34" t="s">
        <v>2759</v>
      </c>
      <c r="B784" s="34" t="s">
        <v>2760</v>
      </c>
      <c r="C784" s="34" t="s">
        <v>2137</v>
      </c>
      <c r="D784" s="34" t="s">
        <v>2138</v>
      </c>
      <c r="E784" s="34" t="s">
        <v>2139</v>
      </c>
      <c r="F784" s="35">
        <v>9.3698831482613799E-11</v>
      </c>
      <c r="G784" s="34" t="s">
        <v>7</v>
      </c>
      <c r="H784" s="34">
        <v>15</v>
      </c>
      <c r="I784" s="34" t="s">
        <v>2140</v>
      </c>
    </row>
    <row r="785" spans="1:9" s="34" customFormat="1" x14ac:dyDescent="0.25">
      <c r="A785" s="34" t="s">
        <v>2761</v>
      </c>
      <c r="B785" s="34" t="s">
        <v>2661</v>
      </c>
      <c r="C785" s="34" t="s">
        <v>2153</v>
      </c>
      <c r="D785" s="34" t="s">
        <v>2269</v>
      </c>
      <c r="E785" s="34" t="s">
        <v>2155</v>
      </c>
      <c r="F785" s="35">
        <v>3.74898922587332E-5</v>
      </c>
      <c r="G785" s="34" t="s">
        <v>7</v>
      </c>
      <c r="H785" s="34">
        <v>11</v>
      </c>
      <c r="I785" s="34" t="s">
        <v>2156</v>
      </c>
    </row>
    <row r="786" spans="1:9" s="34" customFormat="1" x14ac:dyDescent="0.25">
      <c r="A786" s="34" t="s">
        <v>2762</v>
      </c>
      <c r="B786" s="34" t="s">
        <v>2763</v>
      </c>
      <c r="C786" s="34" t="s">
        <v>2153</v>
      </c>
      <c r="D786" s="34" t="s">
        <v>2764</v>
      </c>
      <c r="E786" s="34" t="s">
        <v>2257</v>
      </c>
      <c r="F786" s="35">
        <v>3.7609889772645599E-8</v>
      </c>
      <c r="G786" s="34" t="s">
        <v>8</v>
      </c>
      <c r="H786" s="34">
        <v>0</v>
      </c>
      <c r="I786" s="34" t="s">
        <v>2150</v>
      </c>
    </row>
    <row r="787" spans="1:9" s="34" customFormat="1" x14ac:dyDescent="0.25">
      <c r="A787" s="34" t="s">
        <v>2765</v>
      </c>
      <c r="B787" s="34" t="s">
        <v>2766</v>
      </c>
      <c r="C787" s="34" t="s">
        <v>2159</v>
      </c>
      <c r="D787" s="34" t="s">
        <v>1215</v>
      </c>
      <c r="E787" s="34" t="s">
        <v>2161</v>
      </c>
      <c r="F787" s="35">
        <v>3.0463640426103699E-5</v>
      </c>
      <c r="G787" s="34" t="s">
        <v>174</v>
      </c>
      <c r="H787" s="34">
        <v>25</v>
      </c>
      <c r="I787" s="34" t="s">
        <v>1217</v>
      </c>
    </row>
    <row r="788" spans="1:9" x14ac:dyDescent="0.25">
      <c r="A788" s="22" t="s">
        <v>2767</v>
      </c>
      <c r="B788" s="22" t="s">
        <v>2768</v>
      </c>
      <c r="C788" s="22" t="s">
        <v>2159</v>
      </c>
      <c r="D788" s="22" t="s">
        <v>1431</v>
      </c>
      <c r="E788" s="22" t="s">
        <v>2161</v>
      </c>
      <c r="F788" s="22">
        <v>1.8165060323487199E-4</v>
      </c>
      <c r="G788" s="22" t="s">
        <v>174</v>
      </c>
      <c r="H788" s="22">
        <v>3</v>
      </c>
      <c r="I788" s="22" t="s">
        <v>2300</v>
      </c>
    </row>
    <row r="789" spans="1:9" s="34" customFormat="1" x14ac:dyDescent="0.25">
      <c r="A789" s="34" t="s">
        <v>2769</v>
      </c>
      <c r="B789" s="34" t="s">
        <v>2770</v>
      </c>
      <c r="C789" s="34" t="s">
        <v>2147</v>
      </c>
      <c r="D789" s="34" t="s">
        <v>2172</v>
      </c>
      <c r="E789" s="34" t="s">
        <v>2173</v>
      </c>
      <c r="F789" s="35">
        <v>1.47865558218142E-7</v>
      </c>
      <c r="G789" s="34" t="s">
        <v>7</v>
      </c>
      <c r="H789" s="34">
        <v>20</v>
      </c>
      <c r="I789" s="34" t="s">
        <v>2321</v>
      </c>
    </row>
    <row r="790" spans="1:9" x14ac:dyDescent="0.25">
      <c r="A790" s="22" t="s">
        <v>2771</v>
      </c>
      <c r="B790" s="22" t="s">
        <v>2772</v>
      </c>
      <c r="C790" s="22" t="s">
        <v>2143</v>
      </c>
      <c r="D790" s="22" t="s">
        <v>2773</v>
      </c>
      <c r="E790" s="22" t="s">
        <v>2280</v>
      </c>
      <c r="F790" s="28">
        <v>1.76917507601849E-15</v>
      </c>
      <c r="G790" s="22" t="s">
        <v>7</v>
      </c>
      <c r="H790" s="22">
        <v>20</v>
      </c>
    </row>
    <row r="791" spans="1:9" x14ac:dyDescent="0.25">
      <c r="A791" s="22" t="s">
        <v>2774</v>
      </c>
      <c r="B791" s="22" t="s">
        <v>2775</v>
      </c>
      <c r="C791" s="22" t="s">
        <v>2143</v>
      </c>
      <c r="D791" s="22" t="s">
        <v>1258</v>
      </c>
      <c r="E791" s="22" t="s">
        <v>2164</v>
      </c>
      <c r="F791" s="28">
        <v>1.6101578616320099E-9</v>
      </c>
      <c r="G791" s="22" t="s">
        <v>7</v>
      </c>
      <c r="H791" s="22">
        <v>20</v>
      </c>
    </row>
    <row r="792" spans="1:9" s="34" customFormat="1" x14ac:dyDescent="0.25">
      <c r="A792" s="34" t="s">
        <v>2776</v>
      </c>
      <c r="B792" s="34" t="s">
        <v>2212</v>
      </c>
      <c r="C792" s="34" t="s">
        <v>2153</v>
      </c>
      <c r="D792" s="34" t="s">
        <v>1199</v>
      </c>
      <c r="E792" s="34" t="s">
        <v>2155</v>
      </c>
      <c r="F792" s="34">
        <v>3.5292164953152197E-2</v>
      </c>
      <c r="G792" s="34" t="s">
        <v>8</v>
      </c>
      <c r="H792" s="34">
        <v>11</v>
      </c>
      <c r="I792" s="34" t="s">
        <v>2156</v>
      </c>
    </row>
    <row r="793" spans="1:9" s="34" customFormat="1" x14ac:dyDescent="0.25">
      <c r="A793" s="34" t="s">
        <v>2777</v>
      </c>
      <c r="B793" s="34" t="s">
        <v>2778</v>
      </c>
      <c r="C793" s="34" t="s">
        <v>2137</v>
      </c>
      <c r="D793" s="34" t="s">
        <v>2779</v>
      </c>
      <c r="E793" s="34" t="s">
        <v>2220</v>
      </c>
      <c r="F793" s="35">
        <v>2.5570596941781298E-5</v>
      </c>
      <c r="G793" s="34" t="s">
        <v>7</v>
      </c>
      <c r="H793" s="34">
        <v>0</v>
      </c>
      <c r="I793" s="34" t="s">
        <v>2534</v>
      </c>
    </row>
    <row r="794" spans="1:9" x14ac:dyDescent="0.25">
      <c r="A794" s="22" t="s">
        <v>2780</v>
      </c>
      <c r="B794" s="22" t="s">
        <v>2758</v>
      </c>
      <c r="C794" s="22" t="s">
        <v>2143</v>
      </c>
      <c r="D794" s="22" t="s">
        <v>1354</v>
      </c>
      <c r="E794" s="22" t="s">
        <v>2164</v>
      </c>
      <c r="F794" s="22">
        <v>2.38816809024315E-4</v>
      </c>
      <c r="G794" s="22" t="s">
        <v>7</v>
      </c>
      <c r="H794" s="22">
        <v>20</v>
      </c>
    </row>
    <row r="795" spans="1:9" s="34" customFormat="1" x14ac:dyDescent="0.25">
      <c r="A795" s="34" t="s">
        <v>2781</v>
      </c>
      <c r="B795" s="34" t="s">
        <v>2782</v>
      </c>
      <c r="C795" s="34" t="s">
        <v>2153</v>
      </c>
      <c r="D795" s="34" t="s">
        <v>1746</v>
      </c>
      <c r="E795" s="34" t="s">
        <v>2257</v>
      </c>
      <c r="F795" s="35">
        <v>7.3067272486083295E-5</v>
      </c>
      <c r="G795" s="34" t="s">
        <v>7</v>
      </c>
      <c r="H795" s="34">
        <v>11</v>
      </c>
      <c r="I795" s="34" t="s">
        <v>2156</v>
      </c>
    </row>
    <row r="796" spans="1:9" x14ac:dyDescent="0.25">
      <c r="A796" s="22" t="s">
        <v>2783</v>
      </c>
      <c r="B796" s="22" t="s">
        <v>2784</v>
      </c>
      <c r="C796" s="22" t="s">
        <v>2143</v>
      </c>
      <c r="D796" s="22" t="s">
        <v>2224</v>
      </c>
      <c r="E796" s="22" t="s">
        <v>2199</v>
      </c>
      <c r="F796" s="22">
        <v>2.0133817811404898E-3</v>
      </c>
      <c r="G796" s="22" t="s">
        <v>8</v>
      </c>
      <c r="H796" s="22">
        <v>0.11</v>
      </c>
      <c r="I796" s="22" t="s">
        <v>2785</v>
      </c>
    </row>
    <row r="797" spans="1:9" x14ac:dyDescent="0.25">
      <c r="A797" s="22" t="s">
        <v>2786</v>
      </c>
      <c r="B797" s="22" t="s">
        <v>2787</v>
      </c>
      <c r="C797" s="22" t="s">
        <v>2153</v>
      </c>
      <c r="D797" s="22" t="s">
        <v>1534</v>
      </c>
      <c r="E797" s="22" t="s">
        <v>2257</v>
      </c>
      <c r="F797" s="28">
        <v>3.5610875718435602E-10</v>
      </c>
      <c r="G797" s="22" t="s">
        <v>7</v>
      </c>
      <c r="H797" s="22">
        <v>4.5</v>
      </c>
      <c r="I797" s="22" t="s">
        <v>2788</v>
      </c>
    </row>
    <row r="798" spans="1:9" s="34" customFormat="1" x14ac:dyDescent="0.25">
      <c r="A798" s="34" t="s">
        <v>2789</v>
      </c>
      <c r="B798" s="34" t="s">
        <v>2790</v>
      </c>
      <c r="C798" s="34" t="s">
        <v>2143</v>
      </c>
      <c r="D798" s="34" t="s">
        <v>2791</v>
      </c>
      <c r="E798" s="34" t="s">
        <v>2207</v>
      </c>
      <c r="F798" s="34">
        <v>1.2494715036215801E-4</v>
      </c>
      <c r="G798" s="34" t="s">
        <v>7</v>
      </c>
      <c r="H798" s="34">
        <v>25</v>
      </c>
      <c r="I798" s="34" t="s">
        <v>2165</v>
      </c>
    </row>
    <row r="799" spans="1:9" x14ac:dyDescent="0.25">
      <c r="A799" s="22" t="s">
        <v>2792</v>
      </c>
      <c r="B799" s="22" t="s">
        <v>2471</v>
      </c>
      <c r="C799" s="22" t="s">
        <v>2143</v>
      </c>
      <c r="D799" s="22" t="s">
        <v>2382</v>
      </c>
      <c r="E799" s="22" t="s">
        <v>2164</v>
      </c>
      <c r="F799" s="28">
        <v>1.01548599675857E-7</v>
      </c>
      <c r="G799" s="22" t="s">
        <v>7</v>
      </c>
      <c r="H799" s="22">
        <v>20</v>
      </c>
    </row>
    <row r="800" spans="1:9" x14ac:dyDescent="0.25">
      <c r="A800" s="22" t="s">
        <v>2793</v>
      </c>
      <c r="B800" s="22" t="s">
        <v>2794</v>
      </c>
      <c r="C800" s="22" t="s">
        <v>2159</v>
      </c>
      <c r="D800" s="22" t="s">
        <v>1431</v>
      </c>
      <c r="E800" s="22" t="s">
        <v>2161</v>
      </c>
      <c r="F800" s="22">
        <v>5.6224439437526003E-2</v>
      </c>
      <c r="G800" s="22" t="s">
        <v>8</v>
      </c>
      <c r="H800" s="22">
        <v>3</v>
      </c>
      <c r="I800" s="22" t="s">
        <v>2300</v>
      </c>
    </row>
    <row r="801" spans="1:9" s="34" customFormat="1" x14ac:dyDescent="0.25">
      <c r="A801" s="34" t="s">
        <v>2795</v>
      </c>
      <c r="B801" s="34" t="s">
        <v>2796</v>
      </c>
      <c r="C801" s="34" t="s">
        <v>2143</v>
      </c>
      <c r="D801" s="34" t="s">
        <v>2571</v>
      </c>
      <c r="E801" s="34" t="s">
        <v>2280</v>
      </c>
      <c r="F801" s="35">
        <v>-2.4686777482775702E-16</v>
      </c>
      <c r="G801" s="34" t="s">
        <v>7</v>
      </c>
      <c r="H801" s="34">
        <v>25</v>
      </c>
      <c r="I801" s="34" t="s">
        <v>2165</v>
      </c>
    </row>
    <row r="802" spans="1:9" s="34" customFormat="1" x14ac:dyDescent="0.25">
      <c r="A802" s="34" t="s">
        <v>2797</v>
      </c>
      <c r="B802" s="34" t="s">
        <v>2798</v>
      </c>
      <c r="C802" s="34" t="s">
        <v>2153</v>
      </c>
      <c r="D802" s="34" t="s">
        <v>2160</v>
      </c>
      <c r="E802" s="34" t="s">
        <v>2491</v>
      </c>
      <c r="F802" s="34">
        <v>3.9277530615548601E-3</v>
      </c>
      <c r="G802" s="34" t="s">
        <v>636</v>
      </c>
      <c r="H802" s="34">
        <v>11</v>
      </c>
      <c r="I802" s="34" t="s">
        <v>2156</v>
      </c>
    </row>
    <row r="803" spans="1:9" s="34" customFormat="1" x14ac:dyDescent="0.25">
      <c r="A803" s="34" t="s">
        <v>2799</v>
      </c>
      <c r="B803" s="34" t="s">
        <v>2345</v>
      </c>
      <c r="C803" s="34" t="s">
        <v>2153</v>
      </c>
      <c r="D803" s="34" t="s">
        <v>2154</v>
      </c>
      <c r="E803" s="34" t="s">
        <v>2184</v>
      </c>
      <c r="F803" s="34">
        <v>7.0444872871567301E-3</v>
      </c>
      <c r="G803" s="34" t="s">
        <v>8</v>
      </c>
      <c r="H803" s="34">
        <v>11</v>
      </c>
      <c r="I803" s="34" t="s">
        <v>2156</v>
      </c>
    </row>
    <row r="804" spans="1:9" s="34" customFormat="1" x14ac:dyDescent="0.25">
      <c r="A804" s="34" t="s">
        <v>2800</v>
      </c>
      <c r="B804" s="34" t="s">
        <v>2801</v>
      </c>
      <c r="C804" s="34" t="s">
        <v>2159</v>
      </c>
      <c r="D804" s="34" t="s">
        <v>2303</v>
      </c>
      <c r="E804" s="34" t="s">
        <v>2161</v>
      </c>
      <c r="F804" s="34">
        <v>2.6866872155961699E-3</v>
      </c>
      <c r="G804" s="34" t="s">
        <v>8</v>
      </c>
      <c r="H804" s="34">
        <v>4.25</v>
      </c>
      <c r="I804" s="34" t="s">
        <v>2243</v>
      </c>
    </row>
    <row r="805" spans="1:9" s="34" customFormat="1" x14ac:dyDescent="0.25">
      <c r="A805" s="34" t="s">
        <v>2802</v>
      </c>
      <c r="B805" s="34" t="s">
        <v>2803</v>
      </c>
      <c r="C805" s="34" t="s">
        <v>2159</v>
      </c>
      <c r="D805" s="34" t="s">
        <v>2160</v>
      </c>
      <c r="E805" s="34" t="s">
        <v>2161</v>
      </c>
      <c r="F805" s="35">
        <v>2.8125000000530401E-6</v>
      </c>
      <c r="G805" s="34" t="s">
        <v>636</v>
      </c>
      <c r="H805" s="34">
        <v>4.25</v>
      </c>
      <c r="I805" s="34" t="s">
        <v>2243</v>
      </c>
    </row>
    <row r="806" spans="1:9" x14ac:dyDescent="0.25">
      <c r="A806" s="22" t="s">
        <v>2804</v>
      </c>
      <c r="B806" s="22" t="s">
        <v>2775</v>
      </c>
      <c r="C806" s="22" t="s">
        <v>2143</v>
      </c>
      <c r="D806" s="22" t="s">
        <v>1258</v>
      </c>
      <c r="E806" s="22" t="s">
        <v>2164</v>
      </c>
      <c r="F806" s="28">
        <v>3.2603706603593198E-9</v>
      </c>
      <c r="G806" s="22" t="s">
        <v>7</v>
      </c>
      <c r="H806" s="22">
        <v>20</v>
      </c>
    </row>
    <row r="807" spans="1:9" s="34" customFormat="1" x14ac:dyDescent="0.25">
      <c r="A807" s="34" t="s">
        <v>2805</v>
      </c>
      <c r="B807" s="34" t="s">
        <v>2806</v>
      </c>
      <c r="C807" s="34" t="s">
        <v>2143</v>
      </c>
      <c r="D807" s="34" t="s">
        <v>1305</v>
      </c>
      <c r="E807" s="34" t="s">
        <v>2280</v>
      </c>
      <c r="F807" s="35">
        <v>-3.6781689665496199E-12</v>
      </c>
      <c r="G807" s="34" t="s">
        <v>636</v>
      </c>
      <c r="H807" s="34">
        <v>25</v>
      </c>
      <c r="I807" s="34" t="s">
        <v>2165</v>
      </c>
    </row>
    <row r="808" spans="1:9" s="34" customFormat="1" x14ac:dyDescent="0.25">
      <c r="A808" s="34" t="s">
        <v>2807</v>
      </c>
      <c r="B808" s="34" t="s">
        <v>2808</v>
      </c>
      <c r="C808" s="34" t="s">
        <v>2143</v>
      </c>
      <c r="D808" s="34" t="s">
        <v>2791</v>
      </c>
      <c r="E808" s="34" t="s">
        <v>2207</v>
      </c>
      <c r="F808" s="34">
        <v>1.2494715036218099E-4</v>
      </c>
      <c r="G808" s="34" t="s">
        <v>7</v>
      </c>
      <c r="H808" s="34">
        <v>25</v>
      </c>
      <c r="I808" s="34" t="s">
        <v>2165</v>
      </c>
    </row>
    <row r="809" spans="1:9" s="34" customFormat="1" x14ac:dyDescent="0.25">
      <c r="A809" s="34" t="s">
        <v>2809</v>
      </c>
      <c r="B809" s="34" t="s">
        <v>2810</v>
      </c>
      <c r="C809" s="34" t="s">
        <v>2143</v>
      </c>
      <c r="D809" s="34" t="s">
        <v>1534</v>
      </c>
      <c r="E809" s="34" t="s">
        <v>2164</v>
      </c>
      <c r="F809" s="34">
        <v>1.5966804005644901E-4</v>
      </c>
      <c r="G809" s="34" t="s">
        <v>7</v>
      </c>
      <c r="H809" s="34">
        <v>25</v>
      </c>
      <c r="I809" s="34" t="s">
        <v>2165</v>
      </c>
    </row>
    <row r="810" spans="1:9" s="34" customFormat="1" x14ac:dyDescent="0.25">
      <c r="A810" s="34" t="s">
        <v>2811</v>
      </c>
      <c r="B810" s="34" t="s">
        <v>2812</v>
      </c>
      <c r="C810" s="34" t="s">
        <v>2159</v>
      </c>
      <c r="D810" s="34" t="s">
        <v>1215</v>
      </c>
      <c r="E810" s="34" t="s">
        <v>2161</v>
      </c>
      <c r="F810" s="35">
        <v>1.04587071649436E-7</v>
      </c>
      <c r="G810" s="34" t="s">
        <v>174</v>
      </c>
      <c r="H810" s="34">
        <v>25</v>
      </c>
      <c r="I810" s="34" t="s">
        <v>1217</v>
      </c>
    </row>
    <row r="811" spans="1:9" x14ac:dyDescent="0.25">
      <c r="A811" s="22" t="s">
        <v>2813</v>
      </c>
      <c r="B811" s="22" t="s">
        <v>2731</v>
      </c>
      <c r="C811" s="22" t="s">
        <v>2143</v>
      </c>
      <c r="D811" s="22" t="s">
        <v>2732</v>
      </c>
      <c r="E811" s="22" t="s">
        <v>2199</v>
      </c>
      <c r="F811" s="22">
        <v>2.2844448654264198E-3</v>
      </c>
      <c r="G811" s="22" t="s">
        <v>8</v>
      </c>
      <c r="H811" s="22">
        <v>0.79</v>
      </c>
      <c r="I811" s="22" t="s">
        <v>2733</v>
      </c>
    </row>
    <row r="812" spans="1:9" s="34" customFormat="1" x14ac:dyDescent="0.25">
      <c r="A812" s="34" t="s">
        <v>2814</v>
      </c>
      <c r="B812" s="34" t="s">
        <v>2363</v>
      </c>
      <c r="C812" s="34" t="s">
        <v>2143</v>
      </c>
      <c r="D812" s="34" t="s">
        <v>1378</v>
      </c>
      <c r="E812" s="34" t="s">
        <v>2280</v>
      </c>
      <c r="F812" s="35">
        <v>-1.1212338876910799E-13</v>
      </c>
      <c r="G812" s="34" t="s">
        <v>7</v>
      </c>
      <c r="H812" s="34">
        <v>25</v>
      </c>
      <c r="I812" s="34" t="s">
        <v>2165</v>
      </c>
    </row>
    <row r="813" spans="1:9" s="34" customFormat="1" x14ac:dyDescent="0.25">
      <c r="A813" s="34" t="s">
        <v>2815</v>
      </c>
      <c r="B813" s="34" t="s">
        <v>2796</v>
      </c>
      <c r="C813" s="34" t="s">
        <v>2143</v>
      </c>
      <c r="D813" s="34" t="s">
        <v>2571</v>
      </c>
      <c r="E813" s="34" t="s">
        <v>2280</v>
      </c>
      <c r="F813" s="35">
        <v>-1.7415157515574602E-14</v>
      </c>
      <c r="G813" s="34" t="s">
        <v>7</v>
      </c>
      <c r="H813" s="34">
        <v>25</v>
      </c>
      <c r="I813" s="34" t="s">
        <v>2165</v>
      </c>
    </row>
    <row r="814" spans="1:9" s="34" customFormat="1" x14ac:dyDescent="0.25">
      <c r="A814" s="34" t="s">
        <v>2816</v>
      </c>
      <c r="B814" s="34" t="s">
        <v>2817</v>
      </c>
      <c r="C814" s="34" t="s">
        <v>2159</v>
      </c>
      <c r="D814" s="34" t="s">
        <v>2818</v>
      </c>
      <c r="E814" s="34" t="s">
        <v>2161</v>
      </c>
      <c r="F814" s="35">
        <v>2.1553877725739199E-5</v>
      </c>
      <c r="G814" s="34" t="s">
        <v>8</v>
      </c>
      <c r="H814" s="34">
        <v>4.25</v>
      </c>
      <c r="I814" s="34" t="s">
        <v>2243</v>
      </c>
    </row>
    <row r="815" spans="1:9" s="34" customFormat="1" x14ac:dyDescent="0.25">
      <c r="A815" s="34" t="s">
        <v>2819</v>
      </c>
      <c r="B815" s="34" t="s">
        <v>2745</v>
      </c>
      <c r="C815" s="34" t="s">
        <v>2143</v>
      </c>
      <c r="D815" s="34" t="s">
        <v>1258</v>
      </c>
      <c r="E815" s="34" t="s">
        <v>2164</v>
      </c>
      <c r="F815" s="35">
        <v>2.0976367858843799E-8</v>
      </c>
      <c r="G815" s="34" t="s">
        <v>7</v>
      </c>
      <c r="H815" s="34">
        <v>0</v>
      </c>
      <c r="I815" s="34" t="s">
        <v>2743</v>
      </c>
    </row>
    <row r="816" spans="1:9" s="34" customFormat="1" x14ac:dyDescent="0.25">
      <c r="A816" s="34" t="s">
        <v>2820</v>
      </c>
      <c r="B816" s="34" t="s">
        <v>2821</v>
      </c>
      <c r="C816" s="34" t="s">
        <v>2143</v>
      </c>
      <c r="D816" s="34" t="s">
        <v>2553</v>
      </c>
      <c r="E816" s="34" t="s">
        <v>2199</v>
      </c>
      <c r="F816" s="35">
        <v>7.6192935754747598E-8</v>
      </c>
      <c r="G816" s="34" t="s">
        <v>7</v>
      </c>
      <c r="H816" s="34">
        <v>25</v>
      </c>
      <c r="I816" s="34" t="s">
        <v>2165</v>
      </c>
    </row>
    <row r="817" spans="1:9" s="34" customFormat="1" x14ac:dyDescent="0.25">
      <c r="A817" s="34" t="s">
        <v>2822</v>
      </c>
      <c r="B817" s="34" t="s">
        <v>2617</v>
      </c>
      <c r="C817" s="34" t="s">
        <v>2153</v>
      </c>
      <c r="D817" s="34" t="s">
        <v>1199</v>
      </c>
      <c r="E817" s="34" t="s">
        <v>2184</v>
      </c>
      <c r="F817" s="34">
        <v>5.5452003338646804E-4</v>
      </c>
      <c r="G817" s="34" t="s">
        <v>8</v>
      </c>
      <c r="H817" s="34">
        <v>11</v>
      </c>
      <c r="I817" s="34" t="s">
        <v>2156</v>
      </c>
    </row>
    <row r="818" spans="1:9" s="34" customFormat="1" x14ac:dyDescent="0.25">
      <c r="A818" s="34" t="s">
        <v>2823</v>
      </c>
      <c r="B818" s="34" t="s">
        <v>2824</v>
      </c>
      <c r="C818" s="34" t="s">
        <v>2159</v>
      </c>
      <c r="D818" s="34" t="s">
        <v>2253</v>
      </c>
      <c r="E818" s="34" t="s">
        <v>2161</v>
      </c>
      <c r="F818" s="34">
        <v>1.1254435042905401E-4</v>
      </c>
      <c r="G818" s="34" t="s">
        <v>8</v>
      </c>
      <c r="H818" s="34">
        <v>4.25</v>
      </c>
      <c r="I818" s="34" t="s">
        <v>2243</v>
      </c>
    </row>
    <row r="819" spans="1:9" s="34" customFormat="1" x14ac:dyDescent="0.25">
      <c r="A819" s="34" t="s">
        <v>2825</v>
      </c>
      <c r="B819" s="34" t="s">
        <v>2826</v>
      </c>
      <c r="C819" s="34" t="s">
        <v>2143</v>
      </c>
      <c r="D819" s="34" t="s">
        <v>2827</v>
      </c>
      <c r="E819" s="34" t="s">
        <v>2280</v>
      </c>
      <c r="F819" s="35">
        <v>-8.3424721217777398E-14</v>
      </c>
      <c r="G819" s="34" t="s">
        <v>7</v>
      </c>
      <c r="H819" s="34">
        <v>25</v>
      </c>
      <c r="I819" s="34" t="s">
        <v>2165</v>
      </c>
    </row>
    <row r="820" spans="1:9" x14ac:dyDescent="0.25">
      <c r="A820" s="22" t="s">
        <v>2828</v>
      </c>
      <c r="B820" s="22" t="s">
        <v>2259</v>
      </c>
      <c r="C820" s="22" t="s">
        <v>2153</v>
      </c>
      <c r="D820" s="22" t="s">
        <v>2260</v>
      </c>
      <c r="E820" s="22" t="s">
        <v>2184</v>
      </c>
      <c r="F820" s="22">
        <v>2.9723437193198099E-4</v>
      </c>
      <c r="G820" s="22" t="s">
        <v>8</v>
      </c>
      <c r="H820" s="22">
        <v>11</v>
      </c>
      <c r="I820" s="22" t="s">
        <v>2185</v>
      </c>
    </row>
    <row r="821" spans="1:9" x14ac:dyDescent="0.25">
      <c r="A821" s="22" t="s">
        <v>2829</v>
      </c>
      <c r="B821" s="22" t="s">
        <v>2784</v>
      </c>
      <c r="C821" s="22" t="s">
        <v>2143</v>
      </c>
      <c r="D821" s="22" t="s">
        <v>2224</v>
      </c>
      <c r="E821" s="22" t="s">
        <v>2199</v>
      </c>
      <c r="F821" s="22">
        <v>0.74368357419241404</v>
      </c>
      <c r="G821" s="22" t="s">
        <v>8</v>
      </c>
      <c r="H821" s="22">
        <v>0.11</v>
      </c>
      <c r="I821" s="22" t="s">
        <v>2785</v>
      </c>
    </row>
    <row r="822" spans="1:9" s="34" customFormat="1" x14ac:dyDescent="0.25">
      <c r="A822" s="34" t="s">
        <v>2830</v>
      </c>
      <c r="B822" s="34" t="s">
        <v>2831</v>
      </c>
      <c r="C822" s="34" t="s">
        <v>2153</v>
      </c>
      <c r="D822" s="34" t="s">
        <v>2832</v>
      </c>
      <c r="E822" s="34" t="s">
        <v>2833</v>
      </c>
      <c r="F822" s="34" t="s">
        <v>2834</v>
      </c>
      <c r="G822" s="34" t="s">
        <v>7</v>
      </c>
      <c r="H822" s="34">
        <v>0</v>
      </c>
      <c r="I822" s="34" t="s">
        <v>2534</v>
      </c>
    </row>
    <row r="823" spans="1:9" s="34" customFormat="1" x14ac:dyDescent="0.25">
      <c r="A823" s="34" t="s">
        <v>2835</v>
      </c>
      <c r="B823" s="34" t="s">
        <v>2836</v>
      </c>
      <c r="C823" s="34" t="s">
        <v>2143</v>
      </c>
      <c r="D823" s="34" t="s">
        <v>2283</v>
      </c>
      <c r="E823" s="34" t="s">
        <v>2164</v>
      </c>
      <c r="F823" s="35">
        <v>1.77340111478731E-6</v>
      </c>
      <c r="G823" s="34" t="s">
        <v>7</v>
      </c>
      <c r="H823" s="34">
        <v>25</v>
      </c>
      <c r="I823" s="34" t="s">
        <v>2165</v>
      </c>
    </row>
    <row r="824" spans="1:9" x14ac:dyDescent="0.25">
      <c r="A824" s="22" t="s">
        <v>2837</v>
      </c>
      <c r="B824" s="22" t="s">
        <v>2353</v>
      </c>
      <c r="C824" s="22" t="s">
        <v>2153</v>
      </c>
      <c r="D824" s="22" t="s">
        <v>2354</v>
      </c>
      <c r="E824" s="22" t="s">
        <v>2257</v>
      </c>
      <c r="F824" s="28">
        <v>1.7805437859318001E-10</v>
      </c>
      <c r="G824" s="22" t="s">
        <v>7</v>
      </c>
      <c r="H824" s="33">
        <v>9</v>
      </c>
      <c r="I824" s="22" t="s">
        <v>2355</v>
      </c>
    </row>
    <row r="825" spans="1:9" x14ac:dyDescent="0.25">
      <c r="A825" s="22" t="s">
        <v>2838</v>
      </c>
      <c r="B825" s="22" t="s">
        <v>2325</v>
      </c>
      <c r="C825" s="22" t="s">
        <v>2143</v>
      </c>
      <c r="D825" s="22" t="s">
        <v>2283</v>
      </c>
      <c r="E825" s="22" t="s">
        <v>2164</v>
      </c>
      <c r="F825" s="28">
        <v>6.6422725301873899E-9</v>
      </c>
      <c r="G825" s="22" t="s">
        <v>7</v>
      </c>
      <c r="H825" s="22">
        <v>20</v>
      </c>
      <c r="I825" s="22" t="s">
        <v>2313</v>
      </c>
    </row>
    <row r="826" spans="1:9" s="34" customFormat="1" x14ac:dyDescent="0.25">
      <c r="A826" s="34" t="s">
        <v>2839</v>
      </c>
      <c r="B826" s="34" t="s">
        <v>2840</v>
      </c>
      <c r="C826" s="34" t="s">
        <v>2159</v>
      </c>
      <c r="D826" s="34" t="s">
        <v>2841</v>
      </c>
      <c r="E826" s="34" t="s">
        <v>2161</v>
      </c>
      <c r="F826" s="35">
        <v>2.1553877722956899E-5</v>
      </c>
      <c r="G826" s="34" t="s">
        <v>8</v>
      </c>
      <c r="H826" s="34">
        <v>4.25</v>
      </c>
      <c r="I826" s="34" t="s">
        <v>2243</v>
      </c>
    </row>
    <row r="827" spans="1:9" x14ac:dyDescent="0.25">
      <c r="A827" s="22" t="s">
        <v>2842</v>
      </c>
      <c r="B827" s="22" t="s">
        <v>2843</v>
      </c>
      <c r="C827" s="22" t="s">
        <v>2143</v>
      </c>
      <c r="D827" s="22" t="s">
        <v>2283</v>
      </c>
      <c r="E827" s="22" t="s">
        <v>2164</v>
      </c>
      <c r="F827" s="28">
        <v>2.4963257896047901E-7</v>
      </c>
      <c r="G827" s="22" t="s">
        <v>7</v>
      </c>
      <c r="H827" s="22">
        <v>15</v>
      </c>
      <c r="I827" s="22" t="s">
        <v>2844</v>
      </c>
    </row>
    <row r="828" spans="1:9" s="34" customFormat="1" x14ac:dyDescent="0.25">
      <c r="A828" s="34" t="s">
        <v>2845</v>
      </c>
      <c r="B828" s="34" t="s">
        <v>2846</v>
      </c>
      <c r="C828" s="34" t="s">
        <v>2147</v>
      </c>
      <c r="D828" s="34" t="s">
        <v>2438</v>
      </c>
      <c r="E828" s="34" t="s">
        <v>2297</v>
      </c>
      <c r="F828" s="35">
        <v>1.6922039258288701E-8</v>
      </c>
      <c r="G828" s="34" t="s">
        <v>7</v>
      </c>
      <c r="H828" s="34">
        <v>25</v>
      </c>
      <c r="I828" s="34" t="s">
        <v>2439</v>
      </c>
    </row>
    <row r="829" spans="1:9" s="34" customFormat="1" x14ac:dyDescent="0.25">
      <c r="A829" s="34" t="s">
        <v>2847</v>
      </c>
      <c r="B829" s="34" t="s">
        <v>2848</v>
      </c>
      <c r="C829" s="34" t="s">
        <v>2143</v>
      </c>
      <c r="D829" s="34" t="s">
        <v>2003</v>
      </c>
      <c r="E829" s="34" t="s">
        <v>2144</v>
      </c>
      <c r="F829" s="35">
        <v>1.6627520532985901E-8</v>
      </c>
      <c r="G829" s="34" t="s">
        <v>7</v>
      </c>
      <c r="H829" s="34">
        <v>25</v>
      </c>
      <c r="I829" s="34" t="s">
        <v>2165</v>
      </c>
    </row>
    <row r="830" spans="1:9" s="34" customFormat="1" x14ac:dyDescent="0.25">
      <c r="A830" s="34" t="s">
        <v>2849</v>
      </c>
      <c r="B830" s="34" t="s">
        <v>2850</v>
      </c>
      <c r="C830" s="34" t="s">
        <v>2153</v>
      </c>
      <c r="D830" s="34" t="s">
        <v>2502</v>
      </c>
      <c r="E830" s="34" t="s">
        <v>2257</v>
      </c>
      <c r="F830" s="35">
        <v>-6.3992262474645998E-15</v>
      </c>
      <c r="G830" s="34" t="s">
        <v>8</v>
      </c>
      <c r="H830" s="34">
        <v>11</v>
      </c>
      <c r="I830" s="34" t="s">
        <v>2156</v>
      </c>
    </row>
    <row r="831" spans="1:9" s="34" customFormat="1" x14ac:dyDescent="0.25">
      <c r="A831" s="34" t="s">
        <v>2851</v>
      </c>
      <c r="B831" s="34" t="s">
        <v>2852</v>
      </c>
      <c r="C831" s="34" t="s">
        <v>2159</v>
      </c>
      <c r="D831" s="34" t="s">
        <v>1223</v>
      </c>
      <c r="E831" s="34" t="s">
        <v>2169</v>
      </c>
      <c r="F831" s="35">
        <v>1.4941370362829599E-9</v>
      </c>
      <c r="G831" s="34" t="s">
        <v>7</v>
      </c>
      <c r="H831" s="34">
        <v>4.25</v>
      </c>
      <c r="I831" s="34" t="s">
        <v>2243</v>
      </c>
    </row>
    <row r="832" spans="1:9" s="34" customFormat="1" x14ac:dyDescent="0.25">
      <c r="A832" s="34" t="s">
        <v>2853</v>
      </c>
      <c r="B832" s="34" t="s">
        <v>2854</v>
      </c>
      <c r="C832" s="34" t="s">
        <v>2153</v>
      </c>
      <c r="D832" s="34" t="s">
        <v>2855</v>
      </c>
      <c r="E832" s="34" t="s">
        <v>2329</v>
      </c>
      <c r="F832" s="34">
        <v>3.1249999999999899E-2</v>
      </c>
      <c r="G832" s="34" t="s">
        <v>7</v>
      </c>
      <c r="H832" s="34">
        <v>0</v>
      </c>
      <c r="I832" s="34" t="s">
        <v>2534</v>
      </c>
    </row>
    <row r="833" spans="1:10" s="34" customFormat="1" x14ac:dyDescent="0.25">
      <c r="A833" s="34" t="s">
        <v>2856</v>
      </c>
      <c r="B833" s="34" t="s">
        <v>2691</v>
      </c>
      <c r="C833" s="34" t="s">
        <v>2143</v>
      </c>
      <c r="D833" s="34" t="s">
        <v>2283</v>
      </c>
      <c r="E833" s="34" t="s">
        <v>2164</v>
      </c>
      <c r="F833" s="35">
        <v>1.22569467680371E-10</v>
      </c>
      <c r="G833" s="34" t="s">
        <v>7</v>
      </c>
      <c r="H833" s="34">
        <v>25</v>
      </c>
      <c r="I833" s="34" t="s">
        <v>2165</v>
      </c>
    </row>
    <row r="834" spans="1:10" s="34" customFormat="1" x14ac:dyDescent="0.25">
      <c r="A834" s="34" t="s">
        <v>2857</v>
      </c>
      <c r="B834" s="34" t="s">
        <v>2858</v>
      </c>
      <c r="C834" s="34" t="s">
        <v>2147</v>
      </c>
      <c r="D834" s="34" t="s">
        <v>2172</v>
      </c>
      <c r="E834" s="34" t="s">
        <v>2173</v>
      </c>
      <c r="F834" s="35">
        <v>7.7710266998577105E-17</v>
      </c>
      <c r="G834" s="34" t="s">
        <v>7</v>
      </c>
      <c r="H834" s="34">
        <v>20</v>
      </c>
      <c r="I834" s="34" t="s">
        <v>2321</v>
      </c>
    </row>
    <row r="835" spans="1:10" x14ac:dyDescent="0.25">
      <c r="A835" s="22" t="s">
        <v>2859</v>
      </c>
      <c r="B835" s="22" t="s">
        <v>2860</v>
      </c>
      <c r="C835" s="22" t="s">
        <v>2153</v>
      </c>
      <c r="D835" s="22" t="s">
        <v>2861</v>
      </c>
      <c r="E835" s="22" t="s">
        <v>2329</v>
      </c>
      <c r="F835" s="28">
        <v>-1.4281624189780201E-18</v>
      </c>
      <c r="G835" s="22" t="s">
        <v>7</v>
      </c>
      <c r="H835" s="22">
        <v>5</v>
      </c>
    </row>
    <row r="836" spans="1:10" s="34" customFormat="1" x14ac:dyDescent="0.25">
      <c r="A836" s="34" t="s">
        <v>2862</v>
      </c>
      <c r="B836" s="34" t="s">
        <v>2863</v>
      </c>
      <c r="C836" s="34" t="s">
        <v>2159</v>
      </c>
      <c r="D836" s="34" t="s">
        <v>1367</v>
      </c>
      <c r="E836" s="34" t="s">
        <v>2161</v>
      </c>
      <c r="F836" s="34">
        <v>1.0364866991143301E-3</v>
      </c>
      <c r="G836" s="34" t="s">
        <v>174</v>
      </c>
      <c r="H836" s="34">
        <v>4.25</v>
      </c>
      <c r="I836" s="34" t="s">
        <v>2243</v>
      </c>
    </row>
    <row r="837" spans="1:10" s="34" customFormat="1" x14ac:dyDescent="0.25">
      <c r="A837" s="34" t="s">
        <v>2864</v>
      </c>
      <c r="B837" s="34" t="s">
        <v>2865</v>
      </c>
      <c r="C837" s="34" t="s">
        <v>2143</v>
      </c>
      <c r="D837" s="34" t="s">
        <v>2369</v>
      </c>
      <c r="E837" s="34" t="s">
        <v>2280</v>
      </c>
      <c r="F837" s="35">
        <v>-2.5898672788347599E-15</v>
      </c>
      <c r="G837" s="34" t="s">
        <v>7</v>
      </c>
      <c r="H837" s="34">
        <v>25</v>
      </c>
      <c r="I837" s="34" t="s">
        <v>2165</v>
      </c>
    </row>
    <row r="838" spans="1:10" s="34" customFormat="1" x14ac:dyDescent="0.25">
      <c r="A838" s="34" t="s">
        <v>2866</v>
      </c>
      <c r="B838" s="34" t="s">
        <v>2867</v>
      </c>
      <c r="C838" s="34" t="s">
        <v>2159</v>
      </c>
      <c r="D838" s="34" t="s">
        <v>2868</v>
      </c>
      <c r="E838" s="34" t="s">
        <v>2169</v>
      </c>
      <c r="F838" s="35">
        <v>1.4941165581101799E-9</v>
      </c>
      <c r="G838" s="34" t="s">
        <v>7</v>
      </c>
      <c r="H838" s="34">
        <v>4.25</v>
      </c>
      <c r="I838" s="34" t="s">
        <v>2243</v>
      </c>
      <c r="J838" s="34" t="s">
        <v>1747</v>
      </c>
    </row>
    <row r="839" spans="1:10" s="34" customFormat="1" x14ac:dyDescent="0.25">
      <c r="A839" s="34" t="s">
        <v>2869</v>
      </c>
      <c r="B839" s="34" t="s">
        <v>2870</v>
      </c>
      <c r="C839" s="34" t="s">
        <v>2147</v>
      </c>
      <c r="D839" s="34" t="s">
        <v>2172</v>
      </c>
      <c r="E839" s="34" t="s">
        <v>2173</v>
      </c>
      <c r="F839" s="35">
        <v>3.5694825257438899E-12</v>
      </c>
      <c r="G839" s="34" t="s">
        <v>7</v>
      </c>
      <c r="H839" s="34">
        <v>20</v>
      </c>
      <c r="I839" s="34" t="s">
        <v>2321</v>
      </c>
    </row>
    <row r="840" spans="1:10" s="34" customFormat="1" x14ac:dyDescent="0.25">
      <c r="A840" s="34" t="s">
        <v>2871</v>
      </c>
      <c r="B840" s="34" t="s">
        <v>2305</v>
      </c>
      <c r="C840" s="34" t="s">
        <v>2153</v>
      </c>
      <c r="D840" s="34" t="s">
        <v>1199</v>
      </c>
      <c r="E840" s="34" t="s">
        <v>2155</v>
      </c>
      <c r="F840" s="34">
        <v>6.9614223548011504E-3</v>
      </c>
      <c r="G840" s="34" t="s">
        <v>8</v>
      </c>
      <c r="H840" s="34">
        <v>11</v>
      </c>
      <c r="I840" s="34" t="s">
        <v>2156</v>
      </c>
    </row>
    <row r="841" spans="1:10" s="34" customFormat="1" x14ac:dyDescent="0.25">
      <c r="A841" s="34" t="s">
        <v>2872</v>
      </c>
      <c r="B841" s="34" t="s">
        <v>2873</v>
      </c>
      <c r="C841" s="34" t="s">
        <v>2153</v>
      </c>
      <c r="D841" s="34" t="s">
        <v>1199</v>
      </c>
      <c r="E841" s="34" t="s">
        <v>2184</v>
      </c>
      <c r="F841" s="34">
        <v>1.08342775095211E-3</v>
      </c>
      <c r="G841" s="34" t="s">
        <v>8</v>
      </c>
      <c r="H841" s="34">
        <v>11</v>
      </c>
      <c r="I841" s="34" t="s">
        <v>2156</v>
      </c>
    </row>
    <row r="842" spans="1:10" s="34" customFormat="1" x14ac:dyDescent="0.25">
      <c r="A842" s="34" t="s">
        <v>2874</v>
      </c>
      <c r="B842" s="34" t="s">
        <v>2334</v>
      </c>
      <c r="C842" s="34" t="s">
        <v>2143</v>
      </c>
      <c r="D842" s="34" t="s">
        <v>1220</v>
      </c>
      <c r="E842" s="34" t="s">
        <v>2335</v>
      </c>
      <c r="F842" s="35">
        <v>1.36239779544119E-11</v>
      </c>
      <c r="G842" s="34" t="s">
        <v>7</v>
      </c>
      <c r="H842" s="34">
        <v>25</v>
      </c>
      <c r="I842" s="34" t="s">
        <v>2165</v>
      </c>
    </row>
    <row r="843" spans="1:10" s="34" customFormat="1" x14ac:dyDescent="0.25">
      <c r="A843" s="34" t="s">
        <v>2875</v>
      </c>
      <c r="B843" s="34" t="s">
        <v>2806</v>
      </c>
      <c r="C843" s="34" t="s">
        <v>2143</v>
      </c>
      <c r="D843" s="34" t="s">
        <v>1305</v>
      </c>
      <c r="E843" s="34" t="s">
        <v>2280</v>
      </c>
      <c r="F843" s="35">
        <v>-1.0602539483566899E-12</v>
      </c>
      <c r="G843" s="34" t="s">
        <v>636</v>
      </c>
      <c r="H843" s="34">
        <v>25</v>
      </c>
      <c r="I843" s="34" t="s">
        <v>2165</v>
      </c>
    </row>
    <row r="844" spans="1:10" s="34" customFormat="1" x14ac:dyDescent="0.25">
      <c r="A844" s="34" t="s">
        <v>2876</v>
      </c>
      <c r="B844" s="34" t="s">
        <v>2209</v>
      </c>
      <c r="C844" s="34" t="s">
        <v>2159</v>
      </c>
      <c r="D844" s="34" t="s">
        <v>2210</v>
      </c>
      <c r="E844" s="34" t="s">
        <v>2161</v>
      </c>
      <c r="F844" s="34">
        <v>2.03115516765936E-4</v>
      </c>
      <c r="G844" s="34" t="s">
        <v>174</v>
      </c>
      <c r="H844" s="34">
        <v>25</v>
      </c>
      <c r="I844" s="34" t="s">
        <v>1217</v>
      </c>
    </row>
    <row r="845" spans="1:10" x14ac:dyDescent="0.25">
      <c r="A845" s="22" t="s">
        <v>2877</v>
      </c>
      <c r="B845" s="22" t="s">
        <v>2878</v>
      </c>
      <c r="C845" s="22" t="s">
        <v>2159</v>
      </c>
      <c r="D845" s="22" t="s">
        <v>1431</v>
      </c>
      <c r="E845" s="22" t="s">
        <v>2161</v>
      </c>
      <c r="F845" s="22">
        <v>3.00415699525873E-3</v>
      </c>
      <c r="G845" s="22" t="s">
        <v>8</v>
      </c>
      <c r="H845" s="22">
        <v>3</v>
      </c>
      <c r="I845" s="22" t="s">
        <v>2300</v>
      </c>
    </row>
    <row r="846" spans="1:10" x14ac:dyDescent="0.25">
      <c r="A846" s="22" t="s">
        <v>2879</v>
      </c>
      <c r="B846" s="22" t="s">
        <v>2723</v>
      </c>
      <c r="C846" s="22" t="s">
        <v>2147</v>
      </c>
      <c r="D846" s="22" t="s">
        <v>2724</v>
      </c>
      <c r="E846" s="22" t="s">
        <v>2149</v>
      </c>
      <c r="F846" s="28">
        <v>1.96868229613275E-5</v>
      </c>
      <c r="G846" s="22" t="s">
        <v>7</v>
      </c>
      <c r="H846" s="22">
        <v>40</v>
      </c>
    </row>
    <row r="847" spans="1:10" x14ac:dyDescent="0.25">
      <c r="A847" s="22" t="s">
        <v>2880</v>
      </c>
      <c r="B847" s="22" t="s">
        <v>2881</v>
      </c>
      <c r="C847" s="22" t="s">
        <v>2153</v>
      </c>
      <c r="D847" s="22" t="s">
        <v>2502</v>
      </c>
      <c r="E847" s="22" t="s">
        <v>2257</v>
      </c>
      <c r="F847" s="28">
        <v>1.6781096904445801E-8</v>
      </c>
      <c r="G847" s="22" t="s">
        <v>7</v>
      </c>
      <c r="H847" s="22">
        <v>11.8</v>
      </c>
      <c r="I847" s="22" t="s">
        <v>2882</v>
      </c>
    </row>
    <row r="848" spans="1:10" x14ac:dyDescent="0.25">
      <c r="A848" s="22" t="s">
        <v>2883</v>
      </c>
      <c r="B848" s="22" t="s">
        <v>2884</v>
      </c>
      <c r="C848" s="22" t="s">
        <v>2147</v>
      </c>
      <c r="D848" s="22" t="s">
        <v>2654</v>
      </c>
      <c r="E848" s="22" t="s">
        <v>2297</v>
      </c>
      <c r="F848" s="28">
        <v>8.5812963323432593E-9</v>
      </c>
      <c r="G848" s="22" t="s">
        <v>7</v>
      </c>
      <c r="H848" s="22">
        <v>15</v>
      </c>
    </row>
    <row r="849" spans="1:9" s="34" customFormat="1" x14ac:dyDescent="0.25">
      <c r="A849" s="34" t="s">
        <v>2885</v>
      </c>
      <c r="B849" s="34" t="s">
        <v>2886</v>
      </c>
      <c r="C849" s="34" t="s">
        <v>2159</v>
      </c>
      <c r="D849" s="34" t="s">
        <v>2818</v>
      </c>
      <c r="E849" s="34" t="s">
        <v>2161</v>
      </c>
      <c r="F849" s="34">
        <v>2.8945381969956601E-3</v>
      </c>
      <c r="G849" s="34" t="s">
        <v>8</v>
      </c>
      <c r="H849" s="34">
        <v>4.25</v>
      </c>
      <c r="I849" s="34" t="s">
        <v>2243</v>
      </c>
    </row>
    <row r="850" spans="1:9" s="34" customFormat="1" x14ac:dyDescent="0.25">
      <c r="A850" s="34" t="s">
        <v>2887</v>
      </c>
      <c r="B850" s="34" t="s">
        <v>2888</v>
      </c>
      <c r="C850" s="34" t="s">
        <v>2143</v>
      </c>
      <c r="D850" s="34" t="s">
        <v>1313</v>
      </c>
      <c r="E850" s="34" t="s">
        <v>2742</v>
      </c>
      <c r="F850" s="34">
        <v>2.8708077492809402E-4</v>
      </c>
      <c r="G850" s="34" t="s">
        <v>7</v>
      </c>
      <c r="H850" s="34">
        <v>0</v>
      </c>
      <c r="I850" s="34" t="s">
        <v>2743</v>
      </c>
    </row>
    <row r="851" spans="1:9" s="34" customFormat="1" x14ac:dyDescent="0.25">
      <c r="A851" s="34" t="s">
        <v>2889</v>
      </c>
      <c r="B851" s="34" t="s">
        <v>2212</v>
      </c>
      <c r="C851" s="34" t="s">
        <v>2153</v>
      </c>
      <c r="D851" s="34" t="s">
        <v>1199</v>
      </c>
      <c r="E851" s="34" t="s">
        <v>2155</v>
      </c>
      <c r="F851" s="34">
        <v>0.63815656531691201</v>
      </c>
      <c r="G851" s="34" t="s">
        <v>8</v>
      </c>
      <c r="H851" s="34">
        <v>11</v>
      </c>
      <c r="I851" s="34" t="s">
        <v>2156</v>
      </c>
    </row>
    <row r="852" spans="1:9" s="34" customFormat="1" x14ac:dyDescent="0.25">
      <c r="A852" s="34" t="s">
        <v>2890</v>
      </c>
      <c r="B852" s="34" t="s">
        <v>2368</v>
      </c>
      <c r="C852" s="34" t="s">
        <v>2143</v>
      </c>
      <c r="D852" s="34" t="s">
        <v>2369</v>
      </c>
      <c r="E852" s="34" t="s">
        <v>2280</v>
      </c>
      <c r="F852" s="35">
        <v>2.3690925483360799E-14</v>
      </c>
      <c r="G852" s="34" t="s">
        <v>7</v>
      </c>
      <c r="H852" s="34">
        <v>25</v>
      </c>
      <c r="I852" s="34" t="s">
        <v>2165</v>
      </c>
    </row>
    <row r="853" spans="1:9" s="34" customFormat="1" x14ac:dyDescent="0.25">
      <c r="A853" s="34" t="s">
        <v>2891</v>
      </c>
      <c r="B853" s="34" t="s">
        <v>2343</v>
      </c>
      <c r="C853" s="34" t="s">
        <v>2153</v>
      </c>
      <c r="D853" s="34" t="s">
        <v>2260</v>
      </c>
      <c r="E853" s="34" t="s">
        <v>2184</v>
      </c>
      <c r="F853" s="34">
        <v>1.8845605369600699E-2</v>
      </c>
      <c r="G853" s="34" t="s">
        <v>8</v>
      </c>
      <c r="H853" s="34">
        <v>11</v>
      </c>
      <c r="I853" s="34" t="s">
        <v>2156</v>
      </c>
    </row>
    <row r="854" spans="1:9" s="34" customFormat="1" x14ac:dyDescent="0.25">
      <c r="A854" s="34" t="s">
        <v>2892</v>
      </c>
      <c r="B854" s="34" t="s">
        <v>2559</v>
      </c>
      <c r="C854" s="34" t="s">
        <v>2147</v>
      </c>
      <c r="D854" s="34" t="s">
        <v>2148</v>
      </c>
      <c r="E854" s="34" t="s">
        <v>2149</v>
      </c>
      <c r="F854" s="35">
        <v>1.2331406227228999E-9</v>
      </c>
      <c r="G854" s="34" t="s">
        <v>7</v>
      </c>
      <c r="H854" s="34">
        <v>0</v>
      </c>
      <c r="I854" s="34" t="s">
        <v>2150</v>
      </c>
    </row>
    <row r="855" spans="1:9" s="34" customFormat="1" x14ac:dyDescent="0.25">
      <c r="A855" s="34" t="s">
        <v>2893</v>
      </c>
      <c r="B855" s="34" t="s">
        <v>2681</v>
      </c>
      <c r="C855" s="34" t="s">
        <v>2143</v>
      </c>
      <c r="D855" s="34" t="s">
        <v>2242</v>
      </c>
      <c r="E855" s="34" t="s">
        <v>2144</v>
      </c>
      <c r="F855" s="35">
        <v>1.66275275649274E-8</v>
      </c>
      <c r="G855" s="34" t="s">
        <v>7</v>
      </c>
      <c r="H855" s="34">
        <v>25</v>
      </c>
      <c r="I855" s="34" t="s">
        <v>2165</v>
      </c>
    </row>
    <row r="856" spans="1:9" s="34" customFormat="1" x14ac:dyDescent="0.25">
      <c r="A856" s="34" t="s">
        <v>2894</v>
      </c>
      <c r="B856" s="34" t="s">
        <v>2895</v>
      </c>
      <c r="C856" s="34" t="s">
        <v>2159</v>
      </c>
      <c r="D856" s="34" t="s">
        <v>2303</v>
      </c>
      <c r="E856" s="34" t="s">
        <v>2161</v>
      </c>
      <c r="F856" s="34">
        <v>5.0681654235414596E-4</v>
      </c>
      <c r="G856" s="34" t="s">
        <v>8</v>
      </c>
      <c r="H856" s="34">
        <v>4.25</v>
      </c>
      <c r="I856" s="34" t="s">
        <v>2243</v>
      </c>
    </row>
    <row r="857" spans="1:9" s="34" customFormat="1" x14ac:dyDescent="0.25">
      <c r="A857" s="34" t="s">
        <v>2896</v>
      </c>
      <c r="B857" s="34" t="s">
        <v>2897</v>
      </c>
      <c r="C857" s="34" t="s">
        <v>2147</v>
      </c>
      <c r="D857" s="34" t="s">
        <v>2172</v>
      </c>
      <c r="E857" s="34" t="s">
        <v>2173</v>
      </c>
      <c r="F857" s="35">
        <v>4.7473166376582403E-17</v>
      </c>
      <c r="G857" s="34" t="s">
        <v>7</v>
      </c>
      <c r="H857" s="34">
        <v>20</v>
      </c>
      <c r="I857" s="34" t="s">
        <v>2321</v>
      </c>
    </row>
    <row r="858" spans="1:9" s="34" customFormat="1" x14ac:dyDescent="0.25">
      <c r="A858" s="34" t="s">
        <v>2898</v>
      </c>
      <c r="B858" s="34" t="s">
        <v>2899</v>
      </c>
      <c r="C858" s="34" t="s">
        <v>2159</v>
      </c>
      <c r="D858" s="34" t="s">
        <v>1305</v>
      </c>
      <c r="E858" s="34" t="s">
        <v>2406</v>
      </c>
      <c r="F858" s="35">
        <v>-2.3483138760702901E-14</v>
      </c>
      <c r="G858" s="34" t="s">
        <v>7</v>
      </c>
      <c r="H858" s="34">
        <v>4.25</v>
      </c>
      <c r="I858" s="34" t="s">
        <v>2243</v>
      </c>
    </row>
    <row r="859" spans="1:9" s="34" customFormat="1" x14ac:dyDescent="0.25">
      <c r="A859" s="34" t="s">
        <v>2900</v>
      </c>
      <c r="B859" s="34" t="s">
        <v>2901</v>
      </c>
      <c r="C859" s="34" t="s">
        <v>2159</v>
      </c>
      <c r="D859" s="34" t="s">
        <v>2902</v>
      </c>
      <c r="E859" s="34" t="s">
        <v>2161</v>
      </c>
      <c r="F859" s="35">
        <v>-9.08868360752847E-17</v>
      </c>
      <c r="G859" s="34" t="s">
        <v>8</v>
      </c>
      <c r="H859" s="34">
        <v>4.25</v>
      </c>
      <c r="I859" s="34" t="s">
        <v>2243</v>
      </c>
    </row>
    <row r="860" spans="1:9" s="34" customFormat="1" x14ac:dyDescent="0.25">
      <c r="A860" s="34" t="s">
        <v>2903</v>
      </c>
      <c r="B860" s="34" t="s">
        <v>2904</v>
      </c>
      <c r="C860" s="34" t="s">
        <v>2905</v>
      </c>
      <c r="D860" s="34" t="s">
        <v>2906</v>
      </c>
      <c r="E860" s="34" t="s">
        <v>2907</v>
      </c>
      <c r="F860" s="35">
        <v>2.9883934356808799E-15</v>
      </c>
      <c r="G860" s="34" t="s">
        <v>8</v>
      </c>
      <c r="H860" s="34">
        <v>10</v>
      </c>
      <c r="I860" s="34" t="s">
        <v>2908</v>
      </c>
    </row>
    <row r="861" spans="1:9" s="34" customFormat="1" x14ac:dyDescent="0.25">
      <c r="A861" s="34" t="s">
        <v>2903</v>
      </c>
      <c r="B861" s="34" t="s">
        <v>2904</v>
      </c>
      <c r="C861" s="34" t="s">
        <v>2905</v>
      </c>
      <c r="D861" s="34" t="s">
        <v>2906</v>
      </c>
      <c r="E861" s="34" t="s">
        <v>2907</v>
      </c>
      <c r="F861" s="34">
        <v>0.15542093888115199</v>
      </c>
      <c r="G861" s="34" t="s">
        <v>8</v>
      </c>
      <c r="H861" s="34">
        <v>10</v>
      </c>
      <c r="I861" s="34" t="s">
        <v>2908</v>
      </c>
    </row>
    <row r="862" spans="1:9" s="34" customFormat="1" x14ac:dyDescent="0.25">
      <c r="A862" s="34" t="s">
        <v>2909</v>
      </c>
      <c r="B862" s="34" t="s">
        <v>2910</v>
      </c>
      <c r="C862" s="34" t="s">
        <v>2159</v>
      </c>
      <c r="D862" s="34" t="s">
        <v>2911</v>
      </c>
      <c r="E862" s="34" t="s">
        <v>2161</v>
      </c>
      <c r="F862" s="34">
        <v>1.16944455530726E-3</v>
      </c>
      <c r="G862" s="34" t="s">
        <v>8</v>
      </c>
      <c r="H862" s="34">
        <v>4.25</v>
      </c>
      <c r="I862" s="34" t="s">
        <v>2243</v>
      </c>
    </row>
    <row r="863" spans="1:9" s="34" customFormat="1" x14ac:dyDescent="0.25">
      <c r="A863" s="34" t="s">
        <v>2912</v>
      </c>
      <c r="B863" s="34" t="s">
        <v>2683</v>
      </c>
      <c r="C863" s="34" t="s">
        <v>2143</v>
      </c>
      <c r="D863" s="34" t="s">
        <v>1556</v>
      </c>
      <c r="E863" s="34" t="s">
        <v>2626</v>
      </c>
      <c r="F863" s="34">
        <v>1.50723120969545E-4</v>
      </c>
      <c r="G863" s="34" t="s">
        <v>8</v>
      </c>
      <c r="H863" s="34">
        <v>25</v>
      </c>
      <c r="I863" s="34" t="s">
        <v>2165</v>
      </c>
    </row>
    <row r="864" spans="1:9" s="34" customFormat="1" x14ac:dyDescent="0.25">
      <c r="A864" s="34" t="s">
        <v>2913</v>
      </c>
      <c r="B864" s="34" t="s">
        <v>2914</v>
      </c>
      <c r="C864" s="34" t="s">
        <v>2153</v>
      </c>
      <c r="D864" s="34" t="s">
        <v>2915</v>
      </c>
      <c r="E864" s="34" t="s">
        <v>2329</v>
      </c>
      <c r="F864" s="34">
        <v>5.0000000000000898E-2</v>
      </c>
      <c r="G864" s="34" t="s">
        <v>7</v>
      </c>
      <c r="H864" s="34">
        <v>0</v>
      </c>
      <c r="I864" s="34" t="s">
        <v>2534</v>
      </c>
    </row>
    <row r="865" spans="1:9" s="34" customFormat="1" x14ac:dyDescent="0.25">
      <c r="A865" s="34" t="s">
        <v>2916</v>
      </c>
      <c r="B865" s="34" t="s">
        <v>2917</v>
      </c>
      <c r="C865" s="34" t="s">
        <v>2159</v>
      </c>
      <c r="D865" s="34" t="s">
        <v>2430</v>
      </c>
      <c r="E865" s="34" t="s">
        <v>2169</v>
      </c>
      <c r="F865" s="35">
        <v>7.8124999999992402E-7</v>
      </c>
      <c r="G865" s="34" t="s">
        <v>7</v>
      </c>
      <c r="H865" s="34">
        <v>4.25</v>
      </c>
      <c r="I865" s="34" t="s">
        <v>2243</v>
      </c>
    </row>
    <row r="866" spans="1:9" s="34" customFormat="1" x14ac:dyDescent="0.25">
      <c r="A866" s="34" t="s">
        <v>2918</v>
      </c>
      <c r="B866" s="34" t="s">
        <v>2919</v>
      </c>
      <c r="C866" s="34" t="s">
        <v>2137</v>
      </c>
      <c r="D866" s="34" t="s">
        <v>2920</v>
      </c>
      <c r="E866" s="34" t="s">
        <v>2220</v>
      </c>
      <c r="F866" s="34">
        <v>7.7989099336847998</v>
      </c>
      <c r="G866" s="34" t="s">
        <v>8</v>
      </c>
      <c r="H866" s="34">
        <v>0</v>
      </c>
      <c r="I866" s="34" t="s">
        <v>2534</v>
      </c>
    </row>
    <row r="867" spans="1:9" s="34" customFormat="1" x14ac:dyDescent="0.25">
      <c r="A867" s="34" t="s">
        <v>2921</v>
      </c>
      <c r="B867" s="34" t="s">
        <v>2922</v>
      </c>
      <c r="C867" s="34" t="s">
        <v>2159</v>
      </c>
      <c r="D867" s="34" t="s">
        <v>2253</v>
      </c>
      <c r="E867" s="34" t="s">
        <v>2161</v>
      </c>
      <c r="F867" s="34">
        <v>9.2831367829981502E-4</v>
      </c>
      <c r="G867" s="34" t="s">
        <v>8</v>
      </c>
      <c r="H867" s="34">
        <v>4.25</v>
      </c>
      <c r="I867" s="34" t="s">
        <v>2243</v>
      </c>
    </row>
    <row r="868" spans="1:9" s="34" customFormat="1" x14ac:dyDescent="0.25">
      <c r="A868" s="34" t="s">
        <v>2923</v>
      </c>
      <c r="B868" s="34" t="s">
        <v>2924</v>
      </c>
      <c r="C868" s="34" t="s">
        <v>2143</v>
      </c>
      <c r="D868" s="34" t="s">
        <v>1378</v>
      </c>
      <c r="E868" s="34" t="s">
        <v>2411</v>
      </c>
      <c r="F868" s="35">
        <v>6.3365907172691496E-8</v>
      </c>
      <c r="G868" s="34" t="s">
        <v>7</v>
      </c>
      <c r="H868" s="34">
        <v>25</v>
      </c>
      <c r="I868" s="34" t="s">
        <v>2165</v>
      </c>
    </row>
    <row r="869" spans="1:9" s="34" customFormat="1" x14ac:dyDescent="0.25">
      <c r="A869" s="34" t="s">
        <v>2925</v>
      </c>
      <c r="B869" s="34" t="s">
        <v>2926</v>
      </c>
      <c r="C869" s="34" t="s">
        <v>2159</v>
      </c>
      <c r="D869" s="34" t="s">
        <v>2308</v>
      </c>
      <c r="E869" s="34" t="s">
        <v>2161</v>
      </c>
      <c r="F869" s="35">
        <v>1.9844000000042801E-5</v>
      </c>
      <c r="G869" s="34" t="s">
        <v>8</v>
      </c>
      <c r="H869" s="34">
        <v>4.25</v>
      </c>
      <c r="I869" s="34" t="s">
        <v>2243</v>
      </c>
    </row>
    <row r="870" spans="1:9" x14ac:dyDescent="0.25">
      <c r="A870" s="22" t="s">
        <v>2927</v>
      </c>
      <c r="B870" s="22" t="s">
        <v>2928</v>
      </c>
      <c r="C870" s="22" t="s">
        <v>2153</v>
      </c>
      <c r="D870" s="22" t="s">
        <v>2929</v>
      </c>
      <c r="E870" s="22" t="s">
        <v>2329</v>
      </c>
      <c r="F870" s="28">
        <v>6.6703458720529695E-17</v>
      </c>
      <c r="G870" s="22" t="s">
        <v>7</v>
      </c>
      <c r="H870" s="22">
        <v>12.5</v>
      </c>
    </row>
    <row r="871" spans="1:9" x14ac:dyDescent="0.25">
      <c r="A871" s="22" t="s">
        <v>2930</v>
      </c>
      <c r="B871" s="22" t="s">
        <v>2931</v>
      </c>
      <c r="C871" s="22" t="s">
        <v>2143</v>
      </c>
      <c r="D871" s="22" t="s">
        <v>2283</v>
      </c>
      <c r="E871" s="22" t="s">
        <v>2164</v>
      </c>
      <c r="F871" s="28">
        <v>2.1833404730288399E-8</v>
      </c>
      <c r="G871" s="22" t="s">
        <v>7</v>
      </c>
      <c r="H871" s="22">
        <v>15</v>
      </c>
      <c r="I871" s="22" t="s">
        <v>2844</v>
      </c>
    </row>
    <row r="872" spans="1:9" s="34" customFormat="1" x14ac:dyDescent="0.25">
      <c r="A872" s="34" t="s">
        <v>2932</v>
      </c>
      <c r="B872" s="34" t="s">
        <v>2933</v>
      </c>
      <c r="C872" s="34" t="s">
        <v>2147</v>
      </c>
      <c r="D872" s="34" t="s">
        <v>2172</v>
      </c>
      <c r="E872" s="34" t="s">
        <v>2173</v>
      </c>
      <c r="F872" s="35">
        <v>1.4613044533705001E-12</v>
      </c>
      <c r="G872" s="34" t="s">
        <v>7</v>
      </c>
      <c r="H872" s="34">
        <v>20</v>
      </c>
      <c r="I872" s="34" t="s">
        <v>2321</v>
      </c>
    </row>
    <row r="873" spans="1:9" s="34" customFormat="1" x14ac:dyDescent="0.25">
      <c r="A873" s="34" t="s">
        <v>2934</v>
      </c>
      <c r="B873" s="34" t="s">
        <v>2935</v>
      </c>
      <c r="C873" s="34" t="s">
        <v>2143</v>
      </c>
      <c r="D873" s="34" t="s">
        <v>1378</v>
      </c>
      <c r="E873" s="34" t="s">
        <v>2280</v>
      </c>
      <c r="F873" s="35">
        <v>-3.53798041514517E-15</v>
      </c>
      <c r="G873" s="34" t="s">
        <v>7</v>
      </c>
      <c r="H873" s="34">
        <v>25</v>
      </c>
      <c r="I873" s="34" t="s">
        <v>2165</v>
      </c>
    </row>
    <row r="874" spans="1:9" s="34" customFormat="1" x14ac:dyDescent="0.25">
      <c r="A874" s="34" t="s">
        <v>2936</v>
      </c>
      <c r="B874" s="34" t="s">
        <v>2741</v>
      </c>
      <c r="C874" s="34" t="s">
        <v>2143</v>
      </c>
      <c r="D874" s="34" t="s">
        <v>1361</v>
      </c>
      <c r="E874" s="34" t="s">
        <v>2742</v>
      </c>
      <c r="F874" s="35">
        <v>3.60661451935682E-9</v>
      </c>
      <c r="G874" s="34" t="s">
        <v>7</v>
      </c>
      <c r="H874" s="34">
        <v>0</v>
      </c>
      <c r="I874" s="34" t="s">
        <v>2743</v>
      </c>
    </row>
    <row r="875" spans="1:9" x14ac:dyDescent="0.25">
      <c r="A875" s="22" t="s">
        <v>2937</v>
      </c>
      <c r="B875" s="22" t="s">
        <v>2526</v>
      </c>
      <c r="C875" s="22" t="s">
        <v>2153</v>
      </c>
      <c r="D875" s="22" t="s">
        <v>2354</v>
      </c>
      <c r="E875" s="22" t="s">
        <v>2257</v>
      </c>
      <c r="F875" s="28">
        <v>3.20624993662443E-7</v>
      </c>
      <c r="G875" s="22" t="s">
        <v>7</v>
      </c>
      <c r="H875" s="33">
        <v>9</v>
      </c>
      <c r="I875" s="22" t="s">
        <v>2355</v>
      </c>
    </row>
    <row r="876" spans="1:9" x14ac:dyDescent="0.25">
      <c r="A876" s="22" t="s">
        <v>2938</v>
      </c>
      <c r="B876" s="22" t="s">
        <v>2142</v>
      </c>
      <c r="C876" s="22" t="s">
        <v>2143</v>
      </c>
      <c r="D876" s="22" t="s">
        <v>1737</v>
      </c>
      <c r="E876" s="22" t="s">
        <v>2144</v>
      </c>
      <c r="F876" s="28">
        <v>1.0817181515714999E-6</v>
      </c>
      <c r="G876" s="22" t="s">
        <v>7</v>
      </c>
      <c r="H876" s="22">
        <v>20</v>
      </c>
    </row>
    <row r="877" spans="1:9" s="34" customFormat="1" x14ac:dyDescent="0.25">
      <c r="A877" s="34" t="s">
        <v>2939</v>
      </c>
      <c r="B877" s="34" t="s">
        <v>2720</v>
      </c>
      <c r="C877" s="34" t="s">
        <v>2143</v>
      </c>
      <c r="D877" s="34" t="s">
        <v>1378</v>
      </c>
      <c r="E877" s="34" t="s">
        <v>2280</v>
      </c>
      <c r="F877" s="35">
        <v>2.3013217171063201E-5</v>
      </c>
      <c r="G877" s="34" t="s">
        <v>7</v>
      </c>
      <c r="H877" s="34">
        <v>25</v>
      </c>
      <c r="I877" s="34" t="s">
        <v>2165</v>
      </c>
    </row>
    <row r="878" spans="1:9" x14ac:dyDescent="0.25">
      <c r="A878" s="22" t="s">
        <v>2940</v>
      </c>
      <c r="B878" s="22" t="s">
        <v>2941</v>
      </c>
      <c r="C878" s="22" t="s">
        <v>2143</v>
      </c>
      <c r="D878" s="22" t="s">
        <v>2502</v>
      </c>
      <c r="E878" s="22" t="s">
        <v>2164</v>
      </c>
      <c r="F878" s="28">
        <v>1.59343835652992E-10</v>
      </c>
      <c r="G878" s="22" t="s">
        <v>7</v>
      </c>
      <c r="H878" s="22">
        <v>50</v>
      </c>
    </row>
    <row r="879" spans="1:9" s="34" customFormat="1" x14ac:dyDescent="0.25">
      <c r="A879" s="34" t="s">
        <v>2942</v>
      </c>
      <c r="B879" s="34" t="s">
        <v>2943</v>
      </c>
      <c r="C879" s="34" t="s">
        <v>2147</v>
      </c>
      <c r="D879" s="34" t="s">
        <v>2172</v>
      </c>
      <c r="E879" s="34" t="s">
        <v>2173</v>
      </c>
      <c r="F879" s="35">
        <v>1.40487589791682E-11</v>
      </c>
      <c r="G879" s="34" t="s">
        <v>7</v>
      </c>
      <c r="H879" s="34">
        <v>20</v>
      </c>
      <c r="I879" s="34" t="s">
        <v>2321</v>
      </c>
    </row>
    <row r="880" spans="1:9" x14ac:dyDescent="0.25">
      <c r="A880" s="22" t="s">
        <v>2944</v>
      </c>
      <c r="B880" s="22" t="s">
        <v>2945</v>
      </c>
      <c r="C880" s="22" t="s">
        <v>2159</v>
      </c>
      <c r="D880" s="22" t="s">
        <v>1431</v>
      </c>
      <c r="E880" s="22" t="s">
        <v>2161</v>
      </c>
      <c r="F880" s="22">
        <v>5.9967207467715798E-2</v>
      </c>
      <c r="G880" s="22" t="s">
        <v>8</v>
      </c>
      <c r="H880" s="22">
        <v>3</v>
      </c>
      <c r="I880" s="22" t="s">
        <v>2300</v>
      </c>
    </row>
    <row r="881" spans="1:9" s="34" customFormat="1" x14ac:dyDescent="0.25">
      <c r="A881" s="34" t="s">
        <v>2946</v>
      </c>
      <c r="B881" s="34" t="s">
        <v>2212</v>
      </c>
      <c r="C881" s="34" t="s">
        <v>2153</v>
      </c>
      <c r="D881" s="34" t="s">
        <v>1199</v>
      </c>
      <c r="E881" s="34" t="s">
        <v>2155</v>
      </c>
      <c r="F881" s="34">
        <v>0.15627737080783499</v>
      </c>
      <c r="G881" s="34" t="s">
        <v>8</v>
      </c>
      <c r="H881" s="34">
        <v>11</v>
      </c>
      <c r="I881" s="34" t="s">
        <v>2156</v>
      </c>
    </row>
    <row r="882" spans="1:9" x14ac:dyDescent="0.25">
      <c r="A882" s="22" t="s">
        <v>2947</v>
      </c>
      <c r="B882" s="22" t="s">
        <v>2712</v>
      </c>
      <c r="C882" s="22" t="s">
        <v>2143</v>
      </c>
      <c r="D882" s="22" t="s">
        <v>2283</v>
      </c>
      <c r="E882" s="22" t="s">
        <v>2164</v>
      </c>
      <c r="F882" s="28">
        <v>4.7346182071685796E-10</v>
      </c>
      <c r="G882" s="22" t="s">
        <v>7</v>
      </c>
      <c r="H882" s="22">
        <v>20</v>
      </c>
    </row>
    <row r="883" spans="1:9" s="34" customFormat="1" x14ac:dyDescent="0.25">
      <c r="A883" s="34" t="s">
        <v>2948</v>
      </c>
      <c r="B883" s="34" t="s">
        <v>2901</v>
      </c>
      <c r="C883" s="34" t="s">
        <v>2159</v>
      </c>
      <c r="D883" s="34" t="s">
        <v>2902</v>
      </c>
      <c r="E883" s="34" t="s">
        <v>2161</v>
      </c>
      <c r="F883" s="35">
        <v>-3.31801094218139E-19</v>
      </c>
      <c r="G883" s="34" t="s">
        <v>8</v>
      </c>
      <c r="H883" s="34">
        <v>4.25</v>
      </c>
      <c r="I883" s="34" t="s">
        <v>2243</v>
      </c>
    </row>
    <row r="884" spans="1:9" s="34" customFormat="1" x14ac:dyDescent="0.25">
      <c r="A884" s="34" t="s">
        <v>2949</v>
      </c>
      <c r="B884" s="34" t="s">
        <v>2466</v>
      </c>
      <c r="C884" s="34" t="s">
        <v>2143</v>
      </c>
      <c r="D884" s="34" t="s">
        <v>1378</v>
      </c>
      <c r="E884" s="34" t="s">
        <v>2411</v>
      </c>
      <c r="F884" s="35">
        <v>5.5117375448180698E-5</v>
      </c>
      <c r="G884" s="34" t="s">
        <v>7</v>
      </c>
      <c r="H884" s="34">
        <v>25</v>
      </c>
      <c r="I884" s="34" t="s">
        <v>2165</v>
      </c>
    </row>
    <row r="885" spans="1:9" s="34" customFormat="1" x14ac:dyDescent="0.25">
      <c r="A885" s="34" t="s">
        <v>2950</v>
      </c>
      <c r="B885" s="34" t="s">
        <v>2846</v>
      </c>
      <c r="C885" s="34" t="s">
        <v>2147</v>
      </c>
      <c r="D885" s="34" t="s">
        <v>2438</v>
      </c>
      <c r="E885" s="34" t="s">
        <v>2297</v>
      </c>
      <c r="F885" s="35">
        <v>8.3570844571540101E-9</v>
      </c>
      <c r="G885" s="34" t="s">
        <v>7</v>
      </c>
      <c r="H885" s="34">
        <v>25</v>
      </c>
      <c r="I885" s="34" t="s">
        <v>2439</v>
      </c>
    </row>
    <row r="886" spans="1:9" s="34" customFormat="1" x14ac:dyDescent="0.25">
      <c r="A886" s="34" t="s">
        <v>2951</v>
      </c>
      <c r="B886" s="34" t="s">
        <v>2504</v>
      </c>
      <c r="C886" s="34" t="s">
        <v>2153</v>
      </c>
      <c r="D886" s="34" t="s">
        <v>2003</v>
      </c>
      <c r="E886" s="34" t="s">
        <v>2257</v>
      </c>
      <c r="F886" s="35">
        <v>2.9601284232297398E-10</v>
      </c>
      <c r="G886" s="34" t="s">
        <v>7</v>
      </c>
      <c r="H886" s="34">
        <v>11</v>
      </c>
      <c r="I886" s="34" t="s">
        <v>2156</v>
      </c>
    </row>
    <row r="887" spans="1:9" s="34" customFormat="1" x14ac:dyDescent="0.25">
      <c r="A887" s="34" t="s">
        <v>2952</v>
      </c>
      <c r="B887" s="34" t="s">
        <v>2778</v>
      </c>
      <c r="C887" s="34" t="s">
        <v>2137</v>
      </c>
      <c r="D887" s="34" t="s">
        <v>2779</v>
      </c>
      <c r="E887" s="34" t="s">
        <v>2220</v>
      </c>
      <c r="F887" s="35">
        <v>5.1777220740584302E-5</v>
      </c>
      <c r="G887" s="34" t="s">
        <v>7</v>
      </c>
      <c r="H887" s="34">
        <v>0</v>
      </c>
      <c r="I887" s="34" t="s">
        <v>2534</v>
      </c>
    </row>
    <row r="888" spans="1:9" s="34" customFormat="1" x14ac:dyDescent="0.25">
      <c r="A888" s="34" t="s">
        <v>2953</v>
      </c>
      <c r="B888" s="34" t="s">
        <v>2954</v>
      </c>
      <c r="C888" s="34" t="s">
        <v>2159</v>
      </c>
      <c r="D888" s="34" t="s">
        <v>1215</v>
      </c>
      <c r="E888" s="34" t="s">
        <v>2161</v>
      </c>
      <c r="F888" s="35">
        <v>9.1488536706388099E-7</v>
      </c>
      <c r="G888" s="34" t="s">
        <v>174</v>
      </c>
      <c r="H888" s="34">
        <v>25</v>
      </c>
      <c r="I888" s="34" t="s">
        <v>1217</v>
      </c>
    </row>
    <row r="889" spans="1:9" s="34" customFormat="1" x14ac:dyDescent="0.25">
      <c r="A889" s="34" t="s">
        <v>2955</v>
      </c>
      <c r="B889" s="34" t="s">
        <v>2956</v>
      </c>
      <c r="C889" s="34" t="s">
        <v>2159</v>
      </c>
      <c r="D889" s="34" t="s">
        <v>1215</v>
      </c>
      <c r="E889" s="34" t="s">
        <v>2161</v>
      </c>
      <c r="F889" s="35">
        <v>7.7254952314159605E-7</v>
      </c>
      <c r="G889" s="34" t="s">
        <v>174</v>
      </c>
      <c r="H889" s="34">
        <v>25</v>
      </c>
      <c r="I889" s="34" t="s">
        <v>1217</v>
      </c>
    </row>
    <row r="890" spans="1:9" s="34" customFormat="1" x14ac:dyDescent="0.25">
      <c r="A890" s="34" t="s">
        <v>2957</v>
      </c>
      <c r="B890" s="34" t="s">
        <v>2958</v>
      </c>
      <c r="C890" s="34" t="s">
        <v>2159</v>
      </c>
      <c r="D890" s="34" t="s">
        <v>1334</v>
      </c>
      <c r="E890" s="34" t="s">
        <v>2161</v>
      </c>
      <c r="F890" s="35">
        <v>1.19708618925742E-8</v>
      </c>
      <c r="G890" s="34" t="s">
        <v>8</v>
      </c>
      <c r="H890" s="34">
        <v>4.25</v>
      </c>
      <c r="I890" s="34" t="s">
        <v>2243</v>
      </c>
    </row>
    <row r="891" spans="1:9" s="34" customFormat="1" x14ac:dyDescent="0.25">
      <c r="A891" s="34" t="s">
        <v>2959</v>
      </c>
      <c r="B891" s="34" t="s">
        <v>2728</v>
      </c>
      <c r="C891" s="34" t="s">
        <v>2143</v>
      </c>
      <c r="D891" s="34" t="s">
        <v>2571</v>
      </c>
      <c r="E891" s="34" t="s">
        <v>2280</v>
      </c>
      <c r="F891" s="35">
        <v>-2.28537023780477E-15</v>
      </c>
      <c r="G891" s="34" t="s">
        <v>7</v>
      </c>
      <c r="H891" s="34">
        <v>25</v>
      </c>
      <c r="I891" s="34" t="s">
        <v>2165</v>
      </c>
    </row>
    <row r="892" spans="1:9" s="34" customFormat="1" x14ac:dyDescent="0.25">
      <c r="A892" s="34" t="s">
        <v>2960</v>
      </c>
      <c r="B892" s="34" t="s">
        <v>2961</v>
      </c>
      <c r="C892" s="34" t="s">
        <v>2153</v>
      </c>
      <c r="D892" s="34" t="s">
        <v>2962</v>
      </c>
      <c r="E892" s="34" t="s">
        <v>2155</v>
      </c>
      <c r="F892" s="35">
        <v>2.9067722650038302E-9</v>
      </c>
      <c r="G892" s="34" t="s">
        <v>8</v>
      </c>
      <c r="H892" s="34">
        <v>11</v>
      </c>
      <c r="I892" s="34" t="s">
        <v>2156</v>
      </c>
    </row>
    <row r="893" spans="1:9" s="34" customFormat="1" x14ac:dyDescent="0.25">
      <c r="A893" s="34" t="s">
        <v>2963</v>
      </c>
      <c r="B893" s="34" t="s">
        <v>2289</v>
      </c>
      <c r="C893" s="34" t="s">
        <v>2143</v>
      </c>
      <c r="D893" s="34" t="s">
        <v>2290</v>
      </c>
      <c r="E893" s="34" t="s">
        <v>2280</v>
      </c>
      <c r="F893" s="35">
        <v>-1.27810379794824E-12</v>
      </c>
      <c r="G893" s="34" t="s">
        <v>636</v>
      </c>
      <c r="H893" s="34">
        <v>25</v>
      </c>
      <c r="I893" s="34" t="s">
        <v>2165</v>
      </c>
    </row>
    <row r="894" spans="1:9" x14ac:dyDescent="0.25">
      <c r="A894" s="22" t="s">
        <v>2964</v>
      </c>
      <c r="B894" s="22" t="s">
        <v>2965</v>
      </c>
      <c r="C894" s="22" t="s">
        <v>2159</v>
      </c>
      <c r="D894" s="22" t="s">
        <v>1431</v>
      </c>
      <c r="E894" s="22" t="s">
        <v>2161</v>
      </c>
      <c r="F894" s="22">
        <v>9.9621206435148192E-3</v>
      </c>
      <c r="G894" s="22" t="s">
        <v>8</v>
      </c>
      <c r="H894" s="22">
        <v>3</v>
      </c>
      <c r="I894" s="22" t="s">
        <v>2300</v>
      </c>
    </row>
    <row r="895" spans="1:9" s="34" customFormat="1" x14ac:dyDescent="0.25">
      <c r="A895" s="34" t="s">
        <v>2966</v>
      </c>
      <c r="B895" s="34" t="s">
        <v>2967</v>
      </c>
      <c r="C895" s="34" t="s">
        <v>2147</v>
      </c>
      <c r="D895" s="34" t="s">
        <v>2172</v>
      </c>
      <c r="E895" s="34" t="s">
        <v>2173</v>
      </c>
      <c r="F895" s="35">
        <v>7.2377999858310897E-12</v>
      </c>
      <c r="G895" s="34" t="s">
        <v>7</v>
      </c>
      <c r="H895" s="34">
        <v>20</v>
      </c>
      <c r="I895" s="34" t="s">
        <v>2321</v>
      </c>
    </row>
    <row r="896" spans="1:9" x14ac:dyDescent="0.25">
      <c r="A896" s="22" t="s">
        <v>2968</v>
      </c>
      <c r="B896" s="22" t="s">
        <v>2969</v>
      </c>
      <c r="C896" s="22" t="s">
        <v>2143</v>
      </c>
      <c r="D896" s="22" t="s">
        <v>1737</v>
      </c>
      <c r="E896" s="22" t="s">
        <v>2144</v>
      </c>
      <c r="F896" s="28">
        <v>5.3563775452383801E-16</v>
      </c>
      <c r="G896" s="22" t="s">
        <v>7</v>
      </c>
      <c r="H896" s="22">
        <v>20</v>
      </c>
    </row>
    <row r="897" spans="1:9" x14ac:dyDescent="0.25">
      <c r="A897" s="22" t="s">
        <v>2970</v>
      </c>
      <c r="B897" s="22" t="s">
        <v>2614</v>
      </c>
      <c r="C897" s="22" t="s">
        <v>2143</v>
      </c>
      <c r="D897" s="22" t="s">
        <v>2615</v>
      </c>
      <c r="E897" s="22" t="s">
        <v>2164</v>
      </c>
      <c r="F897" s="28">
        <v>1.1258005476523401E-5</v>
      </c>
      <c r="G897" s="22" t="s">
        <v>7</v>
      </c>
      <c r="H897" s="22">
        <v>30</v>
      </c>
    </row>
    <row r="898" spans="1:9" x14ac:dyDescent="0.25">
      <c r="A898" s="22" t="s">
        <v>2971</v>
      </c>
      <c r="B898" s="22" t="s">
        <v>2941</v>
      </c>
      <c r="C898" s="22" t="s">
        <v>2143</v>
      </c>
      <c r="D898" s="22" t="s">
        <v>2502</v>
      </c>
      <c r="E898" s="22" t="s">
        <v>2164</v>
      </c>
      <c r="F898" s="28">
        <v>3.7997031508331502E-10</v>
      </c>
      <c r="G898" s="22" t="s">
        <v>7</v>
      </c>
      <c r="H898" s="22">
        <v>50</v>
      </c>
    </row>
    <row r="899" spans="1:9" s="34" customFormat="1" x14ac:dyDescent="0.25">
      <c r="A899" s="34" t="s">
        <v>2972</v>
      </c>
      <c r="B899" s="34" t="s">
        <v>2812</v>
      </c>
      <c r="C899" s="34" t="s">
        <v>2159</v>
      </c>
      <c r="D899" s="34" t="s">
        <v>1215</v>
      </c>
      <c r="E899" s="34" t="s">
        <v>2161</v>
      </c>
      <c r="F899" s="35">
        <v>1.85932592519956E-7</v>
      </c>
      <c r="G899" s="34" t="s">
        <v>174</v>
      </c>
      <c r="H899" s="34">
        <v>25</v>
      </c>
      <c r="I899" s="34" t="s">
        <v>1217</v>
      </c>
    </row>
    <row r="900" spans="1:9" s="34" customFormat="1" x14ac:dyDescent="0.25">
      <c r="A900" s="34" t="s">
        <v>2973</v>
      </c>
      <c r="B900" s="34" t="s">
        <v>2974</v>
      </c>
      <c r="C900" s="34" t="s">
        <v>2159</v>
      </c>
      <c r="D900" s="34" t="s">
        <v>2975</v>
      </c>
      <c r="E900" s="34" t="s">
        <v>2443</v>
      </c>
      <c r="F900" s="34">
        <v>4.1315963101680099E-2</v>
      </c>
      <c r="G900" s="34" t="s">
        <v>7</v>
      </c>
      <c r="H900" s="34">
        <v>0</v>
      </c>
      <c r="I900" s="34" t="s">
        <v>2534</v>
      </c>
    </row>
    <row r="901" spans="1:9" x14ac:dyDescent="0.25">
      <c r="A901" s="22" t="s">
        <v>2976</v>
      </c>
      <c r="B901" s="22" t="s">
        <v>2977</v>
      </c>
      <c r="C901" s="22" t="s">
        <v>2143</v>
      </c>
      <c r="D901" s="22" t="s">
        <v>2978</v>
      </c>
      <c r="E901" s="22" t="s">
        <v>2144</v>
      </c>
      <c r="F901" s="28">
        <v>1.2655595477158099E-15</v>
      </c>
      <c r="G901" s="22" t="s">
        <v>7</v>
      </c>
      <c r="H901" s="33">
        <v>5.7</v>
      </c>
      <c r="I901" s="22" t="s">
        <v>2979</v>
      </c>
    </row>
    <row r="902" spans="1:9" x14ac:dyDescent="0.25">
      <c r="A902" s="22" t="s">
        <v>2980</v>
      </c>
      <c r="B902" s="22" t="s">
        <v>2624</v>
      </c>
      <c r="C902" s="22" t="s">
        <v>2143</v>
      </c>
      <c r="D902" s="22" t="s">
        <v>2625</v>
      </c>
      <c r="E902" s="22" t="s">
        <v>2626</v>
      </c>
      <c r="F902" s="28">
        <v>2.53444201923767E-9</v>
      </c>
      <c r="G902" s="22" t="s">
        <v>7</v>
      </c>
      <c r="H902" s="22">
        <v>50</v>
      </c>
    </row>
    <row r="903" spans="1:9" s="34" customFormat="1" x14ac:dyDescent="0.25">
      <c r="A903" s="34" t="s">
        <v>2981</v>
      </c>
      <c r="B903" s="34" t="s">
        <v>2850</v>
      </c>
      <c r="C903" s="34" t="s">
        <v>2153</v>
      </c>
      <c r="D903" s="34" t="s">
        <v>2502</v>
      </c>
      <c r="E903" s="34" t="s">
        <v>2257</v>
      </c>
      <c r="F903" s="35">
        <v>-9.7005609644526597E-15</v>
      </c>
      <c r="G903" s="34" t="s">
        <v>8</v>
      </c>
      <c r="H903" s="34">
        <v>11</v>
      </c>
      <c r="I903" s="34" t="s">
        <v>2156</v>
      </c>
    </row>
    <row r="904" spans="1:9" x14ac:dyDescent="0.25">
      <c r="A904" s="22" t="s">
        <v>2982</v>
      </c>
      <c r="B904" s="22" t="s">
        <v>2687</v>
      </c>
      <c r="C904" s="22" t="s">
        <v>2143</v>
      </c>
      <c r="D904" s="22" t="s">
        <v>2283</v>
      </c>
      <c r="E904" s="22" t="s">
        <v>2164</v>
      </c>
      <c r="F904" s="28">
        <v>6.1067799709162599E-8</v>
      </c>
      <c r="G904" s="22" t="s">
        <v>7</v>
      </c>
      <c r="H904" s="22">
        <v>8</v>
      </c>
    </row>
    <row r="905" spans="1:9" x14ac:dyDescent="0.25">
      <c r="A905" s="22" t="s">
        <v>2983</v>
      </c>
      <c r="B905" s="22" t="s">
        <v>2787</v>
      </c>
      <c r="C905" s="22" t="s">
        <v>2153</v>
      </c>
      <c r="D905" s="22" t="s">
        <v>1534</v>
      </c>
      <c r="E905" s="22" t="s">
        <v>2257</v>
      </c>
      <c r="F905" s="28">
        <v>4.1952742261216599E-8</v>
      </c>
      <c r="G905" s="22" t="s">
        <v>7</v>
      </c>
      <c r="H905" s="22">
        <v>4.5</v>
      </c>
      <c r="I905" s="22" t="s">
        <v>2788</v>
      </c>
    </row>
    <row r="906" spans="1:9" s="34" customFormat="1" x14ac:dyDescent="0.25">
      <c r="A906" s="34" t="s">
        <v>2984</v>
      </c>
      <c r="B906" s="34" t="s">
        <v>2305</v>
      </c>
      <c r="C906" s="34" t="s">
        <v>2153</v>
      </c>
      <c r="D906" s="34" t="s">
        <v>1199</v>
      </c>
      <c r="E906" s="34" t="s">
        <v>2155</v>
      </c>
      <c r="F906" s="34">
        <v>5.6790551111009203E-2</v>
      </c>
      <c r="G906" s="34" t="s">
        <v>8</v>
      </c>
      <c r="H906" s="34">
        <v>11</v>
      </c>
      <c r="I906" s="34" t="s">
        <v>2156</v>
      </c>
    </row>
    <row r="907" spans="1:9" s="34" customFormat="1" x14ac:dyDescent="0.25">
      <c r="A907" s="34" t="s">
        <v>2985</v>
      </c>
      <c r="B907" s="34" t="s">
        <v>2986</v>
      </c>
      <c r="C907" s="34" t="s">
        <v>2159</v>
      </c>
      <c r="D907" s="34" t="s">
        <v>2084</v>
      </c>
      <c r="E907" s="34" t="s">
        <v>2161</v>
      </c>
      <c r="F907" s="34">
        <v>6.0423175999999999E-4</v>
      </c>
      <c r="G907" s="34" t="s">
        <v>8</v>
      </c>
      <c r="H907" s="34">
        <v>4.25</v>
      </c>
      <c r="I907" s="34" t="s">
        <v>2243</v>
      </c>
    </row>
    <row r="908" spans="1:9" s="34" customFormat="1" x14ac:dyDescent="0.25">
      <c r="A908" s="34" t="s">
        <v>2987</v>
      </c>
      <c r="B908" s="34" t="s">
        <v>2988</v>
      </c>
      <c r="C908" s="34" t="s">
        <v>2153</v>
      </c>
      <c r="D908" s="34" t="s">
        <v>1370</v>
      </c>
      <c r="E908" s="34" t="s">
        <v>2257</v>
      </c>
      <c r="F908" s="34">
        <v>0.32800000000000001</v>
      </c>
      <c r="G908" s="34" t="s">
        <v>7</v>
      </c>
      <c r="H908" s="34">
        <v>11</v>
      </c>
      <c r="I908" s="34" t="s">
        <v>2156</v>
      </c>
    </row>
    <row r="909" spans="1:9" x14ac:dyDescent="0.25">
      <c r="A909" s="22" t="s">
        <v>2989</v>
      </c>
      <c r="B909" s="22" t="s">
        <v>2557</v>
      </c>
      <c r="C909" s="22" t="s">
        <v>2143</v>
      </c>
      <c r="D909" s="22" t="s">
        <v>1258</v>
      </c>
      <c r="E909" s="22" t="s">
        <v>2164</v>
      </c>
      <c r="F909" s="28">
        <v>2.11589674016128E-7</v>
      </c>
      <c r="G909" s="22" t="s">
        <v>7</v>
      </c>
      <c r="H909" s="33">
        <v>9</v>
      </c>
      <c r="I909" s="22" t="s">
        <v>2355</v>
      </c>
    </row>
    <row r="910" spans="1:9" x14ac:dyDescent="0.25">
      <c r="A910" s="22" t="s">
        <v>2990</v>
      </c>
      <c r="B910" s="22" t="s">
        <v>2590</v>
      </c>
      <c r="C910" s="22" t="s">
        <v>2153</v>
      </c>
      <c r="D910" s="22" t="s">
        <v>2502</v>
      </c>
      <c r="E910" s="22" t="s">
        <v>2257</v>
      </c>
      <c r="F910" s="28">
        <v>1.7190431580676101E-7</v>
      </c>
      <c r="G910" s="22" t="s">
        <v>7</v>
      </c>
      <c r="H910" s="33">
        <v>11</v>
      </c>
      <c r="I910" s="22" t="s">
        <v>1640</v>
      </c>
    </row>
    <row r="911" spans="1:9" s="34" customFormat="1" x14ac:dyDescent="0.25">
      <c r="A911" s="34" t="s">
        <v>2991</v>
      </c>
      <c r="B911" s="34" t="s">
        <v>2992</v>
      </c>
      <c r="C911" s="34" t="s">
        <v>2153</v>
      </c>
      <c r="D911" s="34" t="s">
        <v>2993</v>
      </c>
      <c r="E911" s="34" t="s">
        <v>2184</v>
      </c>
      <c r="F911" s="34">
        <v>2.39382245936633E-2</v>
      </c>
      <c r="G911" s="34" t="s">
        <v>8</v>
      </c>
      <c r="H911" s="34">
        <v>11</v>
      </c>
      <c r="I911" s="34" t="s">
        <v>2156</v>
      </c>
    </row>
    <row r="912" spans="1:9" s="34" customFormat="1" x14ac:dyDescent="0.25">
      <c r="A912" s="34" t="s">
        <v>2994</v>
      </c>
      <c r="B912" s="34" t="s">
        <v>2995</v>
      </c>
      <c r="C912" s="34" t="s">
        <v>2143</v>
      </c>
      <c r="D912" s="34" t="s">
        <v>2290</v>
      </c>
      <c r="E912" s="34" t="s">
        <v>2280</v>
      </c>
      <c r="F912" s="35">
        <v>-4.0012718422276602E-13</v>
      </c>
      <c r="G912" s="34" t="s">
        <v>636</v>
      </c>
      <c r="H912" s="34">
        <v>25</v>
      </c>
      <c r="I912" s="34" t="s">
        <v>2165</v>
      </c>
    </row>
    <row r="913" spans="1:9" s="34" customFormat="1" x14ac:dyDescent="0.25">
      <c r="A913" s="34" t="s">
        <v>2996</v>
      </c>
      <c r="B913" s="34" t="s">
        <v>2954</v>
      </c>
      <c r="C913" s="34" t="s">
        <v>2159</v>
      </c>
      <c r="D913" s="34" t="s">
        <v>1215</v>
      </c>
      <c r="E913" s="34" t="s">
        <v>2161</v>
      </c>
      <c r="F913" s="35">
        <v>1.62646289614443E-6</v>
      </c>
      <c r="G913" s="34" t="s">
        <v>174</v>
      </c>
      <c r="H913" s="34">
        <v>25</v>
      </c>
      <c r="I913" s="34" t="s">
        <v>1217</v>
      </c>
    </row>
    <row r="914" spans="1:9" x14ac:dyDescent="0.25">
      <c r="A914" s="22" t="s">
        <v>2997</v>
      </c>
      <c r="B914" s="22" t="s">
        <v>2481</v>
      </c>
      <c r="C914" s="22" t="s">
        <v>2147</v>
      </c>
      <c r="D914" s="22" t="s">
        <v>2482</v>
      </c>
      <c r="E914" s="22" t="s">
        <v>2149</v>
      </c>
      <c r="F914" s="28">
        <v>1.55265812243294E-7</v>
      </c>
      <c r="G914" s="22" t="s">
        <v>7</v>
      </c>
      <c r="H914" s="22">
        <v>40</v>
      </c>
    </row>
    <row r="915" spans="1:9" x14ac:dyDescent="0.25">
      <c r="A915" s="22" t="s">
        <v>2998</v>
      </c>
      <c r="B915" s="22" t="s">
        <v>2999</v>
      </c>
      <c r="C915" s="22" t="s">
        <v>2153</v>
      </c>
      <c r="D915" s="22" t="s">
        <v>3000</v>
      </c>
      <c r="E915" s="22" t="s">
        <v>2329</v>
      </c>
      <c r="F915" s="28">
        <v>5.27163018696341E-19</v>
      </c>
      <c r="G915" s="22" t="s">
        <v>7</v>
      </c>
      <c r="H915" s="22">
        <v>12.5</v>
      </c>
    </row>
    <row r="916" spans="1:9" s="34" customFormat="1" x14ac:dyDescent="0.25">
      <c r="A916" s="34" t="s">
        <v>3001</v>
      </c>
      <c r="B916" s="34" t="s">
        <v>2212</v>
      </c>
      <c r="C916" s="34" t="s">
        <v>2153</v>
      </c>
      <c r="D916" s="34" t="s">
        <v>1199</v>
      </c>
      <c r="E916" s="34" t="s">
        <v>2155</v>
      </c>
      <c r="F916" s="34">
        <v>6.0994597168421698E-2</v>
      </c>
      <c r="G916" s="34" t="s">
        <v>8</v>
      </c>
      <c r="H916" s="34">
        <v>11</v>
      </c>
      <c r="I916" s="34" t="s">
        <v>2156</v>
      </c>
    </row>
    <row r="917" spans="1:9" x14ac:dyDescent="0.25">
      <c r="A917" s="22" t="s">
        <v>3002</v>
      </c>
      <c r="B917" s="22" t="s">
        <v>2198</v>
      </c>
      <c r="C917" s="22" t="s">
        <v>2143</v>
      </c>
      <c r="D917" s="22" t="s">
        <v>1334</v>
      </c>
      <c r="E917" s="22" t="s">
        <v>2199</v>
      </c>
      <c r="F917" s="28">
        <v>1.02519905745516E-5</v>
      </c>
      <c r="G917" s="22" t="s">
        <v>8</v>
      </c>
      <c r="H917" s="33">
        <v>0.25</v>
      </c>
      <c r="I917" s="22" t="s">
        <v>2200</v>
      </c>
    </row>
    <row r="918" spans="1:9" s="34" customFormat="1" x14ac:dyDescent="0.25">
      <c r="A918" s="34" t="s">
        <v>3003</v>
      </c>
      <c r="B918" s="34" t="s">
        <v>2873</v>
      </c>
      <c r="C918" s="34" t="s">
        <v>2153</v>
      </c>
      <c r="D918" s="34" t="s">
        <v>1199</v>
      </c>
      <c r="E918" s="34" t="s">
        <v>2184</v>
      </c>
      <c r="F918" s="34">
        <v>1.8484001112882299E-4</v>
      </c>
      <c r="G918" s="34" t="s">
        <v>8</v>
      </c>
      <c r="H918" s="34">
        <v>11</v>
      </c>
      <c r="I918" s="34" t="s">
        <v>2156</v>
      </c>
    </row>
    <row r="919" spans="1:9" x14ac:dyDescent="0.25">
      <c r="A919" s="22" t="s">
        <v>3004</v>
      </c>
      <c r="B919" s="22" t="s">
        <v>2701</v>
      </c>
      <c r="C919" s="22" t="s">
        <v>2143</v>
      </c>
      <c r="D919" s="22" t="s">
        <v>2283</v>
      </c>
      <c r="E919" s="22" t="s">
        <v>2164</v>
      </c>
      <c r="F919" s="28">
        <v>1.7587942452856401E-8</v>
      </c>
      <c r="G919" s="22" t="s">
        <v>7</v>
      </c>
      <c r="H919" s="22">
        <v>20</v>
      </c>
      <c r="I919" s="22" t="s">
        <v>2702</v>
      </c>
    </row>
    <row r="920" spans="1:9" s="34" customFormat="1" x14ac:dyDescent="0.25">
      <c r="A920" s="34" t="s">
        <v>3005</v>
      </c>
      <c r="B920" s="34" t="s">
        <v>3006</v>
      </c>
      <c r="C920" s="34" t="s">
        <v>2159</v>
      </c>
      <c r="D920" s="34" t="s">
        <v>2608</v>
      </c>
      <c r="E920" s="34" t="s">
        <v>2161</v>
      </c>
      <c r="F920" s="35">
        <v>2.8739671110958801E-5</v>
      </c>
      <c r="G920" s="34" t="s">
        <v>8</v>
      </c>
      <c r="H920" s="34">
        <v>4.25</v>
      </c>
      <c r="I920" s="34" t="s">
        <v>2243</v>
      </c>
    </row>
    <row r="921" spans="1:9" s="34" customFormat="1" x14ac:dyDescent="0.25">
      <c r="A921" s="34" t="s">
        <v>3007</v>
      </c>
      <c r="B921" s="34" t="s">
        <v>2163</v>
      </c>
      <c r="C921" s="34" t="s">
        <v>2143</v>
      </c>
      <c r="D921" s="34" t="s">
        <v>1316</v>
      </c>
      <c r="E921" s="34" t="s">
        <v>2164</v>
      </c>
      <c r="F921" s="35">
        <v>5.9391992371067701E-8</v>
      </c>
      <c r="G921" s="34" t="s">
        <v>174</v>
      </c>
      <c r="H921" s="34">
        <v>25</v>
      </c>
      <c r="I921" s="34" t="s">
        <v>2165</v>
      </c>
    </row>
    <row r="922" spans="1:9" s="34" customFormat="1" x14ac:dyDescent="0.25">
      <c r="A922" s="34" t="s">
        <v>3008</v>
      </c>
      <c r="B922" s="34" t="s">
        <v>3009</v>
      </c>
      <c r="C922" s="34" t="s">
        <v>2143</v>
      </c>
      <c r="D922" s="34" t="s">
        <v>3010</v>
      </c>
      <c r="E922" s="34" t="s">
        <v>2280</v>
      </c>
      <c r="F922" s="35">
        <v>-2.7033980728985099E-14</v>
      </c>
      <c r="G922" s="34" t="s">
        <v>636</v>
      </c>
      <c r="H922" s="34">
        <v>25</v>
      </c>
      <c r="I922" s="34" t="s">
        <v>2165</v>
      </c>
    </row>
    <row r="923" spans="1:9" s="34" customFormat="1" x14ac:dyDescent="0.25">
      <c r="A923" s="34" t="s">
        <v>3011</v>
      </c>
      <c r="B923" s="34" t="s">
        <v>3012</v>
      </c>
      <c r="C923" s="34" t="s">
        <v>2159</v>
      </c>
      <c r="D923" s="34" t="s">
        <v>2340</v>
      </c>
      <c r="E923" s="34" t="s">
        <v>2161</v>
      </c>
      <c r="F923" s="34">
        <v>3.4289527108145599E-3</v>
      </c>
      <c r="G923" s="34" t="s">
        <v>8</v>
      </c>
      <c r="H923" s="34">
        <v>4.25</v>
      </c>
      <c r="I923" s="34" t="s">
        <v>2243</v>
      </c>
    </row>
    <row r="924" spans="1:9" s="34" customFormat="1" x14ac:dyDescent="0.25">
      <c r="A924" s="34" t="s">
        <v>3013</v>
      </c>
      <c r="B924" s="34" t="s">
        <v>2679</v>
      </c>
      <c r="C924" s="34" t="s">
        <v>2143</v>
      </c>
      <c r="D924" s="34" t="s">
        <v>2499</v>
      </c>
      <c r="E924" s="34" t="s">
        <v>2280</v>
      </c>
      <c r="F924" s="35">
        <v>-4.4556720092084401E-14</v>
      </c>
      <c r="G924" s="34" t="s">
        <v>636</v>
      </c>
      <c r="H924" s="34">
        <v>25</v>
      </c>
      <c r="I924" s="34" t="s">
        <v>2165</v>
      </c>
    </row>
    <row r="925" spans="1:9" s="34" customFormat="1" x14ac:dyDescent="0.25">
      <c r="A925" s="34" t="s">
        <v>3014</v>
      </c>
      <c r="B925" s="34" t="s">
        <v>3015</v>
      </c>
      <c r="C925" s="34" t="s">
        <v>2159</v>
      </c>
      <c r="D925" s="34" t="s">
        <v>2818</v>
      </c>
      <c r="E925" s="34" t="s">
        <v>2161</v>
      </c>
      <c r="F925" s="34">
        <v>2.08256491499721E-4</v>
      </c>
      <c r="G925" s="34" t="s">
        <v>8</v>
      </c>
      <c r="H925" s="34">
        <v>4.25</v>
      </c>
      <c r="I925" s="34" t="s">
        <v>2243</v>
      </c>
    </row>
    <row r="926" spans="1:9" s="34" customFormat="1" x14ac:dyDescent="0.25">
      <c r="A926" s="34" t="s">
        <v>3016</v>
      </c>
      <c r="B926" s="34" t="s">
        <v>3017</v>
      </c>
      <c r="C926" s="34" t="s">
        <v>2159</v>
      </c>
      <c r="D926" s="34" t="s">
        <v>2160</v>
      </c>
      <c r="E926" s="34" t="s">
        <v>2161</v>
      </c>
      <c r="F926" s="34">
        <v>1.9706033699308199E-3</v>
      </c>
      <c r="G926" s="34" t="s">
        <v>8</v>
      </c>
      <c r="H926" s="34">
        <v>4.25</v>
      </c>
      <c r="I926" s="34" t="s">
        <v>2243</v>
      </c>
    </row>
    <row r="927" spans="1:9" s="34" customFormat="1" x14ac:dyDescent="0.25">
      <c r="A927" s="34" t="s">
        <v>3018</v>
      </c>
      <c r="B927" s="34" t="s">
        <v>2667</v>
      </c>
      <c r="C927" s="34" t="s">
        <v>2143</v>
      </c>
      <c r="D927" s="34" t="s">
        <v>2668</v>
      </c>
      <c r="E927" s="34" t="s">
        <v>2373</v>
      </c>
      <c r="F927" s="34">
        <v>1.5100907595786401E-4</v>
      </c>
      <c r="G927" s="34" t="s">
        <v>636</v>
      </c>
      <c r="H927" s="34">
        <v>25</v>
      </c>
      <c r="I927" s="34" t="s">
        <v>2165</v>
      </c>
    </row>
    <row r="928" spans="1:9" s="34" customFormat="1" x14ac:dyDescent="0.25">
      <c r="A928" s="34" t="s">
        <v>3019</v>
      </c>
      <c r="B928" s="34" t="s">
        <v>2287</v>
      </c>
      <c r="C928" s="34" t="s">
        <v>2159</v>
      </c>
      <c r="D928" s="34" t="s">
        <v>1215</v>
      </c>
      <c r="E928" s="34" t="s">
        <v>2161</v>
      </c>
      <c r="F928" s="34">
        <v>1.9134512480641701E-4</v>
      </c>
      <c r="G928" s="34" t="s">
        <v>174</v>
      </c>
      <c r="H928" s="34">
        <v>25</v>
      </c>
      <c r="I928" s="34" t="s">
        <v>1217</v>
      </c>
    </row>
    <row r="929" spans="1:9" s="34" customFormat="1" x14ac:dyDescent="0.25">
      <c r="A929" s="34" t="s">
        <v>3020</v>
      </c>
      <c r="B929" s="34" t="s">
        <v>2212</v>
      </c>
      <c r="C929" s="34" t="s">
        <v>2153</v>
      </c>
      <c r="D929" s="34" t="s">
        <v>1199</v>
      </c>
      <c r="E929" s="34" t="s">
        <v>2155</v>
      </c>
      <c r="F929" s="34">
        <v>2.3560563185639101E-2</v>
      </c>
      <c r="G929" s="34" t="s">
        <v>8</v>
      </c>
      <c r="H929" s="34">
        <v>11</v>
      </c>
      <c r="I929" s="34" t="s">
        <v>2156</v>
      </c>
    </row>
    <row r="930" spans="1:9" s="34" customFormat="1" x14ac:dyDescent="0.25">
      <c r="A930" s="34" t="s">
        <v>3021</v>
      </c>
      <c r="B930" s="34" t="s">
        <v>3022</v>
      </c>
      <c r="C930" s="34" t="s">
        <v>2159</v>
      </c>
      <c r="D930" s="34" t="s">
        <v>2160</v>
      </c>
      <c r="E930" s="34" t="s">
        <v>2161</v>
      </c>
      <c r="F930" s="34">
        <v>1.9442564364241799E-2</v>
      </c>
      <c r="G930" s="34" t="s">
        <v>636</v>
      </c>
      <c r="H930" s="34">
        <v>4.25</v>
      </c>
      <c r="I930" s="34" t="s">
        <v>2243</v>
      </c>
    </row>
    <row r="931" spans="1:9" s="34" customFormat="1" x14ac:dyDescent="0.25">
      <c r="A931" s="34" t="s">
        <v>3023</v>
      </c>
      <c r="B931" s="34" t="s">
        <v>3024</v>
      </c>
      <c r="C931" s="34" t="s">
        <v>2159</v>
      </c>
      <c r="D931" s="34" t="s">
        <v>2818</v>
      </c>
      <c r="E931" s="34" t="s">
        <v>2161</v>
      </c>
      <c r="F931" s="34">
        <v>2.6431737838458198E-3</v>
      </c>
      <c r="G931" s="34" t="s">
        <v>8</v>
      </c>
      <c r="H931" s="34">
        <v>4.25</v>
      </c>
      <c r="I931" s="34" t="s">
        <v>2243</v>
      </c>
    </row>
    <row r="932" spans="1:9" s="34" customFormat="1" x14ac:dyDescent="0.25">
      <c r="A932" s="34" t="s">
        <v>3025</v>
      </c>
      <c r="B932" s="34" t="s">
        <v>3009</v>
      </c>
      <c r="C932" s="34" t="s">
        <v>2143</v>
      </c>
      <c r="D932" s="34" t="s">
        <v>3010</v>
      </c>
      <c r="E932" s="34" t="s">
        <v>2280</v>
      </c>
      <c r="F932" s="35">
        <v>3.9798562104435097E-14</v>
      </c>
      <c r="G932" s="34" t="s">
        <v>636</v>
      </c>
      <c r="H932" s="34">
        <v>25</v>
      </c>
      <c r="I932" s="34" t="s">
        <v>2165</v>
      </c>
    </row>
    <row r="933" spans="1:9" x14ac:dyDescent="0.25">
      <c r="A933" s="22" t="s">
        <v>3026</v>
      </c>
      <c r="B933" s="22" t="s">
        <v>3027</v>
      </c>
      <c r="C933" s="22" t="s">
        <v>2159</v>
      </c>
      <c r="D933" s="22" t="s">
        <v>3028</v>
      </c>
      <c r="E933" s="22" t="s">
        <v>3029</v>
      </c>
      <c r="F933" s="28">
        <v>7.3587380187490797E-17</v>
      </c>
      <c r="G933" s="22" t="s">
        <v>7</v>
      </c>
      <c r="H933" s="22">
        <v>10</v>
      </c>
    </row>
    <row r="934" spans="1:9" s="34" customFormat="1" x14ac:dyDescent="0.25">
      <c r="A934" s="34" t="s">
        <v>3030</v>
      </c>
      <c r="B934" s="34" t="s">
        <v>3031</v>
      </c>
      <c r="C934" s="34" t="s">
        <v>2153</v>
      </c>
      <c r="D934" s="34" t="s">
        <v>2260</v>
      </c>
      <c r="E934" s="34" t="s">
        <v>2184</v>
      </c>
      <c r="F934" s="34">
        <v>8.3564446466666796E-4</v>
      </c>
      <c r="G934" s="34" t="s">
        <v>8</v>
      </c>
      <c r="H934" s="34">
        <v>11</v>
      </c>
      <c r="I934" s="34" t="s">
        <v>2156</v>
      </c>
    </row>
    <row r="935" spans="1:9" s="34" customFormat="1" x14ac:dyDescent="0.25">
      <c r="A935" s="34" t="s">
        <v>3032</v>
      </c>
      <c r="B935" s="34" t="s">
        <v>3033</v>
      </c>
      <c r="C935" s="34" t="s">
        <v>2143</v>
      </c>
      <c r="D935" s="34" t="s">
        <v>2599</v>
      </c>
      <c r="E935" s="34" t="s">
        <v>2280</v>
      </c>
      <c r="F935" s="35">
        <v>2.2772435757769201E-17</v>
      </c>
      <c r="G935" s="34" t="s">
        <v>7</v>
      </c>
      <c r="H935" s="34">
        <v>25</v>
      </c>
      <c r="I935" s="34" t="s">
        <v>2165</v>
      </c>
    </row>
    <row r="936" spans="1:9" s="34" customFormat="1" x14ac:dyDescent="0.25">
      <c r="A936" s="34" t="s">
        <v>3034</v>
      </c>
      <c r="B936" s="34" t="s">
        <v>2464</v>
      </c>
      <c r="C936" s="34" t="s">
        <v>2153</v>
      </c>
      <c r="D936" s="34" t="s">
        <v>1746</v>
      </c>
      <c r="E936" s="34" t="s">
        <v>2257</v>
      </c>
      <c r="F936" s="35">
        <v>6.0590627239271604E-9</v>
      </c>
      <c r="G936" s="34" t="s">
        <v>7</v>
      </c>
      <c r="H936" s="34">
        <v>11</v>
      </c>
      <c r="I936" s="34" t="s">
        <v>2156</v>
      </c>
    </row>
    <row r="937" spans="1:9" s="34" customFormat="1" x14ac:dyDescent="0.25">
      <c r="A937" s="34" t="s">
        <v>3035</v>
      </c>
      <c r="B937" s="34" t="s">
        <v>3036</v>
      </c>
      <c r="C937" s="34" t="s">
        <v>2143</v>
      </c>
      <c r="D937" s="34" t="s">
        <v>2160</v>
      </c>
      <c r="E937" s="34" t="s">
        <v>2199</v>
      </c>
      <c r="F937" s="35">
        <v>2.04429591838052E-10</v>
      </c>
      <c r="G937" s="34" t="s">
        <v>7</v>
      </c>
      <c r="H937" s="34">
        <v>25</v>
      </c>
      <c r="I937" s="34" t="s">
        <v>2165</v>
      </c>
    </row>
    <row r="938" spans="1:9" s="34" customFormat="1" x14ac:dyDescent="0.25">
      <c r="A938" s="34" t="s">
        <v>3037</v>
      </c>
      <c r="B938" s="34" t="s">
        <v>3038</v>
      </c>
      <c r="C938" s="34" t="s">
        <v>2153</v>
      </c>
      <c r="D938" s="34" t="s">
        <v>1199</v>
      </c>
      <c r="E938" s="34" t="s">
        <v>2155</v>
      </c>
      <c r="F938" s="35">
        <v>3.3083302670535799E-5</v>
      </c>
      <c r="G938" s="34" t="s">
        <v>8</v>
      </c>
      <c r="H938" s="34">
        <v>11</v>
      </c>
      <c r="I938" s="34" t="s">
        <v>2156</v>
      </c>
    </row>
    <row r="939" spans="1:9" s="34" customFormat="1" x14ac:dyDescent="0.25">
      <c r="A939" s="34" t="s">
        <v>3039</v>
      </c>
      <c r="B939" s="34" t="s">
        <v>2413</v>
      </c>
      <c r="C939" s="34" t="s">
        <v>2143</v>
      </c>
      <c r="D939" s="34" t="s">
        <v>1305</v>
      </c>
      <c r="E939" s="34" t="s">
        <v>2280</v>
      </c>
      <c r="F939" s="35">
        <v>-3.1753519157775502E-12</v>
      </c>
      <c r="G939" s="34" t="s">
        <v>7</v>
      </c>
      <c r="H939" s="34">
        <v>25</v>
      </c>
      <c r="I939" s="34" t="s">
        <v>2165</v>
      </c>
    </row>
    <row r="940" spans="1:9" x14ac:dyDescent="0.25">
      <c r="A940" s="22" t="s">
        <v>3040</v>
      </c>
      <c r="B940" s="22" t="s">
        <v>2506</v>
      </c>
      <c r="C940" s="22" t="s">
        <v>2143</v>
      </c>
      <c r="D940" s="22" t="s">
        <v>2250</v>
      </c>
      <c r="E940" s="22" t="s">
        <v>2164</v>
      </c>
      <c r="F940" s="28">
        <v>7.5446739304074595E-10</v>
      </c>
      <c r="G940" s="22" t="s">
        <v>7</v>
      </c>
      <c r="H940" s="22">
        <v>50</v>
      </c>
    </row>
    <row r="941" spans="1:9" x14ac:dyDescent="0.25">
      <c r="A941" s="22" t="s">
        <v>3041</v>
      </c>
      <c r="B941" s="22" t="s">
        <v>2843</v>
      </c>
      <c r="C941" s="22" t="s">
        <v>2143</v>
      </c>
      <c r="D941" s="22" t="s">
        <v>2283</v>
      </c>
      <c r="E941" s="22" t="s">
        <v>2164</v>
      </c>
      <c r="F941" s="28">
        <v>2.1872610974606598E-9</v>
      </c>
      <c r="G941" s="22" t="s">
        <v>7</v>
      </c>
      <c r="H941" s="22">
        <v>15</v>
      </c>
      <c r="I941" s="22" t="s">
        <v>2844</v>
      </c>
    </row>
    <row r="942" spans="1:9" s="34" customFormat="1" x14ac:dyDescent="0.25">
      <c r="A942" s="34" t="s">
        <v>3042</v>
      </c>
      <c r="B942" s="34" t="s">
        <v>2187</v>
      </c>
      <c r="C942" s="34" t="s">
        <v>2159</v>
      </c>
      <c r="D942" s="34" t="s">
        <v>2188</v>
      </c>
      <c r="E942" s="34" t="s">
        <v>2161</v>
      </c>
      <c r="F942" s="35">
        <v>1.19594993043461E-6</v>
      </c>
      <c r="G942" s="34" t="s">
        <v>174</v>
      </c>
      <c r="H942" s="34">
        <v>25</v>
      </c>
      <c r="I942" s="34" t="s">
        <v>1217</v>
      </c>
    </row>
    <row r="943" spans="1:9" s="34" customFormat="1" x14ac:dyDescent="0.25">
      <c r="A943" s="34" t="s">
        <v>3043</v>
      </c>
      <c r="B943" s="34" t="s">
        <v>3044</v>
      </c>
      <c r="C943" s="34" t="s">
        <v>2143</v>
      </c>
      <c r="D943" s="34" t="s">
        <v>3045</v>
      </c>
      <c r="E943" s="34" t="s">
        <v>2164</v>
      </c>
      <c r="F943" s="35">
        <v>1.07722943332165E-9</v>
      </c>
      <c r="G943" s="34" t="s">
        <v>174</v>
      </c>
      <c r="H943" s="34">
        <v>25</v>
      </c>
      <c r="I943" s="34" t="s">
        <v>2165</v>
      </c>
    </row>
    <row r="944" spans="1:9" s="34" customFormat="1" x14ac:dyDescent="0.25">
      <c r="A944" s="34" t="s">
        <v>3046</v>
      </c>
      <c r="B944" s="34" t="s">
        <v>3047</v>
      </c>
      <c r="C944" s="34" t="s">
        <v>2143</v>
      </c>
      <c r="D944" s="34" t="s">
        <v>3048</v>
      </c>
      <c r="E944" s="34" t="s">
        <v>2280</v>
      </c>
      <c r="F944" s="35">
        <v>8.79965642393039E-14</v>
      </c>
      <c r="G944" s="34" t="s">
        <v>7</v>
      </c>
      <c r="H944" s="34">
        <v>25</v>
      </c>
      <c r="I944" s="34" t="s">
        <v>2165</v>
      </c>
    </row>
    <row r="945" spans="1:9" s="34" customFormat="1" x14ac:dyDescent="0.25">
      <c r="A945" s="34" t="s">
        <v>3049</v>
      </c>
      <c r="B945" s="34" t="s">
        <v>2697</v>
      </c>
      <c r="C945" s="34" t="s">
        <v>2159</v>
      </c>
      <c r="D945" s="34" t="s">
        <v>1215</v>
      </c>
      <c r="E945" s="34" t="s">
        <v>2161</v>
      </c>
      <c r="F945" s="35">
        <v>8.7485633251157004E-5</v>
      </c>
      <c r="G945" s="34" t="s">
        <v>174</v>
      </c>
      <c r="H945" s="34">
        <v>25</v>
      </c>
      <c r="I945" s="34" t="s">
        <v>1217</v>
      </c>
    </row>
    <row r="946" spans="1:9" s="34" customFormat="1" x14ac:dyDescent="0.25">
      <c r="A946" s="34" t="s">
        <v>3050</v>
      </c>
      <c r="B946" s="34" t="s">
        <v>2268</v>
      </c>
      <c r="C946" s="34" t="s">
        <v>2153</v>
      </c>
      <c r="D946" s="34" t="s">
        <v>2269</v>
      </c>
      <c r="E946" s="34" t="s">
        <v>2155</v>
      </c>
      <c r="F946" s="35">
        <v>1.0441812386986899E-7</v>
      </c>
      <c r="G946" s="34" t="s">
        <v>7</v>
      </c>
      <c r="H946" s="34">
        <v>11</v>
      </c>
      <c r="I946" s="34" t="s">
        <v>2156</v>
      </c>
    </row>
    <row r="947" spans="1:9" x14ac:dyDescent="0.25">
      <c r="A947" s="22" t="s">
        <v>3051</v>
      </c>
      <c r="B947" s="22" t="s">
        <v>3052</v>
      </c>
      <c r="C947" s="22" t="s">
        <v>2143</v>
      </c>
      <c r="D947" s="22" t="s">
        <v>1737</v>
      </c>
      <c r="E947" s="22" t="s">
        <v>2144</v>
      </c>
      <c r="F947" s="28">
        <v>7.7091754904168702E-8</v>
      </c>
      <c r="G947" s="22" t="s">
        <v>7</v>
      </c>
      <c r="H947" s="22">
        <v>20</v>
      </c>
    </row>
    <row r="948" spans="1:9" s="34" customFormat="1" x14ac:dyDescent="0.25">
      <c r="A948" s="34" t="s">
        <v>3053</v>
      </c>
      <c r="B948" s="34" t="s">
        <v>2760</v>
      </c>
      <c r="C948" s="34" t="s">
        <v>2137</v>
      </c>
      <c r="D948" s="34" t="s">
        <v>2138</v>
      </c>
      <c r="E948" s="34" t="s">
        <v>2139</v>
      </c>
      <c r="F948" s="35">
        <v>4.6271856451829901E-11</v>
      </c>
      <c r="G948" s="34" t="s">
        <v>7</v>
      </c>
      <c r="H948" s="34">
        <v>15</v>
      </c>
      <c r="I948" s="34" t="s">
        <v>2140</v>
      </c>
    </row>
    <row r="949" spans="1:9" s="34" customFormat="1" x14ac:dyDescent="0.25">
      <c r="A949" s="34" t="s">
        <v>3054</v>
      </c>
      <c r="B949" s="34" t="s">
        <v>3055</v>
      </c>
      <c r="C949" s="34" t="s">
        <v>2137</v>
      </c>
      <c r="D949" s="34" t="s">
        <v>2543</v>
      </c>
      <c r="E949" s="34" t="s">
        <v>2220</v>
      </c>
      <c r="F949" s="35">
        <v>4.3049302606666001E-7</v>
      </c>
      <c r="G949" s="34" t="s">
        <v>8</v>
      </c>
      <c r="H949" s="34">
        <v>15</v>
      </c>
      <c r="I949" s="34" t="s">
        <v>2366</v>
      </c>
    </row>
    <row r="950" spans="1:9" s="34" customFormat="1" x14ac:dyDescent="0.25">
      <c r="A950" s="34" t="s">
        <v>3056</v>
      </c>
      <c r="B950" s="34" t="s">
        <v>2935</v>
      </c>
      <c r="C950" s="34" t="s">
        <v>2143</v>
      </c>
      <c r="D950" s="34" t="s">
        <v>1378</v>
      </c>
      <c r="E950" s="34" t="s">
        <v>2280</v>
      </c>
      <c r="F950" s="35">
        <v>1.81288914697273E-13</v>
      </c>
      <c r="G950" s="34" t="s">
        <v>7</v>
      </c>
      <c r="H950" s="34">
        <v>25</v>
      </c>
      <c r="I950" s="34" t="s">
        <v>2165</v>
      </c>
    </row>
    <row r="951" spans="1:9" s="34" customFormat="1" x14ac:dyDescent="0.25">
      <c r="A951" s="34" t="s">
        <v>3057</v>
      </c>
      <c r="B951" s="34" t="s">
        <v>3058</v>
      </c>
      <c r="C951" s="34" t="s">
        <v>2143</v>
      </c>
      <c r="D951" s="34" t="s">
        <v>2748</v>
      </c>
      <c r="E951" s="34" t="s">
        <v>2199</v>
      </c>
      <c r="F951" s="35">
        <v>1.31913335147273E-8</v>
      </c>
      <c r="G951" s="34" t="s">
        <v>7</v>
      </c>
      <c r="H951" s="34">
        <v>25</v>
      </c>
      <c r="I951" s="34" t="s">
        <v>2165</v>
      </c>
    </row>
    <row r="952" spans="1:9" s="34" customFormat="1" x14ac:dyDescent="0.25">
      <c r="A952" s="34" t="s">
        <v>3059</v>
      </c>
      <c r="B952" s="34" t="s">
        <v>2437</v>
      </c>
      <c r="C952" s="34" t="s">
        <v>2147</v>
      </c>
      <c r="D952" s="34" t="s">
        <v>2438</v>
      </c>
      <c r="E952" s="34" t="s">
        <v>2297</v>
      </c>
      <c r="F952" s="35">
        <v>9.5365999866360801E-8</v>
      </c>
      <c r="G952" s="34" t="s">
        <v>7</v>
      </c>
      <c r="H952" s="34">
        <v>25</v>
      </c>
      <c r="I952" s="34" t="s">
        <v>2439</v>
      </c>
    </row>
    <row r="953" spans="1:9" s="34" customFormat="1" x14ac:dyDescent="0.25">
      <c r="A953" s="34" t="s">
        <v>3060</v>
      </c>
      <c r="B953" s="34" t="s">
        <v>2752</v>
      </c>
      <c r="C953" s="34" t="s">
        <v>2143</v>
      </c>
      <c r="D953" s="34" t="s">
        <v>2382</v>
      </c>
      <c r="E953" s="34" t="s">
        <v>2164</v>
      </c>
      <c r="F953" s="35">
        <v>4.8446188883692298E-7</v>
      </c>
      <c r="G953" s="34" t="s">
        <v>7</v>
      </c>
      <c r="H953" s="34">
        <v>25</v>
      </c>
      <c r="I953" s="34" t="s">
        <v>2165</v>
      </c>
    </row>
    <row r="954" spans="1:9" x14ac:dyDescent="0.25">
      <c r="A954" s="22" t="s">
        <v>3061</v>
      </c>
      <c r="B954" s="22" t="s">
        <v>2977</v>
      </c>
      <c r="C954" s="22" t="s">
        <v>2143</v>
      </c>
      <c r="D954" s="22" t="s">
        <v>2978</v>
      </c>
      <c r="E954" s="22" t="s">
        <v>2144</v>
      </c>
      <c r="F954" s="28">
        <v>-7.6971872697424504E-18</v>
      </c>
      <c r="G954" s="22" t="s">
        <v>7</v>
      </c>
      <c r="H954" s="33">
        <v>5.7</v>
      </c>
      <c r="I954" s="22" t="s">
        <v>2979</v>
      </c>
    </row>
    <row r="955" spans="1:9" s="34" customFormat="1" x14ac:dyDescent="0.25">
      <c r="A955" s="34" t="s">
        <v>3062</v>
      </c>
      <c r="B955" s="34" t="s">
        <v>2848</v>
      </c>
      <c r="C955" s="34" t="s">
        <v>2143</v>
      </c>
      <c r="D955" s="34" t="s">
        <v>2003</v>
      </c>
      <c r="E955" s="34" t="s">
        <v>2144</v>
      </c>
      <c r="F955" s="35">
        <v>2.9601284245823998E-10</v>
      </c>
      <c r="G955" s="34" t="s">
        <v>7</v>
      </c>
      <c r="H955" s="34">
        <v>25</v>
      </c>
      <c r="I955" s="34" t="s">
        <v>2165</v>
      </c>
    </row>
    <row r="956" spans="1:9" s="34" customFormat="1" x14ac:dyDescent="0.25">
      <c r="A956" s="34" t="s">
        <v>3063</v>
      </c>
      <c r="B956" s="34" t="s">
        <v>3064</v>
      </c>
      <c r="C956" s="34" t="s">
        <v>2153</v>
      </c>
      <c r="D956" s="34" t="s">
        <v>1370</v>
      </c>
      <c r="E956" s="34" t="s">
        <v>2257</v>
      </c>
      <c r="F956" s="34">
        <v>4.1222012973425502E-2</v>
      </c>
      <c r="G956" s="34" t="s">
        <v>7</v>
      </c>
      <c r="H956" s="34">
        <v>0</v>
      </c>
      <c r="I956" s="34" t="s">
        <v>2534</v>
      </c>
    </row>
    <row r="957" spans="1:9" s="34" customFormat="1" x14ac:dyDescent="0.25">
      <c r="A957" s="34" t="s">
        <v>3065</v>
      </c>
      <c r="B957" s="34" t="s">
        <v>2899</v>
      </c>
      <c r="C957" s="34" t="s">
        <v>2159</v>
      </c>
      <c r="D957" s="34" t="s">
        <v>1305</v>
      </c>
      <c r="E957" s="34" t="s">
        <v>2406</v>
      </c>
      <c r="F957" s="35">
        <v>-9.1225198389053097E-14</v>
      </c>
      <c r="G957" s="34" t="s">
        <v>7</v>
      </c>
      <c r="H957" s="34">
        <v>4.25</v>
      </c>
      <c r="I957" s="34" t="s">
        <v>2243</v>
      </c>
    </row>
    <row r="958" spans="1:9" s="34" customFormat="1" x14ac:dyDescent="0.25">
      <c r="A958" s="34" t="s">
        <v>3066</v>
      </c>
      <c r="B958" s="34" t="s">
        <v>2205</v>
      </c>
      <c r="C958" s="34" t="s">
        <v>2143</v>
      </c>
      <c r="D958" s="34" t="s">
        <v>2206</v>
      </c>
      <c r="E958" s="34" t="s">
        <v>2207</v>
      </c>
      <c r="F958" s="35">
        <v>1.92498335354557E-5</v>
      </c>
      <c r="G958" s="34" t="s">
        <v>7</v>
      </c>
      <c r="H958" s="34">
        <v>25</v>
      </c>
      <c r="I958" s="34" t="s">
        <v>2165</v>
      </c>
    </row>
    <row r="959" spans="1:9" s="34" customFormat="1" x14ac:dyDescent="0.25">
      <c r="A959" s="34" t="s">
        <v>3067</v>
      </c>
      <c r="B959" s="34" t="s">
        <v>3068</v>
      </c>
      <c r="C959" s="34" t="s">
        <v>2159</v>
      </c>
      <c r="D959" s="34" t="s">
        <v>2154</v>
      </c>
      <c r="E959" s="34" t="s">
        <v>2169</v>
      </c>
      <c r="F959" s="35">
        <v>1.2327130173821601E-14</v>
      </c>
      <c r="G959" s="34" t="s">
        <v>8</v>
      </c>
      <c r="H959" s="34">
        <v>4.25</v>
      </c>
      <c r="I959" s="34" t="s">
        <v>2243</v>
      </c>
    </row>
    <row r="960" spans="1:9" s="34" customFormat="1" x14ac:dyDescent="0.25">
      <c r="A960" s="34" t="s">
        <v>3069</v>
      </c>
      <c r="B960" s="34" t="s">
        <v>3070</v>
      </c>
      <c r="C960" s="34" t="s">
        <v>2153</v>
      </c>
      <c r="D960" s="34" t="s">
        <v>3071</v>
      </c>
      <c r="E960" s="34" t="s">
        <v>2833</v>
      </c>
      <c r="F960" s="35">
        <v>3.9833893143023301E-5</v>
      </c>
      <c r="G960" s="34" t="s">
        <v>7</v>
      </c>
      <c r="H960" s="34">
        <v>11</v>
      </c>
      <c r="I960" s="34" t="s">
        <v>2156</v>
      </c>
    </row>
    <row r="961" spans="1:9" s="34" customFormat="1" x14ac:dyDescent="0.25">
      <c r="A961" s="34" t="s">
        <v>3072</v>
      </c>
      <c r="B961" s="34" t="s">
        <v>2570</v>
      </c>
      <c r="C961" s="34" t="s">
        <v>2143</v>
      </c>
      <c r="D961" s="34" t="s">
        <v>2571</v>
      </c>
      <c r="E961" s="34" t="s">
        <v>2280</v>
      </c>
      <c r="F961" s="35">
        <v>-4.36924101988625E-15</v>
      </c>
      <c r="G961" s="34" t="s">
        <v>7</v>
      </c>
      <c r="H961" s="34">
        <v>25</v>
      </c>
      <c r="I961" s="34" t="s">
        <v>2165</v>
      </c>
    </row>
    <row r="962" spans="1:9" s="34" customFormat="1" x14ac:dyDescent="0.25">
      <c r="A962" s="34" t="s">
        <v>3073</v>
      </c>
      <c r="B962" s="34" t="s">
        <v>2493</v>
      </c>
      <c r="C962" s="34" t="s">
        <v>2143</v>
      </c>
      <c r="D962" s="34" t="s">
        <v>2494</v>
      </c>
      <c r="E962" s="34" t="s">
        <v>2144</v>
      </c>
      <c r="F962" s="35">
        <v>3.9706623210949398E-7</v>
      </c>
      <c r="G962" s="34" t="s">
        <v>7</v>
      </c>
      <c r="H962" s="34">
        <v>25</v>
      </c>
      <c r="I962" s="34" t="s">
        <v>2165</v>
      </c>
    </row>
    <row r="963" spans="1:9" s="34" customFormat="1" x14ac:dyDescent="0.25">
      <c r="A963" s="34" t="s">
        <v>3074</v>
      </c>
      <c r="B963" s="34" t="s">
        <v>2441</v>
      </c>
      <c r="C963" s="34" t="s">
        <v>2159</v>
      </c>
      <c r="D963" s="34" t="s">
        <v>2442</v>
      </c>
      <c r="E963" s="34" t="s">
        <v>2443</v>
      </c>
      <c r="F963" s="34">
        <v>2.5001046592722301E-2</v>
      </c>
      <c r="G963" s="34" t="s">
        <v>8</v>
      </c>
      <c r="H963" s="34">
        <v>0</v>
      </c>
      <c r="I963" s="34" t="s">
        <v>2444</v>
      </c>
    </row>
    <row r="964" spans="1:9" s="34" customFormat="1" x14ac:dyDescent="0.25">
      <c r="A964" s="34" t="s">
        <v>3075</v>
      </c>
      <c r="B964" s="34" t="s">
        <v>2865</v>
      </c>
      <c r="C964" s="34" t="s">
        <v>2143</v>
      </c>
      <c r="D964" s="34" t="s">
        <v>2369</v>
      </c>
      <c r="E964" s="34" t="s">
        <v>2280</v>
      </c>
      <c r="F964" s="35">
        <v>9.2797123065164698E-16</v>
      </c>
      <c r="G964" s="34" t="s">
        <v>7</v>
      </c>
      <c r="H964" s="34">
        <v>25</v>
      </c>
      <c r="I964" s="34" t="s">
        <v>2165</v>
      </c>
    </row>
    <row r="965" spans="1:9" s="34" customFormat="1" x14ac:dyDescent="0.25">
      <c r="A965" s="34" t="s">
        <v>3076</v>
      </c>
      <c r="B965" s="34" t="s">
        <v>2637</v>
      </c>
      <c r="C965" s="34" t="s">
        <v>2143</v>
      </c>
      <c r="D965" s="34" t="s">
        <v>2242</v>
      </c>
      <c r="E965" s="34" t="s">
        <v>2144</v>
      </c>
      <c r="F965" s="35">
        <v>1.44622869027004E-7</v>
      </c>
      <c r="G965" s="34" t="s">
        <v>7</v>
      </c>
      <c r="H965" s="34">
        <v>25</v>
      </c>
      <c r="I965" s="34" t="s">
        <v>2165</v>
      </c>
    </row>
    <row r="966" spans="1:9" s="34" customFormat="1" x14ac:dyDescent="0.25">
      <c r="A966" s="34" t="s">
        <v>3077</v>
      </c>
      <c r="B966" s="34" t="s">
        <v>3078</v>
      </c>
      <c r="C966" s="34" t="s">
        <v>2159</v>
      </c>
      <c r="D966" s="34" t="s">
        <v>1334</v>
      </c>
      <c r="E966" s="34" t="s">
        <v>2161</v>
      </c>
      <c r="F966" s="34">
        <v>3.8736202524444499E-2</v>
      </c>
      <c r="G966" s="34" t="s">
        <v>8</v>
      </c>
      <c r="H966" s="34">
        <v>4.25</v>
      </c>
      <c r="I966" s="34" t="s">
        <v>2243</v>
      </c>
    </row>
    <row r="967" spans="1:9" x14ac:dyDescent="0.25">
      <c r="A967" s="22" t="s">
        <v>3079</v>
      </c>
      <c r="B967" s="22" t="s">
        <v>3080</v>
      </c>
      <c r="C967" s="22" t="s">
        <v>2153</v>
      </c>
      <c r="D967" s="22" t="s">
        <v>2193</v>
      </c>
      <c r="E967" s="22" t="s">
        <v>2155</v>
      </c>
      <c r="F967" s="28">
        <v>-2.0498922925512101E-18</v>
      </c>
      <c r="G967" s="22" t="s">
        <v>7</v>
      </c>
      <c r="H967" s="22">
        <v>9.1300000000000008</v>
      </c>
      <c r="I967" s="22" t="s">
        <v>2355</v>
      </c>
    </row>
    <row r="968" spans="1:9" x14ac:dyDescent="0.25">
      <c r="A968" s="22" t="s">
        <v>3081</v>
      </c>
      <c r="B968" s="22" t="s">
        <v>2604</v>
      </c>
      <c r="C968" s="22" t="s">
        <v>2143</v>
      </c>
      <c r="D968" s="22" t="s">
        <v>2283</v>
      </c>
      <c r="E968" s="22" t="s">
        <v>2164</v>
      </c>
      <c r="F968" s="28">
        <v>3.1624115827626501E-9</v>
      </c>
      <c r="G968" s="22" t="s">
        <v>7</v>
      </c>
      <c r="H968" s="22">
        <v>20</v>
      </c>
    </row>
    <row r="969" spans="1:9" s="34" customFormat="1" x14ac:dyDescent="0.25">
      <c r="A969" s="34" t="s">
        <v>3082</v>
      </c>
      <c r="B969" s="34" t="s">
        <v>2451</v>
      </c>
      <c r="C969" s="34" t="s">
        <v>2159</v>
      </c>
      <c r="D969" s="34" t="s">
        <v>1215</v>
      </c>
      <c r="E969" s="34" t="s">
        <v>2161</v>
      </c>
      <c r="F969" s="35">
        <v>5.6738681300152898E-7</v>
      </c>
      <c r="G969" s="34" t="s">
        <v>174</v>
      </c>
      <c r="H969" s="34">
        <v>25</v>
      </c>
      <c r="I969" s="34" t="s">
        <v>1217</v>
      </c>
    </row>
    <row r="970" spans="1:9" s="34" customFormat="1" x14ac:dyDescent="0.25">
      <c r="A970" s="34" t="s">
        <v>3083</v>
      </c>
      <c r="B970" s="34" t="s">
        <v>3084</v>
      </c>
      <c r="C970" s="34" t="s">
        <v>2159</v>
      </c>
      <c r="D970" s="34" t="s">
        <v>2160</v>
      </c>
      <c r="E970" s="34" t="s">
        <v>2161</v>
      </c>
      <c r="F970" s="34">
        <v>6.4658956590844599E-2</v>
      </c>
      <c r="G970" s="34" t="s">
        <v>636</v>
      </c>
      <c r="H970" s="34">
        <v>4.25</v>
      </c>
      <c r="I970" s="34" t="s">
        <v>2243</v>
      </c>
    </row>
    <row r="971" spans="1:9" s="34" customFormat="1" x14ac:dyDescent="0.25">
      <c r="A971" s="34" t="s">
        <v>3085</v>
      </c>
      <c r="B971" s="34" t="s">
        <v>3044</v>
      </c>
      <c r="C971" s="34" t="s">
        <v>2143</v>
      </c>
      <c r="D971" s="34" t="s">
        <v>3045</v>
      </c>
      <c r="E971" s="34" t="s">
        <v>2164</v>
      </c>
      <c r="F971" s="35">
        <v>2.0371364927692501E-8</v>
      </c>
      <c r="G971" s="34" t="s">
        <v>174</v>
      </c>
      <c r="H971" s="34">
        <v>25</v>
      </c>
      <c r="I971" s="34" t="s">
        <v>2165</v>
      </c>
    </row>
    <row r="972" spans="1:9" s="34" customFormat="1" x14ac:dyDescent="0.25">
      <c r="A972" s="34" t="s">
        <v>3086</v>
      </c>
      <c r="B972" s="34" t="s">
        <v>2262</v>
      </c>
      <c r="C972" s="34" t="s">
        <v>2159</v>
      </c>
      <c r="D972" s="34" t="s">
        <v>2210</v>
      </c>
      <c r="E972" s="34" t="s">
        <v>2161</v>
      </c>
      <c r="F972" s="34">
        <v>6.23014549497137E-4</v>
      </c>
      <c r="G972" s="34" t="s">
        <v>174</v>
      </c>
      <c r="H972" s="34">
        <v>4.25</v>
      </c>
      <c r="I972" s="34" t="s">
        <v>2243</v>
      </c>
    </row>
    <row r="973" spans="1:9" s="34" customFormat="1" x14ac:dyDescent="0.25">
      <c r="A973" s="34" t="s">
        <v>3087</v>
      </c>
      <c r="B973" s="34" t="s">
        <v>2285</v>
      </c>
      <c r="C973" s="34" t="s">
        <v>2143</v>
      </c>
      <c r="D973" s="34" t="s">
        <v>1305</v>
      </c>
      <c r="E973" s="34" t="s">
        <v>2280</v>
      </c>
      <c r="F973" s="35">
        <v>-8.5511443050637898E-13</v>
      </c>
      <c r="G973" s="34" t="s">
        <v>7</v>
      </c>
      <c r="H973" s="34">
        <v>25</v>
      </c>
      <c r="I973" s="34" t="s">
        <v>2165</v>
      </c>
    </row>
    <row r="974" spans="1:9" x14ac:dyDescent="0.25">
      <c r="A974" s="22" t="s">
        <v>3088</v>
      </c>
      <c r="B974" s="22" t="s">
        <v>3089</v>
      </c>
      <c r="C974" s="22" t="s">
        <v>2137</v>
      </c>
      <c r="D974" s="22" t="s">
        <v>2246</v>
      </c>
      <c r="E974" s="22" t="s">
        <v>2220</v>
      </c>
      <c r="F974" s="28">
        <v>2.7344806924344001E-6</v>
      </c>
      <c r="G974" s="22" t="s">
        <v>7</v>
      </c>
      <c r="H974" s="22">
        <v>12.5</v>
      </c>
      <c r="I974" s="22" t="s">
        <v>2247</v>
      </c>
    </row>
    <row r="975" spans="1:9" s="34" customFormat="1" x14ac:dyDescent="0.25">
      <c r="A975" s="34" t="s">
        <v>3090</v>
      </c>
      <c r="B975" s="34" t="s">
        <v>2924</v>
      </c>
      <c r="C975" s="34" t="s">
        <v>2143</v>
      </c>
      <c r="D975" s="34" t="s">
        <v>1378</v>
      </c>
      <c r="E975" s="34" t="s">
        <v>2411</v>
      </c>
      <c r="F975" s="35">
        <v>1.2830697610634899E-7</v>
      </c>
      <c r="G975" s="34" t="s">
        <v>7</v>
      </c>
      <c r="H975" s="34">
        <v>25</v>
      </c>
      <c r="I975" s="34" t="s">
        <v>2165</v>
      </c>
    </row>
    <row r="976" spans="1:9" s="34" customFormat="1" x14ac:dyDescent="0.25">
      <c r="A976" s="34" t="s">
        <v>3091</v>
      </c>
      <c r="B976" s="34" t="s">
        <v>2766</v>
      </c>
      <c r="C976" s="34" t="s">
        <v>2159</v>
      </c>
      <c r="D976" s="34" t="s">
        <v>1215</v>
      </c>
      <c r="E976" s="34" t="s">
        <v>2161</v>
      </c>
      <c r="F976" s="34">
        <v>1.69608376253162E-4</v>
      </c>
      <c r="G976" s="34" t="s">
        <v>174</v>
      </c>
      <c r="H976" s="34">
        <v>25</v>
      </c>
      <c r="I976" s="34" t="s">
        <v>1217</v>
      </c>
    </row>
    <row r="977" spans="1:9" x14ac:dyDescent="0.25">
      <c r="A977" s="22" t="s">
        <v>3092</v>
      </c>
      <c r="B977" s="22" t="s">
        <v>3093</v>
      </c>
      <c r="C977" s="22" t="s">
        <v>2143</v>
      </c>
      <c r="D977" s="22" t="s">
        <v>1737</v>
      </c>
      <c r="E977" s="22" t="s">
        <v>2144</v>
      </c>
      <c r="F977" s="28">
        <v>1.1246959236485701E-6</v>
      </c>
      <c r="G977" s="22" t="s">
        <v>7</v>
      </c>
      <c r="H977" s="22">
        <v>20</v>
      </c>
    </row>
    <row r="978" spans="1:9" s="34" customFormat="1" x14ac:dyDescent="0.25">
      <c r="A978" s="34" t="s">
        <v>3094</v>
      </c>
      <c r="B978" s="34" t="s">
        <v>2136</v>
      </c>
      <c r="C978" s="34" t="s">
        <v>2137</v>
      </c>
      <c r="D978" s="34" t="s">
        <v>2138</v>
      </c>
      <c r="E978" s="34" t="s">
        <v>2139</v>
      </c>
      <c r="F978" s="35">
        <v>1.0478107820964001E-6</v>
      </c>
      <c r="G978" s="34" t="s">
        <v>7</v>
      </c>
      <c r="H978" s="34">
        <v>15</v>
      </c>
      <c r="I978" s="34" t="s">
        <v>2140</v>
      </c>
    </row>
    <row r="979" spans="1:9" x14ac:dyDescent="0.25">
      <c r="A979" s="22" t="s">
        <v>3095</v>
      </c>
      <c r="B979" s="22" t="s">
        <v>3096</v>
      </c>
      <c r="C979" s="22" t="s">
        <v>2137</v>
      </c>
      <c r="D979" s="22" t="s">
        <v>2246</v>
      </c>
      <c r="E979" s="22" t="s">
        <v>2220</v>
      </c>
      <c r="F979" s="28">
        <v>9.0887774592349604E-7</v>
      </c>
      <c r="G979" s="22" t="s">
        <v>7</v>
      </c>
      <c r="H979" s="22">
        <v>12.5</v>
      </c>
      <c r="I979" s="22" t="s">
        <v>2247</v>
      </c>
    </row>
    <row r="980" spans="1:9" x14ac:dyDescent="0.25">
      <c r="A980" s="22" t="s">
        <v>3097</v>
      </c>
      <c r="B980" s="22" t="s">
        <v>3098</v>
      </c>
      <c r="C980" s="22" t="s">
        <v>2905</v>
      </c>
      <c r="D980" s="22" t="s">
        <v>3099</v>
      </c>
      <c r="E980" s="22" t="s">
        <v>2907</v>
      </c>
      <c r="F980" s="28">
        <v>1.1654335748069101E-16</v>
      </c>
      <c r="G980" s="22" t="s">
        <v>7</v>
      </c>
      <c r="H980" s="22">
        <v>10</v>
      </c>
    </row>
    <row r="981" spans="1:9" s="34" customFormat="1" x14ac:dyDescent="0.25">
      <c r="A981" s="34" t="s">
        <v>3100</v>
      </c>
      <c r="B981" s="34" t="s">
        <v>3038</v>
      </c>
      <c r="C981" s="34" t="s">
        <v>2153</v>
      </c>
      <c r="D981" s="34" t="s">
        <v>1199</v>
      </c>
      <c r="E981" s="34" t="s">
        <v>2155</v>
      </c>
      <c r="F981" s="34">
        <v>6.3699835109197304E-4</v>
      </c>
      <c r="G981" s="34" t="s">
        <v>8</v>
      </c>
      <c r="H981" s="34">
        <v>11</v>
      </c>
      <c r="I981" s="34" t="s">
        <v>2156</v>
      </c>
    </row>
    <row r="982" spans="1:9" s="34" customFormat="1" x14ac:dyDescent="0.25">
      <c r="A982" s="34" t="s">
        <v>3101</v>
      </c>
      <c r="B982" s="34" t="s">
        <v>2836</v>
      </c>
      <c r="C982" s="34" t="s">
        <v>2143</v>
      </c>
      <c r="D982" s="34" t="s">
        <v>2283</v>
      </c>
      <c r="E982" s="34" t="s">
        <v>2164</v>
      </c>
      <c r="F982" s="35">
        <v>8.1091302401393E-9</v>
      </c>
      <c r="G982" s="34" t="s">
        <v>7</v>
      </c>
      <c r="H982" s="34">
        <v>25</v>
      </c>
      <c r="I982" s="34" t="s">
        <v>2165</v>
      </c>
    </row>
    <row r="983" spans="1:9" s="34" customFormat="1" x14ac:dyDescent="0.25">
      <c r="A983" s="34" t="s">
        <v>3102</v>
      </c>
      <c r="B983" s="34" t="s">
        <v>3103</v>
      </c>
      <c r="C983" s="34" t="s">
        <v>2159</v>
      </c>
      <c r="D983" s="34" t="s">
        <v>2502</v>
      </c>
      <c r="E983" s="34" t="s">
        <v>2161</v>
      </c>
      <c r="F983" s="34">
        <v>4.6347884525420697E-3</v>
      </c>
      <c r="G983" s="34" t="s">
        <v>8</v>
      </c>
      <c r="H983" s="34">
        <v>4.25</v>
      </c>
      <c r="I983" s="34" t="s">
        <v>2243</v>
      </c>
    </row>
    <row r="984" spans="1:9" x14ac:dyDescent="0.25">
      <c r="A984" s="22" t="s">
        <v>3104</v>
      </c>
      <c r="B984" s="22" t="s">
        <v>2881</v>
      </c>
      <c r="C984" s="22" t="s">
        <v>2153</v>
      </c>
      <c r="D984" s="22" t="s">
        <v>2502</v>
      </c>
      <c r="E984" s="22" t="s">
        <v>2257</v>
      </c>
      <c r="F984" s="28">
        <v>1.4244350287329001E-10</v>
      </c>
      <c r="G984" s="22" t="s">
        <v>7</v>
      </c>
      <c r="H984" s="22">
        <v>11.8</v>
      </c>
      <c r="I984" s="22" t="s">
        <v>2882</v>
      </c>
    </row>
    <row r="985" spans="1:9" s="34" customFormat="1" x14ac:dyDescent="0.25">
      <c r="A985" s="34" t="s">
        <v>3105</v>
      </c>
      <c r="B985" s="34" t="s">
        <v>2598</v>
      </c>
      <c r="C985" s="34" t="s">
        <v>2143</v>
      </c>
      <c r="D985" s="34" t="s">
        <v>2599</v>
      </c>
      <c r="E985" s="34" t="s">
        <v>2280</v>
      </c>
      <c r="F985" s="35">
        <v>-2.5671741933814399E-15</v>
      </c>
      <c r="G985" s="34" t="s">
        <v>7</v>
      </c>
      <c r="H985" s="34">
        <v>25</v>
      </c>
      <c r="I985" s="34" t="s">
        <v>2165</v>
      </c>
    </row>
    <row r="986" spans="1:9" s="34" customFormat="1" x14ac:dyDescent="0.25">
      <c r="A986" s="34" t="s">
        <v>3106</v>
      </c>
      <c r="B986" s="34" t="s">
        <v>2974</v>
      </c>
      <c r="C986" s="34" t="s">
        <v>2159</v>
      </c>
      <c r="D986" s="34" t="s">
        <v>2975</v>
      </c>
      <c r="E986" s="34" t="s">
        <v>2443</v>
      </c>
      <c r="F986" s="34">
        <v>3.5070356498659397E-4</v>
      </c>
      <c r="G986" s="34" t="s">
        <v>7</v>
      </c>
      <c r="H986" s="34">
        <v>0</v>
      </c>
      <c r="I986" s="34" t="s">
        <v>2534</v>
      </c>
    </row>
    <row r="987" spans="1:9" s="34" customFormat="1" x14ac:dyDescent="0.25">
      <c r="A987" s="34" t="s">
        <v>3107</v>
      </c>
      <c r="B987" s="34" t="s">
        <v>3108</v>
      </c>
      <c r="C987" s="34" t="s">
        <v>2159</v>
      </c>
      <c r="D987" s="34" t="s">
        <v>2718</v>
      </c>
      <c r="E987" s="34" t="s">
        <v>2169</v>
      </c>
      <c r="F987" s="34">
        <v>5.5555555555555698E-2</v>
      </c>
      <c r="G987" s="34" t="s">
        <v>7</v>
      </c>
      <c r="H987" s="34">
        <v>0</v>
      </c>
      <c r="I987" s="34" t="s">
        <v>2534</v>
      </c>
    </row>
    <row r="988" spans="1:9" s="34" customFormat="1" x14ac:dyDescent="0.25">
      <c r="A988" s="34" t="s">
        <v>3109</v>
      </c>
      <c r="B988" s="34" t="s">
        <v>2995</v>
      </c>
      <c r="C988" s="34" t="s">
        <v>2143</v>
      </c>
      <c r="D988" s="34" t="s">
        <v>2290</v>
      </c>
      <c r="E988" s="34" t="s">
        <v>2280</v>
      </c>
      <c r="F988" s="35">
        <v>-9.7237993014473999E-13</v>
      </c>
      <c r="G988" s="34" t="s">
        <v>636</v>
      </c>
      <c r="H988" s="34">
        <v>25</v>
      </c>
      <c r="I988" s="34" t="s">
        <v>2165</v>
      </c>
    </row>
    <row r="989" spans="1:9" x14ac:dyDescent="0.25">
      <c r="A989" s="22" t="s">
        <v>3110</v>
      </c>
      <c r="B989" s="22" t="s">
        <v>2457</v>
      </c>
      <c r="C989" s="22" t="s">
        <v>2143</v>
      </c>
      <c r="D989" s="22" t="s">
        <v>1211</v>
      </c>
      <c r="E989" s="22" t="s">
        <v>2383</v>
      </c>
      <c r="F989" s="28">
        <v>3.2143178305034902E-5</v>
      </c>
      <c r="G989" s="22" t="s">
        <v>7</v>
      </c>
      <c r="H989" s="22">
        <v>1.1399999999999999</v>
      </c>
      <c r="I989" s="22" t="s">
        <v>2458</v>
      </c>
    </row>
    <row r="990" spans="1:9" x14ac:dyDescent="0.25">
      <c r="A990" s="22" t="s">
        <v>3111</v>
      </c>
      <c r="B990" s="22" t="s">
        <v>2931</v>
      </c>
      <c r="C990" s="22" t="s">
        <v>2143</v>
      </c>
      <c r="D990" s="22" t="s">
        <v>2283</v>
      </c>
      <c r="E990" s="22" t="s">
        <v>2164</v>
      </c>
      <c r="F990" s="28">
        <v>2.0053548120572201E-9</v>
      </c>
      <c r="G990" s="22" t="s">
        <v>7</v>
      </c>
      <c r="H990" s="22">
        <v>15</v>
      </c>
      <c r="I990" s="22" t="s">
        <v>2844</v>
      </c>
    </row>
    <row r="991" spans="1:9" x14ac:dyDescent="0.25">
      <c r="A991" s="22" t="s">
        <v>3112</v>
      </c>
      <c r="B991" s="22" t="s">
        <v>2708</v>
      </c>
      <c r="C991" s="22" t="s">
        <v>2143</v>
      </c>
      <c r="D991" s="22" t="s">
        <v>2709</v>
      </c>
      <c r="E991" s="22" t="s">
        <v>2383</v>
      </c>
      <c r="F991" s="28">
        <v>2.22383375304024E-7</v>
      </c>
      <c r="G991" s="22" t="s">
        <v>7</v>
      </c>
      <c r="H991" s="22">
        <v>1.1399999999999999</v>
      </c>
      <c r="I991" s="22" t="s">
        <v>2458</v>
      </c>
    </row>
    <row r="992" spans="1:9" s="34" customFormat="1" x14ac:dyDescent="0.25">
      <c r="A992" s="34" t="s">
        <v>3113</v>
      </c>
      <c r="B992" s="34" t="s">
        <v>2339</v>
      </c>
      <c r="C992" s="34" t="s">
        <v>2137</v>
      </c>
      <c r="D992" s="34" t="s">
        <v>2340</v>
      </c>
      <c r="E992" s="34" t="s">
        <v>2220</v>
      </c>
      <c r="F992" s="35">
        <v>6.6937570956478304E-5</v>
      </c>
      <c r="G992" s="34" t="s">
        <v>7</v>
      </c>
      <c r="H992" s="34">
        <v>15</v>
      </c>
      <c r="I992" s="34" t="s">
        <v>2341</v>
      </c>
    </row>
    <row r="993" spans="1:9" x14ac:dyDescent="0.25">
      <c r="A993" s="22" t="s">
        <v>3114</v>
      </c>
      <c r="B993" s="22" t="s">
        <v>3115</v>
      </c>
      <c r="C993" s="22" t="s">
        <v>2159</v>
      </c>
      <c r="D993" s="22" t="s">
        <v>1431</v>
      </c>
      <c r="E993" s="22" t="s">
        <v>2161</v>
      </c>
      <c r="F993" s="22">
        <v>9.7011871200000004E-4</v>
      </c>
      <c r="G993" s="22" t="s">
        <v>174</v>
      </c>
      <c r="H993" s="22">
        <v>3</v>
      </c>
      <c r="I993" s="22" t="s">
        <v>2300</v>
      </c>
    </row>
    <row r="994" spans="1:9" s="34" customFormat="1" x14ac:dyDescent="0.25">
      <c r="A994" s="34" t="s">
        <v>3116</v>
      </c>
      <c r="B994" s="34" t="s">
        <v>2685</v>
      </c>
      <c r="C994" s="34" t="s">
        <v>2143</v>
      </c>
      <c r="D994" s="34" t="s">
        <v>1364</v>
      </c>
      <c r="E994" s="34" t="s">
        <v>2626</v>
      </c>
      <c r="F994" s="35">
        <v>3.7872552686045202E-11</v>
      </c>
      <c r="G994" s="34" t="s">
        <v>7</v>
      </c>
      <c r="H994" s="34">
        <v>25</v>
      </c>
      <c r="I994" s="34" t="s">
        <v>2165</v>
      </c>
    </row>
    <row r="995" spans="1:9" s="34" customFormat="1" x14ac:dyDescent="0.25">
      <c r="A995" s="34" t="s">
        <v>3117</v>
      </c>
      <c r="B995" s="34" t="s">
        <v>2574</v>
      </c>
      <c r="C995" s="34" t="s">
        <v>2137</v>
      </c>
      <c r="D995" s="34" t="s">
        <v>2138</v>
      </c>
      <c r="E995" s="34" t="s">
        <v>2139</v>
      </c>
      <c r="F995" s="35">
        <v>8.3137637824612203E-8</v>
      </c>
      <c r="G995" s="34" t="s">
        <v>7</v>
      </c>
      <c r="H995" s="34">
        <v>15</v>
      </c>
      <c r="I995" s="34" t="s">
        <v>2140</v>
      </c>
    </row>
    <row r="996" spans="1:9" x14ac:dyDescent="0.25">
      <c r="A996" s="22" t="s">
        <v>3118</v>
      </c>
      <c r="B996" s="22" t="s">
        <v>2249</v>
      </c>
      <c r="C996" s="22" t="s">
        <v>2143</v>
      </c>
      <c r="D996" s="22" t="s">
        <v>2250</v>
      </c>
      <c r="E996" s="22" t="s">
        <v>2164</v>
      </c>
      <c r="F996" s="28">
        <v>1.7548412453059699E-10</v>
      </c>
      <c r="G996" s="22" t="s">
        <v>7</v>
      </c>
      <c r="H996" s="22">
        <v>50</v>
      </c>
    </row>
    <row r="997" spans="1:9" x14ac:dyDescent="0.25">
      <c r="A997" s="22" t="s">
        <v>3119</v>
      </c>
      <c r="B997" s="22" t="s">
        <v>3120</v>
      </c>
      <c r="C997" s="22" t="s">
        <v>2153</v>
      </c>
      <c r="D997" s="22" t="s">
        <v>2502</v>
      </c>
      <c r="E997" s="22" t="s">
        <v>2329</v>
      </c>
      <c r="F997" s="28">
        <v>1.3207174445901399E-20</v>
      </c>
      <c r="G997" s="22" t="s">
        <v>7</v>
      </c>
      <c r="H997" s="22">
        <v>4</v>
      </c>
    </row>
    <row r="998" spans="1:9" s="34" customFormat="1" x14ac:dyDescent="0.25">
      <c r="A998" s="34" t="s">
        <v>3121</v>
      </c>
      <c r="B998" s="34" t="s">
        <v>3047</v>
      </c>
      <c r="C998" s="34" t="s">
        <v>2143</v>
      </c>
      <c r="D998" s="34" t="s">
        <v>3048</v>
      </c>
      <c r="E998" s="34" t="s">
        <v>2280</v>
      </c>
      <c r="F998" s="35">
        <v>-2.7230710481355702E-13</v>
      </c>
      <c r="G998" s="34" t="s">
        <v>7</v>
      </c>
      <c r="H998" s="34">
        <v>25</v>
      </c>
      <c r="I998" s="34" t="s">
        <v>2165</v>
      </c>
    </row>
    <row r="999" spans="1:9" s="34" customFormat="1" x14ac:dyDescent="0.25">
      <c r="A999" s="34" t="s">
        <v>3122</v>
      </c>
      <c r="B999" s="34" t="s">
        <v>3123</v>
      </c>
      <c r="C999" s="34" t="s">
        <v>2159</v>
      </c>
      <c r="D999" s="34" t="s">
        <v>3124</v>
      </c>
      <c r="E999" s="34" t="s">
        <v>2169</v>
      </c>
      <c r="F999" s="35">
        <v>5.1558502290852802E-9</v>
      </c>
      <c r="G999" s="34" t="s">
        <v>8</v>
      </c>
      <c r="H999" s="34">
        <v>4.25</v>
      </c>
      <c r="I999" s="34" t="s">
        <v>2243</v>
      </c>
    </row>
    <row r="1000" spans="1:9" s="34" customFormat="1" x14ac:dyDescent="0.25">
      <c r="A1000" s="34" t="s">
        <v>3125</v>
      </c>
      <c r="B1000" s="34" t="s">
        <v>3126</v>
      </c>
      <c r="C1000" s="34" t="s">
        <v>2137</v>
      </c>
      <c r="D1000" s="34" t="s">
        <v>2543</v>
      </c>
      <c r="E1000" s="34" t="s">
        <v>2220</v>
      </c>
      <c r="F1000" s="34">
        <v>29.962695193185901</v>
      </c>
      <c r="G1000" s="34" t="s">
        <v>8</v>
      </c>
      <c r="H1000" s="34">
        <v>0</v>
      </c>
      <c r="I1000" s="34" t="s">
        <v>2534</v>
      </c>
    </row>
    <row r="1001" spans="1:9" s="34" customFormat="1" x14ac:dyDescent="0.25">
      <c r="A1001" s="34" t="s">
        <v>3127</v>
      </c>
      <c r="B1001" s="34" t="s">
        <v>2826</v>
      </c>
      <c r="C1001" s="34" t="s">
        <v>2143</v>
      </c>
      <c r="D1001" s="34" t="s">
        <v>2827</v>
      </c>
      <c r="E1001" s="34" t="s">
        <v>2280</v>
      </c>
      <c r="F1001" s="35">
        <v>-1.17983234636087E-13</v>
      </c>
      <c r="G1001" s="34" t="s">
        <v>7</v>
      </c>
      <c r="H1001" s="34">
        <v>25</v>
      </c>
      <c r="I1001" s="34" t="s">
        <v>2165</v>
      </c>
    </row>
    <row r="1002" spans="1:9" s="34" customFormat="1" x14ac:dyDescent="0.25">
      <c r="A1002" s="34" t="s">
        <v>3128</v>
      </c>
      <c r="B1002" s="34" t="s">
        <v>2810</v>
      </c>
      <c r="C1002" s="34" t="s">
        <v>2143</v>
      </c>
      <c r="D1002" s="34" t="s">
        <v>1534</v>
      </c>
      <c r="E1002" s="34" t="s">
        <v>2164</v>
      </c>
      <c r="F1002" s="35">
        <v>7.8853345899434203E-5</v>
      </c>
      <c r="G1002" s="34" t="s">
        <v>7</v>
      </c>
      <c r="H1002" s="34">
        <v>25</v>
      </c>
      <c r="I1002" s="34" t="s">
        <v>2165</v>
      </c>
    </row>
    <row r="1003" spans="1:9" s="34" customFormat="1" x14ac:dyDescent="0.25">
      <c r="A1003" s="34" t="s">
        <v>3129</v>
      </c>
      <c r="B1003" s="34" t="s">
        <v>3130</v>
      </c>
      <c r="C1003" s="34" t="s">
        <v>2159</v>
      </c>
      <c r="D1003" s="34" t="s">
        <v>2303</v>
      </c>
      <c r="E1003" s="34" t="s">
        <v>2161</v>
      </c>
      <c r="F1003" s="34">
        <v>1.72906549072595E-4</v>
      </c>
      <c r="G1003" s="34" t="s">
        <v>8</v>
      </c>
      <c r="H1003" s="34">
        <v>4.25</v>
      </c>
      <c r="I1003" s="34" t="s">
        <v>2243</v>
      </c>
    </row>
    <row r="1004" spans="1:9" s="34" customFormat="1" x14ac:dyDescent="0.25">
      <c r="A1004" s="34" t="s">
        <v>3131</v>
      </c>
      <c r="B1004" s="34" t="s">
        <v>3132</v>
      </c>
      <c r="C1004" s="34" t="s">
        <v>2153</v>
      </c>
      <c r="D1004" s="34" t="s">
        <v>2260</v>
      </c>
      <c r="E1004" s="34" t="s">
        <v>2184</v>
      </c>
      <c r="F1004" s="35">
        <v>8.2481432747373199E-5</v>
      </c>
      <c r="G1004" s="34" t="s">
        <v>8</v>
      </c>
      <c r="H1004" s="34">
        <v>11</v>
      </c>
      <c r="I1004" s="34" t="s">
        <v>2156</v>
      </c>
    </row>
    <row r="1005" spans="1:9" s="34" customFormat="1" x14ac:dyDescent="0.25">
      <c r="A1005" s="34" t="s">
        <v>3133</v>
      </c>
      <c r="B1005" s="34" t="s">
        <v>3134</v>
      </c>
      <c r="C1005" s="34" t="s">
        <v>2137</v>
      </c>
      <c r="D1005" s="34" t="s">
        <v>2378</v>
      </c>
      <c r="E1005" s="34" t="s">
        <v>2379</v>
      </c>
      <c r="F1005" s="35">
        <v>1.0221030743124199E-6</v>
      </c>
      <c r="G1005" s="34" t="s">
        <v>7</v>
      </c>
      <c r="H1005" s="34">
        <v>15</v>
      </c>
      <c r="I1005" s="34" t="s">
        <v>2140</v>
      </c>
    </row>
    <row r="1006" spans="1:9" x14ac:dyDescent="0.25">
      <c r="A1006" s="22" t="s">
        <v>3135</v>
      </c>
      <c r="B1006" s="22" t="s">
        <v>2432</v>
      </c>
      <c r="C1006" s="22" t="s">
        <v>2153</v>
      </c>
      <c r="D1006" s="22" t="s">
        <v>1534</v>
      </c>
      <c r="E1006" s="22" t="s">
        <v>2257</v>
      </c>
      <c r="F1006" s="28">
        <v>7.5881580057045803E-7</v>
      </c>
      <c r="G1006" s="22" t="s">
        <v>7</v>
      </c>
      <c r="H1006" s="33">
        <v>8</v>
      </c>
      <c r="I1006" s="22" t="s">
        <v>2433</v>
      </c>
    </row>
    <row r="1007" spans="1:9" s="34" customFormat="1" x14ac:dyDescent="0.25">
      <c r="A1007" s="34" t="s">
        <v>3136</v>
      </c>
      <c r="B1007" s="34" t="s">
        <v>3132</v>
      </c>
      <c r="C1007" s="34" t="s">
        <v>2153</v>
      </c>
      <c r="D1007" s="34" t="s">
        <v>2260</v>
      </c>
      <c r="E1007" s="34" t="s">
        <v>2184</v>
      </c>
      <c r="F1007" s="34">
        <v>1.58812852466942E-3</v>
      </c>
      <c r="G1007" s="34" t="s">
        <v>8</v>
      </c>
      <c r="H1007" s="34">
        <v>11</v>
      </c>
      <c r="I1007" s="34" t="s">
        <v>2156</v>
      </c>
    </row>
    <row r="1008" spans="1:9" s="34" customFormat="1" x14ac:dyDescent="0.25">
      <c r="A1008" s="34" t="s">
        <v>3137</v>
      </c>
      <c r="B1008" s="34" t="s">
        <v>3138</v>
      </c>
      <c r="C1008" s="34" t="s">
        <v>2159</v>
      </c>
      <c r="D1008" s="34" t="s">
        <v>3139</v>
      </c>
      <c r="E1008" s="34" t="s">
        <v>2169</v>
      </c>
      <c r="F1008" s="35">
        <v>2.98823312090832E-9</v>
      </c>
      <c r="G1008" s="34" t="s">
        <v>7</v>
      </c>
      <c r="H1008" s="34">
        <v>4.25</v>
      </c>
      <c r="I1008" s="34" t="s">
        <v>2243</v>
      </c>
    </row>
    <row r="1009" spans="1:9" x14ac:dyDescent="0.25">
      <c r="A1009" s="22" t="s">
        <v>3140</v>
      </c>
      <c r="B1009" s="22" t="s">
        <v>3141</v>
      </c>
      <c r="C1009" s="22" t="s">
        <v>2905</v>
      </c>
      <c r="D1009" s="22" t="s">
        <v>3099</v>
      </c>
      <c r="E1009" s="22" t="s">
        <v>2907</v>
      </c>
      <c r="F1009" s="28">
        <v>-4.0766715978679501E-17</v>
      </c>
      <c r="G1009" s="22" t="s">
        <v>7</v>
      </c>
      <c r="H1009" s="22">
        <v>10</v>
      </c>
    </row>
    <row r="1010" spans="1:9" s="34" customFormat="1" x14ac:dyDescent="0.25">
      <c r="A1010" s="34" t="s">
        <v>3142</v>
      </c>
      <c r="B1010" s="34" t="s">
        <v>2651</v>
      </c>
      <c r="C1010" s="34" t="s">
        <v>2159</v>
      </c>
      <c r="D1010" s="34" t="s">
        <v>1215</v>
      </c>
      <c r="E1010" s="34" t="s">
        <v>2161</v>
      </c>
      <c r="F1010" s="35">
        <v>1.6278564936907699E-6</v>
      </c>
      <c r="G1010" s="34" t="s">
        <v>174</v>
      </c>
      <c r="H1010" s="34">
        <v>25</v>
      </c>
      <c r="I1010" s="34" t="s">
        <v>1217</v>
      </c>
    </row>
    <row r="1011" spans="1:9" s="34" customFormat="1" x14ac:dyDescent="0.25">
      <c r="A1011" s="34" t="s">
        <v>3143</v>
      </c>
      <c r="B1011" s="34" t="s">
        <v>3033</v>
      </c>
      <c r="C1011" s="34" t="s">
        <v>2143</v>
      </c>
      <c r="D1011" s="34" t="s">
        <v>2599</v>
      </c>
      <c r="E1011" s="34" t="s">
        <v>2280</v>
      </c>
      <c r="F1011" s="35">
        <v>-2.7545651978475202E-14</v>
      </c>
      <c r="G1011" s="34" t="s">
        <v>7</v>
      </c>
      <c r="H1011" s="34">
        <v>25</v>
      </c>
      <c r="I1011" s="34" t="s">
        <v>2165</v>
      </c>
    </row>
    <row r="1012" spans="1:9" s="34" customFormat="1" x14ac:dyDescent="0.25">
      <c r="A1012" s="34" t="s">
        <v>3144</v>
      </c>
      <c r="B1012" s="34" t="s">
        <v>2956</v>
      </c>
      <c r="C1012" s="34" t="s">
        <v>2159</v>
      </c>
      <c r="D1012" s="34" t="s">
        <v>1215</v>
      </c>
      <c r="E1012" s="34" t="s">
        <v>2161</v>
      </c>
      <c r="F1012" s="35">
        <v>4.3455911629877601E-7</v>
      </c>
      <c r="G1012" s="34" t="s">
        <v>174</v>
      </c>
      <c r="H1012" s="34">
        <v>25</v>
      </c>
      <c r="I1012" s="34" t="s">
        <v>1217</v>
      </c>
    </row>
    <row r="1013" spans="1:9" s="34" customFormat="1" x14ac:dyDescent="0.25">
      <c r="A1013" s="34" t="s">
        <v>3145</v>
      </c>
      <c r="B1013" s="34" t="s">
        <v>3146</v>
      </c>
      <c r="C1013" s="34" t="s">
        <v>2159</v>
      </c>
      <c r="D1013" s="34" t="s">
        <v>2398</v>
      </c>
      <c r="E1013" s="34" t="s">
        <v>2161</v>
      </c>
      <c r="F1013" s="34">
        <v>1.12802620126365E-2</v>
      </c>
      <c r="G1013" s="34" t="s">
        <v>174</v>
      </c>
      <c r="H1013" s="34">
        <v>4.25</v>
      </c>
      <c r="I1013" s="34" t="s">
        <v>2243</v>
      </c>
    </row>
    <row r="1014" spans="1:9" s="34" customFormat="1" x14ac:dyDescent="0.25">
      <c r="A1014" s="34" t="s">
        <v>3147</v>
      </c>
      <c r="B1014" s="34" t="s">
        <v>2477</v>
      </c>
      <c r="C1014" s="34" t="s">
        <v>2143</v>
      </c>
      <c r="D1014" s="34" t="s">
        <v>2349</v>
      </c>
      <c r="E1014" s="34" t="s">
        <v>2280</v>
      </c>
      <c r="F1014" s="35">
        <v>2.4881515118632598E-7</v>
      </c>
      <c r="G1014" s="34" t="s">
        <v>7</v>
      </c>
      <c r="H1014" s="34">
        <v>25</v>
      </c>
      <c r="I1014" s="34" t="s">
        <v>2165</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5CDC8-1E8B-474A-A1C1-A023EFF36316}">
  <dimension ref="A1:L12"/>
  <sheetViews>
    <sheetView workbookViewId="0">
      <selection activeCell="C2" sqref="C2:K2"/>
    </sheetView>
  </sheetViews>
  <sheetFormatPr defaultColWidth="10.85546875" defaultRowHeight="15" x14ac:dyDescent="0.25"/>
  <cols>
    <col min="1" max="4" width="10.85546875" style="22"/>
    <col min="5" max="5" width="12.42578125" style="22" bestFit="1" customWidth="1"/>
    <col min="6" max="16384" width="10.85546875" style="22"/>
  </cols>
  <sheetData>
    <row r="1" spans="1:12" x14ac:dyDescent="0.25">
      <c r="C1" s="54" t="s">
        <v>3148</v>
      </c>
      <c r="D1" s="54"/>
      <c r="E1" s="54"/>
      <c r="F1" s="54"/>
      <c r="G1" s="54"/>
      <c r="H1" s="54"/>
      <c r="I1" s="54"/>
      <c r="J1" s="54"/>
      <c r="K1" s="54"/>
    </row>
    <row r="2" spans="1:12" x14ac:dyDescent="0.25">
      <c r="C2" s="36" t="s">
        <v>3149</v>
      </c>
      <c r="D2" s="36" t="s">
        <v>3150</v>
      </c>
      <c r="E2" s="36" t="s">
        <v>3151</v>
      </c>
      <c r="F2" s="36" t="s">
        <v>3152</v>
      </c>
      <c r="G2" s="36" t="s">
        <v>3153</v>
      </c>
      <c r="H2" s="36" t="s">
        <v>3154</v>
      </c>
      <c r="I2" s="36" t="s">
        <v>3155</v>
      </c>
      <c r="J2" s="36" t="s">
        <v>3156</v>
      </c>
      <c r="K2" s="36" t="s">
        <v>3157</v>
      </c>
      <c r="L2" s="36" t="s">
        <v>3158</v>
      </c>
    </row>
    <row r="3" spans="1:12" x14ac:dyDescent="0.25">
      <c r="C3" s="25">
        <v>26</v>
      </c>
      <c r="D3" s="25">
        <v>27</v>
      </c>
      <c r="E3" s="25">
        <v>28</v>
      </c>
      <c r="F3" s="25">
        <v>29</v>
      </c>
      <c r="G3" s="25">
        <v>30</v>
      </c>
      <c r="H3" s="25">
        <v>31</v>
      </c>
      <c r="I3" s="25">
        <v>41</v>
      </c>
      <c r="J3" s="25">
        <v>42</v>
      </c>
      <c r="K3" s="25">
        <v>43</v>
      </c>
      <c r="L3" s="29" t="s">
        <v>45</v>
      </c>
    </row>
    <row r="4" spans="1:12" x14ac:dyDescent="0.25">
      <c r="A4" s="25">
        <v>16</v>
      </c>
      <c r="B4" s="30" t="s">
        <v>38</v>
      </c>
      <c r="C4" s="25">
        <v>0</v>
      </c>
      <c r="D4" s="25">
        <v>0</v>
      </c>
      <c r="E4" s="25">
        <v>-8.2637226374815257E-5</v>
      </c>
      <c r="F4" s="25">
        <v>0</v>
      </c>
      <c r="G4" s="25">
        <v>-1.006135958774363</v>
      </c>
      <c r="H4" s="25">
        <v>-3.6058268570107119E-2</v>
      </c>
      <c r="I4" s="25">
        <v>-225.51523451179079</v>
      </c>
      <c r="J4" s="25">
        <v>-94.60810947505955</v>
      </c>
      <c r="K4" s="25">
        <v>0</v>
      </c>
      <c r="L4" s="25">
        <f>+SUM(C4:K4)</f>
        <v>-321.16562085142118</v>
      </c>
    </row>
    <row r="5" spans="1:12" x14ac:dyDescent="0.25">
      <c r="A5" s="25">
        <v>17</v>
      </c>
      <c r="B5" s="30" t="s">
        <v>39</v>
      </c>
      <c r="C5" s="25">
        <v>-2.979923715269106E-2</v>
      </c>
      <c r="D5" s="25">
        <v>-1.5634613513096701E-3</v>
      </c>
      <c r="E5" s="25">
        <v>-3.6577354355487285E-2</v>
      </c>
      <c r="F5" s="25">
        <v>-1.2913564725933271E-5</v>
      </c>
      <c r="G5" s="25">
        <v>0</v>
      </c>
      <c r="H5" s="25">
        <v>-9.0067902313375136E-4</v>
      </c>
      <c r="I5" s="25">
        <v>-1.5724187690505587E-2</v>
      </c>
      <c r="J5" s="25">
        <v>-5.3324202639069777E-2</v>
      </c>
      <c r="K5" s="25">
        <v>-1.7082331722752288E-3</v>
      </c>
      <c r="L5" s="25">
        <f t="shared" ref="L5:L10" si="0">+SUM(C5:K5)</f>
        <v>-0.13961026894919829</v>
      </c>
    </row>
    <row r="6" spans="1:12" x14ac:dyDescent="0.25">
      <c r="A6" s="25">
        <v>20</v>
      </c>
      <c r="B6" s="30" t="s">
        <v>40</v>
      </c>
      <c r="C6" s="25">
        <v>-30.272022562164175</v>
      </c>
      <c r="D6" s="25">
        <v>-0.73023083228241981</v>
      </c>
      <c r="E6" s="25">
        <v>-0.91914641395648922</v>
      </c>
      <c r="F6" s="25">
        <v>-2.5862044759023823</v>
      </c>
      <c r="G6" s="25">
        <v>-0.42766606649402739</v>
      </c>
      <c r="H6" s="25">
        <v>-2.13318716005687E-3</v>
      </c>
      <c r="I6" s="25">
        <v>-89.886388022133985</v>
      </c>
      <c r="J6" s="25">
        <v>-62.488784879301257</v>
      </c>
      <c r="K6" s="25">
        <v>-1.136137615159323E-2</v>
      </c>
      <c r="L6" s="25">
        <f t="shared" si="0"/>
        <v>-187.32393781554637</v>
      </c>
    </row>
    <row r="7" spans="1:12" x14ac:dyDescent="0.25">
      <c r="A7" s="25">
        <v>22</v>
      </c>
      <c r="B7" s="30" t="s">
        <v>41</v>
      </c>
      <c r="C7" s="25">
        <v>-0.15624345578691123</v>
      </c>
      <c r="D7" s="25">
        <v>-0.44973593016056862</v>
      </c>
      <c r="E7" s="25">
        <v>-0.44369369342021042</v>
      </c>
      <c r="F7" s="25">
        <v>-1.7565345310027501E-7</v>
      </c>
      <c r="G7" s="25">
        <v>-3.7067801471406599E-2</v>
      </c>
      <c r="H7" s="25">
        <v>-1.3273164551444699E-3</v>
      </c>
      <c r="I7" s="25">
        <v>-91.314385348462267</v>
      </c>
      <c r="J7" s="25">
        <v>-4.3445602565431942</v>
      </c>
      <c r="K7" s="25">
        <v>-1.3707417324521901E-6</v>
      </c>
      <c r="L7" s="25">
        <f t="shared" si="0"/>
        <v>-96.747015348694873</v>
      </c>
    </row>
    <row r="8" spans="1:12" x14ac:dyDescent="0.25">
      <c r="A8" s="25">
        <v>23</v>
      </c>
      <c r="B8" s="30" t="s">
        <v>42</v>
      </c>
      <c r="C8" s="25">
        <v>-0.60340626583427126</v>
      </c>
      <c r="D8" s="25">
        <v>-0.19364974673869559</v>
      </c>
      <c r="E8" s="25">
        <v>-37.593627222661468</v>
      </c>
      <c r="F8" s="25">
        <v>-0.27927776134260185</v>
      </c>
      <c r="G8" s="25">
        <v>-0.6303991943264341</v>
      </c>
      <c r="H8" s="25">
        <v>0</v>
      </c>
      <c r="I8" s="25">
        <v>-3208.7359078789696</v>
      </c>
      <c r="J8" s="25">
        <v>-5729.8357998270039</v>
      </c>
      <c r="K8" s="25">
        <v>-8.6731303200800525E-2</v>
      </c>
      <c r="L8" s="25">
        <f t="shared" si="0"/>
        <v>-8977.9587992000779</v>
      </c>
    </row>
    <row r="9" spans="1:12" x14ac:dyDescent="0.25">
      <c r="A9" s="25">
        <v>24</v>
      </c>
      <c r="B9" s="30" t="s">
        <v>43</v>
      </c>
      <c r="C9" s="25">
        <v>-0.52029851074693156</v>
      </c>
      <c r="D9" s="25">
        <v>-2.5202200715057863</v>
      </c>
      <c r="E9" s="25">
        <v>-42.488024946628443</v>
      </c>
      <c r="F9" s="25">
        <v>-31.809093658573612</v>
      </c>
      <c r="G9" s="25">
        <v>-36.15370256732151</v>
      </c>
      <c r="H9" s="25">
        <v>-1.0902956595857596E-2</v>
      </c>
      <c r="I9" s="25">
        <v>-414.23388880096917</v>
      </c>
      <c r="J9" s="25">
        <v>-679.64893329765425</v>
      </c>
      <c r="K9" s="25">
        <v>-0.13172566334576064</v>
      </c>
      <c r="L9" s="25">
        <f t="shared" si="0"/>
        <v>-1207.5167904733414</v>
      </c>
    </row>
    <row r="10" spans="1:12" x14ac:dyDescent="0.25">
      <c r="A10" s="25">
        <v>25</v>
      </c>
      <c r="B10" s="30" t="s">
        <v>44</v>
      </c>
      <c r="C10" s="25">
        <v>-2.7695615270807601E-5</v>
      </c>
      <c r="D10" s="25">
        <v>-0.68560910643527262</v>
      </c>
      <c r="E10" s="25">
        <v>-0.53360522668120691</v>
      </c>
      <c r="F10" s="25">
        <v>-0.66571422868846164</v>
      </c>
      <c r="G10" s="25">
        <v>0</v>
      </c>
      <c r="H10" s="25">
        <v>0</v>
      </c>
      <c r="I10" s="25">
        <v>0</v>
      </c>
      <c r="J10" s="25">
        <v>-2.1929159960236209E-3</v>
      </c>
      <c r="K10" s="25">
        <v>0</v>
      </c>
      <c r="L10" s="25">
        <f t="shared" si="0"/>
        <v>-1.8871491734162356</v>
      </c>
    </row>
    <row r="11" spans="1:12" x14ac:dyDescent="0.25">
      <c r="A11" s="25"/>
      <c r="B11" s="30" t="s">
        <v>45</v>
      </c>
      <c r="C11" s="25">
        <v>-31.581797727300248</v>
      </c>
      <c r="D11" s="25">
        <v>-4.5810091484740525</v>
      </c>
      <c r="E11" s="25">
        <v>-82.014757494929682</v>
      </c>
      <c r="F11" s="25">
        <v>-35.340303213725242</v>
      </c>
      <c r="G11" s="25">
        <v>-38.25497158838774</v>
      </c>
      <c r="H11" s="25">
        <v>-5.1322407804299815E-2</v>
      </c>
      <c r="I11" s="25">
        <v>-4029.7015287500162</v>
      </c>
      <c r="J11" s="25">
        <v>-6570.9817048541972</v>
      </c>
      <c r="K11" s="25">
        <v>-0.23152794661216208</v>
      </c>
      <c r="L11" s="25">
        <f>+SUM(L4:L10)</f>
        <v>-10792.738923131446</v>
      </c>
    </row>
    <row r="12" spans="1:12" x14ac:dyDescent="0.25">
      <c r="I12" s="36"/>
      <c r="J12" s="36"/>
      <c r="K12" s="36"/>
      <c r="L12" s="36"/>
    </row>
  </sheetData>
  <mergeCells count="1">
    <mergeCell ref="C1:K1"/>
  </mergeCells>
  <pageMargins left="0.7" right="0.7" top="0.78740157499999996" bottom="0.78740157499999996"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7CA91-C467-4FA8-8CAD-16503C753002}">
  <dimension ref="A1:M3854"/>
  <sheetViews>
    <sheetView topLeftCell="A10" workbookViewId="0">
      <selection activeCell="B36" sqref="B36"/>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3" ht="15.75" thickBot="1" x14ac:dyDescent="0.3">
      <c r="G1" s="32"/>
      <c r="H1" s="33"/>
    </row>
    <row r="2" spans="1:13" x14ac:dyDescent="0.25">
      <c r="A2" s="22" t="s">
        <v>9</v>
      </c>
      <c r="B2" s="22" t="s">
        <v>10</v>
      </c>
      <c r="C2" s="22" t="s">
        <v>11</v>
      </c>
      <c r="D2" s="22" t="s">
        <v>0</v>
      </c>
      <c r="E2" s="22" t="s">
        <v>36</v>
      </c>
      <c r="F2" s="22" t="s">
        <v>7</v>
      </c>
      <c r="G2" s="23" t="s">
        <v>406</v>
      </c>
      <c r="H2" s="22" t="s">
        <v>407</v>
      </c>
    </row>
    <row r="3" spans="1:13" x14ac:dyDescent="0.25">
      <c r="A3" s="22" t="s">
        <v>410</v>
      </c>
      <c r="B3" s="22" t="s">
        <v>411</v>
      </c>
      <c r="C3" s="22" t="s">
        <v>14</v>
      </c>
      <c r="D3" s="22" t="s">
        <v>54</v>
      </c>
      <c r="E3" s="22">
        <v>-0.75283817575137502</v>
      </c>
      <c r="F3" s="22" t="s">
        <v>8</v>
      </c>
      <c r="G3" s="22">
        <v>0</v>
      </c>
      <c r="H3" s="24">
        <f t="shared" ref="H3:H66" si="0">1*(IF(F3=$I$8,E3,(E3*G3)))</f>
        <v>-0.75283817575137502</v>
      </c>
    </row>
    <row r="4" spans="1:13" x14ac:dyDescent="0.25">
      <c r="A4" s="22" t="s">
        <v>412</v>
      </c>
      <c r="B4" s="22" t="s">
        <v>413</v>
      </c>
      <c r="C4" s="22" t="s">
        <v>14</v>
      </c>
      <c r="D4" s="22" t="s">
        <v>1</v>
      </c>
      <c r="E4" s="22">
        <v>-1.3698689892863899E-2</v>
      </c>
      <c r="F4" s="22" t="s">
        <v>8</v>
      </c>
      <c r="G4" s="22">
        <v>0</v>
      </c>
      <c r="H4" s="24">
        <f t="shared" si="0"/>
        <v>-1.3698689892863899E-2</v>
      </c>
    </row>
    <row r="5" spans="1:13" x14ac:dyDescent="0.25">
      <c r="A5" s="22" t="s">
        <v>418</v>
      </c>
      <c r="B5" s="22" t="s">
        <v>419</v>
      </c>
      <c r="C5" s="22" t="s">
        <v>14</v>
      </c>
      <c r="D5" s="22" t="s">
        <v>1</v>
      </c>
      <c r="E5" s="22">
        <v>-0.12029965542133</v>
      </c>
      <c r="F5" s="22" t="s">
        <v>8</v>
      </c>
      <c r="G5" s="22">
        <v>0</v>
      </c>
      <c r="H5" s="24">
        <f t="shared" si="0"/>
        <v>-0.12029965542133</v>
      </c>
    </row>
    <row r="6" spans="1:13" x14ac:dyDescent="0.25">
      <c r="A6" s="22" t="s">
        <v>424</v>
      </c>
      <c r="B6" s="22" t="s">
        <v>425</v>
      </c>
      <c r="C6" s="22" t="s">
        <v>14</v>
      </c>
      <c r="D6" s="22" t="s">
        <v>54</v>
      </c>
      <c r="E6" s="22">
        <v>-7.8328073374336698E-4</v>
      </c>
      <c r="F6" s="22" t="s">
        <v>8</v>
      </c>
      <c r="G6" s="22">
        <v>0</v>
      </c>
      <c r="H6" s="24">
        <f t="shared" si="0"/>
        <v>-7.8328073374336698E-4</v>
      </c>
    </row>
    <row r="7" spans="1:13" x14ac:dyDescent="0.25">
      <c r="A7" s="22" t="s">
        <v>12</v>
      </c>
      <c r="B7" s="22" t="s">
        <v>13</v>
      </c>
      <c r="C7" s="22" t="s">
        <v>14</v>
      </c>
      <c r="D7" s="22" t="s">
        <v>1</v>
      </c>
      <c r="E7" s="22">
        <v>-1.5955321193043801E-4</v>
      </c>
      <c r="F7" s="22" t="s">
        <v>8</v>
      </c>
      <c r="G7" s="22">
        <v>0</v>
      </c>
      <c r="H7" s="24">
        <f t="shared" si="0"/>
        <v>-1.5955321193043801E-4</v>
      </c>
    </row>
    <row r="8" spans="1:13" x14ac:dyDescent="0.25">
      <c r="A8" s="22" t="s">
        <v>436</v>
      </c>
      <c r="B8" s="22" t="s">
        <v>437</v>
      </c>
      <c r="C8" s="22" t="s">
        <v>14</v>
      </c>
      <c r="D8" s="22" t="s">
        <v>54</v>
      </c>
      <c r="E8" s="22">
        <v>-3.1340381109577401E-4</v>
      </c>
      <c r="F8" s="22" t="s">
        <v>8</v>
      </c>
      <c r="G8" s="22">
        <v>0</v>
      </c>
      <c r="H8" s="24">
        <f t="shared" si="0"/>
        <v>-3.1340381109577401E-4</v>
      </c>
      <c r="I8" s="22" t="s">
        <v>8</v>
      </c>
    </row>
    <row r="9" spans="1:13" x14ac:dyDescent="0.25">
      <c r="A9" s="22" t="s">
        <v>15</v>
      </c>
      <c r="B9" s="22" t="s">
        <v>16</v>
      </c>
      <c r="C9" s="22" t="s">
        <v>17</v>
      </c>
      <c r="D9" s="22" t="s">
        <v>2</v>
      </c>
      <c r="E9" s="28">
        <v>-3.9397176607812098E-8</v>
      </c>
      <c r="F9" s="22" t="s">
        <v>8</v>
      </c>
      <c r="G9" s="22">
        <v>0</v>
      </c>
      <c r="H9" s="24">
        <f t="shared" si="0"/>
        <v>-3.9397176607812098E-8</v>
      </c>
      <c r="J9" s="25"/>
      <c r="K9" s="25"/>
      <c r="L9" s="25" t="s">
        <v>37</v>
      </c>
      <c r="M9" s="25"/>
    </row>
    <row r="10" spans="1:13" x14ac:dyDescent="0.25">
      <c r="A10" s="22" t="s">
        <v>438</v>
      </c>
      <c r="B10" s="22" t="s">
        <v>439</v>
      </c>
      <c r="C10" s="22" t="s">
        <v>17</v>
      </c>
      <c r="D10" s="22" t="s">
        <v>2</v>
      </c>
      <c r="E10" s="22">
        <v>-3.9059619366761202E-2</v>
      </c>
      <c r="F10" s="22" t="s">
        <v>8</v>
      </c>
      <c r="G10" s="22">
        <v>0</v>
      </c>
      <c r="H10" s="24">
        <f t="shared" si="0"/>
        <v>-3.9059619366761202E-2</v>
      </c>
      <c r="J10" s="25">
        <v>16</v>
      </c>
      <c r="K10" s="25" t="s">
        <v>38</v>
      </c>
      <c r="L10" s="25">
        <f t="shared" ref="L10:L16" si="1">+SUMIF($C$3:$C$3853,J10,$H$3:$H$3853)</f>
        <v>0</v>
      </c>
      <c r="M10" s="25"/>
    </row>
    <row r="11" spans="1:13" x14ac:dyDescent="0.25">
      <c r="A11" s="22" t="s">
        <v>202</v>
      </c>
      <c r="B11" s="22" t="s">
        <v>203</v>
      </c>
      <c r="C11" s="22" t="s">
        <v>14</v>
      </c>
      <c r="D11" s="22" t="s">
        <v>54</v>
      </c>
      <c r="E11" s="22">
        <v>-1.3575846750575799E-3</v>
      </c>
      <c r="F11" s="22" t="s">
        <v>8</v>
      </c>
      <c r="G11" s="22">
        <v>0</v>
      </c>
      <c r="H11" s="24">
        <f t="shared" si="0"/>
        <v>-1.3575846750575799E-3</v>
      </c>
      <c r="J11" s="25">
        <v>17</v>
      </c>
      <c r="K11" s="25" t="s">
        <v>39</v>
      </c>
      <c r="L11" s="25">
        <f t="shared" si="1"/>
        <v>-2.979923715269106E-2</v>
      </c>
      <c r="M11" s="25"/>
    </row>
    <row r="12" spans="1:13" x14ac:dyDescent="0.25">
      <c r="A12" s="22" t="s">
        <v>159</v>
      </c>
      <c r="B12" s="22" t="s">
        <v>160</v>
      </c>
      <c r="C12" s="22" t="s">
        <v>125</v>
      </c>
      <c r="D12" s="22" t="s">
        <v>161</v>
      </c>
      <c r="E12" s="22">
        <v>-1.5300980704151601E-4</v>
      </c>
      <c r="F12" s="22" t="s">
        <v>8</v>
      </c>
      <c r="G12" s="22">
        <v>0</v>
      </c>
      <c r="H12" s="24">
        <f t="shared" si="0"/>
        <v>-1.5300980704151601E-4</v>
      </c>
      <c r="J12" s="25">
        <v>20</v>
      </c>
      <c r="K12" s="25" t="s">
        <v>40</v>
      </c>
      <c r="L12" s="25">
        <f t="shared" si="1"/>
        <v>-30.272022562164175</v>
      </c>
      <c r="M12" s="25"/>
    </row>
    <row r="13" spans="1:13" x14ac:dyDescent="0.25">
      <c r="A13" s="22" t="s">
        <v>440</v>
      </c>
      <c r="B13" s="22" t="s">
        <v>441</v>
      </c>
      <c r="C13" s="22" t="s">
        <v>14</v>
      </c>
      <c r="D13" s="22" t="s">
        <v>115</v>
      </c>
      <c r="E13" s="22">
        <v>-1.04467937031764E-3</v>
      </c>
      <c r="F13" s="22" t="s">
        <v>8</v>
      </c>
      <c r="G13" s="22">
        <v>0</v>
      </c>
      <c r="H13" s="24">
        <f t="shared" si="0"/>
        <v>-1.04467937031764E-3</v>
      </c>
      <c r="J13" s="25">
        <v>22</v>
      </c>
      <c r="K13" s="25" t="s">
        <v>41</v>
      </c>
      <c r="L13" s="25">
        <f t="shared" si="1"/>
        <v>-0.15624345578691123</v>
      </c>
      <c r="M13" s="25"/>
    </row>
    <row r="14" spans="1:13" x14ac:dyDescent="0.25">
      <c r="A14" s="22" t="s">
        <v>442</v>
      </c>
      <c r="B14" s="22" t="s">
        <v>443</v>
      </c>
      <c r="C14" s="22" t="s">
        <v>14</v>
      </c>
      <c r="D14" s="22" t="s">
        <v>193</v>
      </c>
      <c r="E14" s="22">
        <v>-0.14735381150063401</v>
      </c>
      <c r="F14" s="22" t="s">
        <v>8</v>
      </c>
      <c r="G14" s="22">
        <v>0</v>
      </c>
      <c r="H14" s="24">
        <f t="shared" si="0"/>
        <v>-0.14735381150063401</v>
      </c>
      <c r="J14" s="25">
        <v>23</v>
      </c>
      <c r="K14" s="25" t="s">
        <v>42</v>
      </c>
      <c r="L14" s="25">
        <f t="shared" si="1"/>
        <v>-0.60340626583427126</v>
      </c>
      <c r="M14" s="25"/>
    </row>
    <row r="15" spans="1:13" x14ac:dyDescent="0.25">
      <c r="A15" s="22" t="s">
        <v>18</v>
      </c>
      <c r="B15" s="22" t="s">
        <v>19</v>
      </c>
      <c r="C15" s="22" t="s">
        <v>17</v>
      </c>
      <c r="D15" s="22" t="s">
        <v>2</v>
      </c>
      <c r="E15" s="22">
        <v>-0.132993895497695</v>
      </c>
      <c r="F15" s="22" t="s">
        <v>8</v>
      </c>
      <c r="G15" s="22">
        <v>0</v>
      </c>
      <c r="H15" s="24">
        <f t="shared" si="0"/>
        <v>-0.132993895497695</v>
      </c>
      <c r="J15" s="25">
        <v>24</v>
      </c>
      <c r="K15" s="25" t="s">
        <v>43</v>
      </c>
      <c r="L15" s="25">
        <f t="shared" si="1"/>
        <v>-0.52029851074693156</v>
      </c>
      <c r="M15" s="25"/>
    </row>
    <row r="16" spans="1:13" x14ac:dyDescent="0.25">
      <c r="A16" s="22" t="s">
        <v>20</v>
      </c>
      <c r="B16" s="22" t="s">
        <v>21</v>
      </c>
      <c r="C16" s="22" t="s">
        <v>14</v>
      </c>
      <c r="D16" s="22" t="s">
        <v>1</v>
      </c>
      <c r="E16" s="28">
        <v>-8.6238341975218001E-9</v>
      </c>
      <c r="F16" s="22" t="s">
        <v>8</v>
      </c>
      <c r="G16" s="22">
        <v>0</v>
      </c>
      <c r="H16" s="24">
        <f t="shared" si="0"/>
        <v>-8.6238341975218001E-9</v>
      </c>
      <c r="J16" s="25">
        <v>25</v>
      </c>
      <c r="K16" s="25" t="s">
        <v>44</v>
      </c>
      <c r="L16" s="25">
        <f t="shared" si="1"/>
        <v>-2.7695615270807601E-5</v>
      </c>
      <c r="M16" s="25"/>
    </row>
    <row r="17" spans="1:13" x14ac:dyDescent="0.25">
      <c r="A17" s="22" t="s">
        <v>463</v>
      </c>
      <c r="B17" s="22" t="s">
        <v>464</v>
      </c>
      <c r="C17" s="22" t="s">
        <v>14</v>
      </c>
      <c r="D17" s="22" t="s">
        <v>193</v>
      </c>
      <c r="E17" s="22">
        <v>-4.9361521107237495E-4</v>
      </c>
      <c r="F17" s="22" t="s">
        <v>8</v>
      </c>
      <c r="G17" s="22">
        <v>0</v>
      </c>
      <c r="H17" s="24">
        <f t="shared" si="0"/>
        <v>-4.9361521107237495E-4</v>
      </c>
      <c r="J17" s="25"/>
      <c r="K17" s="25" t="s">
        <v>45</v>
      </c>
      <c r="L17" s="25">
        <f>+SUM(L10:L16)</f>
        <v>-31.581797727300248</v>
      </c>
      <c r="M17" s="25"/>
    </row>
    <row r="18" spans="1:13" x14ac:dyDescent="0.25">
      <c r="A18" s="22" t="s">
        <v>465</v>
      </c>
      <c r="B18" s="22" t="s">
        <v>466</v>
      </c>
      <c r="C18" s="22" t="s">
        <v>14</v>
      </c>
      <c r="D18" s="22" t="s">
        <v>54</v>
      </c>
      <c r="E18" s="22">
        <v>-1.4744393994558999E-3</v>
      </c>
      <c r="F18" s="22" t="s">
        <v>8</v>
      </c>
      <c r="G18" s="22">
        <v>0</v>
      </c>
      <c r="H18" s="24">
        <f t="shared" si="0"/>
        <v>-1.4744393994558999E-3</v>
      </c>
    </row>
    <row r="19" spans="1:13" x14ac:dyDescent="0.25">
      <c r="A19" s="22" t="s">
        <v>467</v>
      </c>
      <c r="B19" s="22" t="s">
        <v>468</v>
      </c>
      <c r="C19" s="22" t="s">
        <v>14</v>
      </c>
      <c r="D19" s="22" t="s">
        <v>54</v>
      </c>
      <c r="E19" s="22">
        <v>-0.113730057790368</v>
      </c>
      <c r="F19" s="22" t="s">
        <v>8</v>
      </c>
      <c r="G19" s="22">
        <v>0</v>
      </c>
      <c r="H19" s="24">
        <f t="shared" si="0"/>
        <v>-0.113730057790368</v>
      </c>
    </row>
    <row r="20" spans="1:13" x14ac:dyDescent="0.25">
      <c r="A20" s="22" t="s">
        <v>471</v>
      </c>
      <c r="B20" s="22" t="s">
        <v>472</v>
      </c>
      <c r="C20" s="22" t="s">
        <v>14</v>
      </c>
      <c r="D20" s="22" t="s">
        <v>54</v>
      </c>
      <c r="E20" s="22">
        <v>-4.5263165577307099E-4</v>
      </c>
      <c r="F20" s="22" t="s">
        <v>8</v>
      </c>
      <c r="G20" s="22">
        <v>0</v>
      </c>
      <c r="H20" s="24">
        <f t="shared" si="0"/>
        <v>-4.5263165577307099E-4</v>
      </c>
    </row>
    <row r="21" spans="1:13" x14ac:dyDescent="0.25">
      <c r="A21" s="22" t="s">
        <v>473</v>
      </c>
      <c r="B21" s="22" t="s">
        <v>474</v>
      </c>
      <c r="C21" s="22" t="s">
        <v>14</v>
      </c>
      <c r="D21" s="22" t="s">
        <v>115</v>
      </c>
      <c r="E21" s="22">
        <v>-1.53496072103983E-3</v>
      </c>
      <c r="F21" s="22" t="s">
        <v>8</v>
      </c>
      <c r="G21" s="22">
        <v>0</v>
      </c>
      <c r="H21" s="24">
        <f t="shared" si="0"/>
        <v>-1.53496072103983E-3</v>
      </c>
    </row>
    <row r="22" spans="1:13" x14ac:dyDescent="0.25">
      <c r="A22" s="22" t="s">
        <v>22</v>
      </c>
      <c r="B22" s="22" t="s">
        <v>23</v>
      </c>
      <c r="C22" s="22" t="s">
        <v>24</v>
      </c>
      <c r="D22" s="22" t="s">
        <v>3</v>
      </c>
      <c r="E22" s="28">
        <v>-5.6542881246583097E-6</v>
      </c>
      <c r="F22" s="22" t="s">
        <v>8</v>
      </c>
      <c r="G22" s="22">
        <v>0</v>
      </c>
      <c r="H22" s="24">
        <f t="shared" si="0"/>
        <v>-5.6542881246583097E-6</v>
      </c>
    </row>
    <row r="23" spans="1:13" x14ac:dyDescent="0.25">
      <c r="A23" s="22" t="s">
        <v>477</v>
      </c>
      <c r="B23" s="22" t="s">
        <v>478</v>
      </c>
      <c r="C23" s="22" t="s">
        <v>14</v>
      </c>
      <c r="D23" s="22" t="s">
        <v>54</v>
      </c>
      <c r="E23" s="28">
        <v>-2.0497960928919098E-5</v>
      </c>
      <c r="F23" s="22" t="s">
        <v>8</v>
      </c>
      <c r="G23" s="22">
        <v>0</v>
      </c>
      <c r="H23" s="24">
        <f t="shared" si="0"/>
        <v>-2.0497960928919098E-5</v>
      </c>
    </row>
    <row r="24" spans="1:13" x14ac:dyDescent="0.25">
      <c r="A24" s="22" t="s">
        <v>206</v>
      </c>
      <c r="B24" s="22" t="s">
        <v>207</v>
      </c>
      <c r="C24" s="22" t="s">
        <v>24</v>
      </c>
      <c r="D24" s="22" t="s">
        <v>208</v>
      </c>
      <c r="E24" s="22">
        <v>-5.9090797186986304E-3</v>
      </c>
      <c r="F24" s="22" t="s">
        <v>8</v>
      </c>
      <c r="G24" s="22">
        <v>0</v>
      </c>
      <c r="H24" s="24">
        <f t="shared" si="0"/>
        <v>-5.9090797186986304E-3</v>
      </c>
    </row>
    <row r="25" spans="1:13" x14ac:dyDescent="0.25">
      <c r="A25" s="22" t="s">
        <v>487</v>
      </c>
      <c r="B25" s="22" t="s">
        <v>488</v>
      </c>
      <c r="C25" s="22" t="s">
        <v>17</v>
      </c>
      <c r="D25" s="22" t="s">
        <v>2</v>
      </c>
      <c r="E25" s="22">
        <v>-1.65382275200161E-3</v>
      </c>
      <c r="F25" s="22" t="s">
        <v>8</v>
      </c>
      <c r="G25" s="22">
        <v>0</v>
      </c>
      <c r="H25" s="24">
        <f t="shared" si="0"/>
        <v>-1.65382275200161E-3</v>
      </c>
    </row>
    <row r="26" spans="1:13" x14ac:dyDescent="0.25">
      <c r="A26" s="22" t="s">
        <v>116</v>
      </c>
      <c r="B26" s="22" t="s">
        <v>117</v>
      </c>
      <c r="C26" s="22" t="s">
        <v>14</v>
      </c>
      <c r="D26" s="22" t="s">
        <v>1</v>
      </c>
      <c r="E26" s="22">
        <v>-3.19196691445196E-3</v>
      </c>
      <c r="F26" s="22" t="s">
        <v>8</v>
      </c>
      <c r="G26" s="22">
        <v>0</v>
      </c>
      <c r="H26" s="24">
        <f t="shared" si="0"/>
        <v>-3.19196691445196E-3</v>
      </c>
    </row>
    <row r="27" spans="1:13" x14ac:dyDescent="0.25">
      <c r="A27" s="22" t="s">
        <v>55</v>
      </c>
      <c r="B27" s="22" t="s">
        <v>56</v>
      </c>
      <c r="C27" s="22" t="s">
        <v>14</v>
      </c>
      <c r="D27" s="22" t="s">
        <v>1</v>
      </c>
      <c r="E27" s="22">
        <v>-8.1111215731587503E-3</v>
      </c>
      <c r="F27" s="22" t="s">
        <v>8</v>
      </c>
      <c r="G27" s="22">
        <v>0</v>
      </c>
      <c r="H27" s="24">
        <f t="shared" si="0"/>
        <v>-8.1111215731587503E-3</v>
      </c>
    </row>
    <row r="28" spans="1:13" x14ac:dyDescent="0.25">
      <c r="A28" s="22" t="s">
        <v>491</v>
      </c>
      <c r="B28" s="22" t="s">
        <v>492</v>
      </c>
      <c r="C28" s="22" t="s">
        <v>14</v>
      </c>
      <c r="D28" s="22" t="s">
        <v>54</v>
      </c>
      <c r="E28" s="22">
        <v>-2.2086715833315401E-4</v>
      </c>
      <c r="F28" s="22" t="s">
        <v>8</v>
      </c>
      <c r="G28" s="22">
        <v>0</v>
      </c>
      <c r="H28" s="24">
        <f t="shared" si="0"/>
        <v>-2.2086715833315401E-4</v>
      </c>
    </row>
    <row r="29" spans="1:13" x14ac:dyDescent="0.25">
      <c r="A29" s="22" t="s">
        <v>495</v>
      </c>
      <c r="B29" s="22" t="s">
        <v>496</v>
      </c>
      <c r="C29" s="22" t="s">
        <v>14</v>
      </c>
      <c r="D29" s="22" t="s">
        <v>54</v>
      </c>
      <c r="E29" s="22">
        <v>-4.2216785038492398E-4</v>
      </c>
      <c r="F29" s="22" t="s">
        <v>8</v>
      </c>
      <c r="G29" s="22">
        <v>0</v>
      </c>
      <c r="H29" s="24">
        <f t="shared" si="0"/>
        <v>-4.2216785038492398E-4</v>
      </c>
    </row>
    <row r="30" spans="1:13" x14ac:dyDescent="0.25">
      <c r="A30" s="22" t="s">
        <v>497</v>
      </c>
      <c r="B30" s="22" t="s">
        <v>498</v>
      </c>
      <c r="C30" s="22" t="s">
        <v>14</v>
      </c>
      <c r="D30" s="22" t="s">
        <v>54</v>
      </c>
      <c r="E30" s="28">
        <v>-3.8010276652643201E-5</v>
      </c>
      <c r="F30" s="22" t="s">
        <v>8</v>
      </c>
      <c r="G30" s="22">
        <v>0</v>
      </c>
      <c r="H30" s="24">
        <f t="shared" si="0"/>
        <v>-3.8010276652643201E-5</v>
      </c>
    </row>
    <row r="31" spans="1:13" x14ac:dyDescent="0.25">
      <c r="A31" s="22" t="s">
        <v>499</v>
      </c>
      <c r="B31" s="22" t="s">
        <v>464</v>
      </c>
      <c r="C31" s="22" t="s">
        <v>14</v>
      </c>
      <c r="D31" s="22" t="s">
        <v>193</v>
      </c>
      <c r="E31" s="22">
        <v>-9.7802686207166807E-4</v>
      </c>
      <c r="F31" s="22" t="s">
        <v>8</v>
      </c>
      <c r="G31" s="22">
        <v>0</v>
      </c>
      <c r="H31" s="24">
        <f t="shared" si="0"/>
        <v>-9.7802686207166807E-4</v>
      </c>
    </row>
    <row r="32" spans="1:13" x14ac:dyDescent="0.25">
      <c r="A32" s="22" t="s">
        <v>500</v>
      </c>
      <c r="B32" s="22" t="s">
        <v>501</v>
      </c>
      <c r="C32" s="22" t="s">
        <v>139</v>
      </c>
      <c r="D32" s="22" t="s">
        <v>165</v>
      </c>
      <c r="E32" s="22">
        <v>-1.5589196151838401E-2</v>
      </c>
      <c r="F32" s="22" t="s">
        <v>174</v>
      </c>
      <c r="G32" s="22">
        <v>0</v>
      </c>
      <c r="H32" s="24">
        <f t="shared" si="0"/>
        <v>0</v>
      </c>
    </row>
    <row r="33" spans="1:8" x14ac:dyDescent="0.25">
      <c r="A33" s="22" t="s">
        <v>502</v>
      </c>
      <c r="B33" s="22" t="s">
        <v>503</v>
      </c>
      <c r="C33" s="22" t="s">
        <v>17</v>
      </c>
      <c r="D33" s="22" t="s">
        <v>4</v>
      </c>
      <c r="E33" s="28">
        <v>-1.7407277067852101E-8</v>
      </c>
      <c r="F33" s="22" t="s">
        <v>8</v>
      </c>
      <c r="G33" s="22">
        <v>0</v>
      </c>
      <c r="H33" s="24">
        <f t="shared" si="0"/>
        <v>-1.7407277067852101E-8</v>
      </c>
    </row>
    <row r="34" spans="1:8" x14ac:dyDescent="0.25">
      <c r="A34" s="22" t="s">
        <v>162</v>
      </c>
      <c r="B34" s="22" t="s">
        <v>160</v>
      </c>
      <c r="C34" s="22" t="s">
        <v>125</v>
      </c>
      <c r="D34" s="22" t="s">
        <v>161</v>
      </c>
      <c r="E34" s="22">
        <v>-7.4348228465431904E-3</v>
      </c>
      <c r="F34" s="22" t="s">
        <v>8</v>
      </c>
      <c r="G34" s="22">
        <v>0</v>
      </c>
      <c r="H34" s="24">
        <f t="shared" si="0"/>
        <v>-7.4348228465431904E-3</v>
      </c>
    </row>
    <row r="35" spans="1:8" x14ac:dyDescent="0.25">
      <c r="A35" s="22" t="s">
        <v>504</v>
      </c>
      <c r="B35" s="22" t="s">
        <v>505</v>
      </c>
      <c r="C35" s="22" t="s">
        <v>17</v>
      </c>
      <c r="D35" s="22" t="s">
        <v>2</v>
      </c>
      <c r="E35" s="22">
        <v>-1.0550884194526901E-3</v>
      </c>
      <c r="F35" s="22" t="s">
        <v>8</v>
      </c>
      <c r="G35" s="22">
        <v>0</v>
      </c>
      <c r="H35" s="24">
        <f t="shared" si="0"/>
        <v>-1.0550884194526901E-3</v>
      </c>
    </row>
    <row r="36" spans="1:8" x14ac:dyDescent="0.25">
      <c r="A36" s="22" t="s">
        <v>507</v>
      </c>
      <c r="B36" s="22" t="s">
        <v>508</v>
      </c>
      <c r="C36" s="22" t="s">
        <v>17</v>
      </c>
      <c r="D36" s="22" t="s">
        <v>2</v>
      </c>
      <c r="E36" s="28">
        <v>-1.45741604209211E-8</v>
      </c>
      <c r="F36" s="22" t="s">
        <v>8</v>
      </c>
      <c r="G36" s="22">
        <v>0</v>
      </c>
      <c r="H36" s="24">
        <f t="shared" si="0"/>
        <v>-1.45741604209211E-8</v>
      </c>
    </row>
    <row r="37" spans="1:8" x14ac:dyDescent="0.25">
      <c r="A37" s="22" t="s">
        <v>57</v>
      </c>
      <c r="B37" s="22" t="s">
        <v>58</v>
      </c>
      <c r="C37" s="22" t="s">
        <v>14</v>
      </c>
      <c r="D37" s="22" t="s">
        <v>54</v>
      </c>
      <c r="E37" s="22">
        <v>-1.1260475598856999E-2</v>
      </c>
      <c r="F37" s="22" t="s">
        <v>8</v>
      </c>
      <c r="G37" s="22">
        <v>0</v>
      </c>
      <c r="H37" s="24">
        <f t="shared" si="0"/>
        <v>-1.1260475598856999E-2</v>
      </c>
    </row>
    <row r="38" spans="1:8" x14ac:dyDescent="0.25">
      <c r="A38" s="22" t="s">
        <v>509</v>
      </c>
      <c r="B38" s="22" t="s">
        <v>510</v>
      </c>
      <c r="C38" s="22" t="s">
        <v>14</v>
      </c>
      <c r="D38" s="22" t="s">
        <v>54</v>
      </c>
      <c r="E38" s="22">
        <v>-2.40777248321918E-4</v>
      </c>
      <c r="F38" s="22" t="s">
        <v>8</v>
      </c>
      <c r="G38" s="22">
        <v>0</v>
      </c>
      <c r="H38" s="24">
        <f t="shared" si="0"/>
        <v>-2.40777248321918E-4</v>
      </c>
    </row>
    <row r="39" spans="1:8" x14ac:dyDescent="0.25">
      <c r="A39" s="22" t="s">
        <v>511</v>
      </c>
      <c r="B39" s="22" t="s">
        <v>512</v>
      </c>
      <c r="C39" s="22" t="s">
        <v>14</v>
      </c>
      <c r="D39" s="22" t="s">
        <v>54</v>
      </c>
      <c r="E39" s="28">
        <v>-1.00861811795226E-16</v>
      </c>
      <c r="F39" s="22" t="s">
        <v>8</v>
      </c>
      <c r="G39" s="22">
        <v>0</v>
      </c>
      <c r="H39" s="24">
        <f t="shared" si="0"/>
        <v>-1.00861811795226E-16</v>
      </c>
    </row>
    <row r="40" spans="1:8" x14ac:dyDescent="0.25">
      <c r="A40" s="22" t="s">
        <v>513</v>
      </c>
      <c r="B40" s="22" t="s">
        <v>514</v>
      </c>
      <c r="C40" s="22" t="s">
        <v>14</v>
      </c>
      <c r="D40" s="22" t="s">
        <v>1</v>
      </c>
      <c r="E40" s="28">
        <v>-8.8392306069119998E-7</v>
      </c>
      <c r="F40" s="22" t="s">
        <v>8</v>
      </c>
      <c r="G40" s="22">
        <v>0</v>
      </c>
      <c r="H40" s="24">
        <f t="shared" si="0"/>
        <v>-8.8392306069119998E-7</v>
      </c>
    </row>
    <row r="41" spans="1:8" x14ac:dyDescent="0.25">
      <c r="A41" s="22" t="s">
        <v>517</v>
      </c>
      <c r="B41" s="22" t="s">
        <v>518</v>
      </c>
      <c r="C41" s="22" t="s">
        <v>24</v>
      </c>
      <c r="D41" s="22" t="s">
        <v>3</v>
      </c>
      <c r="E41" s="22">
        <v>-0.19039491096703201</v>
      </c>
      <c r="F41" s="22" t="s">
        <v>8</v>
      </c>
      <c r="G41" s="22">
        <v>0</v>
      </c>
      <c r="H41" s="24">
        <f t="shared" si="0"/>
        <v>-0.19039491096703201</v>
      </c>
    </row>
    <row r="42" spans="1:8" x14ac:dyDescent="0.25">
      <c r="A42" s="22" t="s">
        <v>532</v>
      </c>
      <c r="B42" s="22" t="s">
        <v>533</v>
      </c>
      <c r="C42" s="22" t="s">
        <v>14</v>
      </c>
      <c r="D42" s="22" t="s">
        <v>54</v>
      </c>
      <c r="E42" s="22">
        <v>-1.7210340026459399E-4</v>
      </c>
      <c r="F42" s="22" t="s">
        <v>8</v>
      </c>
      <c r="G42" s="22">
        <v>0</v>
      </c>
      <c r="H42" s="24">
        <f t="shared" si="0"/>
        <v>-1.7210340026459399E-4</v>
      </c>
    </row>
    <row r="43" spans="1:8" x14ac:dyDescent="0.25">
      <c r="A43" s="22" t="s">
        <v>534</v>
      </c>
      <c r="B43" s="22" t="s">
        <v>535</v>
      </c>
      <c r="C43" s="22" t="s">
        <v>14</v>
      </c>
      <c r="D43" s="22" t="s">
        <v>536</v>
      </c>
      <c r="E43" s="22">
        <v>-4.76062804386949E-4</v>
      </c>
      <c r="F43" s="22" t="s">
        <v>8</v>
      </c>
      <c r="G43" s="22">
        <v>0</v>
      </c>
      <c r="H43" s="24">
        <f t="shared" si="0"/>
        <v>-4.76062804386949E-4</v>
      </c>
    </row>
    <row r="44" spans="1:8" x14ac:dyDescent="0.25">
      <c r="A44" s="22" t="s">
        <v>537</v>
      </c>
      <c r="B44" s="22" t="s">
        <v>538</v>
      </c>
      <c r="C44" s="22" t="s">
        <v>14</v>
      </c>
      <c r="D44" s="22" t="s">
        <v>54</v>
      </c>
      <c r="E44" s="28">
        <v>-1.04155224208734E-6</v>
      </c>
      <c r="F44" s="22" t="s">
        <v>8</v>
      </c>
      <c r="G44" s="22">
        <v>0</v>
      </c>
      <c r="H44" s="24">
        <f t="shared" si="0"/>
        <v>-1.04155224208734E-6</v>
      </c>
    </row>
    <row r="45" spans="1:8" x14ac:dyDescent="0.25">
      <c r="A45" s="22" t="s">
        <v>541</v>
      </c>
      <c r="B45" s="22" t="s">
        <v>542</v>
      </c>
      <c r="C45" s="22" t="s">
        <v>14</v>
      </c>
      <c r="D45" s="22" t="s">
        <v>54</v>
      </c>
      <c r="E45" s="22">
        <v>-0.14722878807544401</v>
      </c>
      <c r="F45" s="22" t="s">
        <v>8</v>
      </c>
      <c r="G45" s="22">
        <v>0</v>
      </c>
      <c r="H45" s="24">
        <f t="shared" si="0"/>
        <v>-0.14722878807544401</v>
      </c>
    </row>
    <row r="46" spans="1:8" x14ac:dyDescent="0.25">
      <c r="A46" s="22" t="s">
        <v>545</v>
      </c>
      <c r="B46" s="22" t="s">
        <v>546</v>
      </c>
      <c r="C46" s="22" t="s">
        <v>125</v>
      </c>
      <c r="D46" s="22" t="s">
        <v>126</v>
      </c>
      <c r="E46" s="22">
        <v>-4.3349031488250801E-3</v>
      </c>
      <c r="F46" s="22" t="s">
        <v>8</v>
      </c>
      <c r="G46" s="22">
        <v>0</v>
      </c>
      <c r="H46" s="24">
        <f t="shared" si="0"/>
        <v>-4.3349031488250801E-3</v>
      </c>
    </row>
    <row r="47" spans="1:8" x14ac:dyDescent="0.25">
      <c r="A47" s="22" t="s">
        <v>547</v>
      </c>
      <c r="B47" s="22" t="s">
        <v>548</v>
      </c>
      <c r="C47" s="22" t="s">
        <v>24</v>
      </c>
      <c r="D47" s="22" t="s">
        <v>208</v>
      </c>
      <c r="E47" s="28">
        <v>-4.6323538399996897E-16</v>
      </c>
      <c r="F47" s="22" t="s">
        <v>8</v>
      </c>
      <c r="G47" s="22">
        <v>0</v>
      </c>
      <c r="H47" s="24">
        <f t="shared" si="0"/>
        <v>-4.6323538399996897E-16</v>
      </c>
    </row>
    <row r="48" spans="1:8" x14ac:dyDescent="0.25">
      <c r="A48" s="22" t="s">
        <v>549</v>
      </c>
      <c r="B48" s="22" t="s">
        <v>550</v>
      </c>
      <c r="C48" s="22" t="s">
        <v>14</v>
      </c>
      <c r="D48" s="22" t="s">
        <v>54</v>
      </c>
      <c r="E48" s="28">
        <v>-1.77512051939957E-6</v>
      </c>
      <c r="F48" s="22" t="s">
        <v>8</v>
      </c>
      <c r="G48" s="22">
        <v>0</v>
      </c>
      <c r="H48" s="24">
        <f t="shared" si="0"/>
        <v>-1.77512051939957E-6</v>
      </c>
    </row>
    <row r="49" spans="1:8" x14ac:dyDescent="0.25">
      <c r="A49" s="22" t="s">
        <v>551</v>
      </c>
      <c r="B49" s="22" t="s">
        <v>552</v>
      </c>
      <c r="C49" s="22" t="s">
        <v>14</v>
      </c>
      <c r="D49" s="22" t="s">
        <v>54</v>
      </c>
      <c r="E49" s="22">
        <v>-3.2427526824120598E-3</v>
      </c>
      <c r="F49" s="22" t="s">
        <v>8</v>
      </c>
      <c r="G49" s="22">
        <v>0</v>
      </c>
      <c r="H49" s="24">
        <f t="shared" si="0"/>
        <v>-3.2427526824120598E-3</v>
      </c>
    </row>
    <row r="50" spans="1:8" x14ac:dyDescent="0.25">
      <c r="A50" s="22" t="s">
        <v>553</v>
      </c>
      <c r="B50" s="22" t="s">
        <v>554</v>
      </c>
      <c r="C50" s="22" t="s">
        <v>14</v>
      </c>
      <c r="D50" s="22" t="s">
        <v>54</v>
      </c>
      <c r="E50" s="22">
        <v>-2.5671989629930201E-2</v>
      </c>
      <c r="F50" s="22" t="s">
        <v>8</v>
      </c>
      <c r="G50" s="22">
        <v>0</v>
      </c>
      <c r="H50" s="24">
        <f t="shared" si="0"/>
        <v>-2.5671989629930201E-2</v>
      </c>
    </row>
    <row r="51" spans="1:8" x14ac:dyDescent="0.25">
      <c r="A51" s="22" t="s">
        <v>557</v>
      </c>
      <c r="B51" s="22" t="s">
        <v>558</v>
      </c>
      <c r="C51" s="22" t="s">
        <v>14</v>
      </c>
      <c r="D51" s="22" t="s">
        <v>54</v>
      </c>
      <c r="E51" s="22">
        <v>-4.9180929705746598E-2</v>
      </c>
      <c r="F51" s="22" t="s">
        <v>8</v>
      </c>
      <c r="G51" s="22">
        <v>0</v>
      </c>
      <c r="H51" s="24">
        <f t="shared" si="0"/>
        <v>-4.9180929705746598E-2</v>
      </c>
    </row>
    <row r="52" spans="1:8" x14ac:dyDescent="0.25">
      <c r="A52" s="22" t="s">
        <v>566</v>
      </c>
      <c r="B52" s="22" t="s">
        <v>567</v>
      </c>
      <c r="C52" s="22" t="s">
        <v>14</v>
      </c>
      <c r="D52" s="22" t="s">
        <v>54</v>
      </c>
      <c r="E52" s="22">
        <v>-1.00858890235893E-2</v>
      </c>
      <c r="F52" s="22" t="s">
        <v>8</v>
      </c>
      <c r="G52" s="22">
        <v>0</v>
      </c>
      <c r="H52" s="24">
        <f t="shared" si="0"/>
        <v>-1.00858890235893E-2</v>
      </c>
    </row>
    <row r="53" spans="1:8" x14ac:dyDescent="0.25">
      <c r="A53" s="22" t="s">
        <v>570</v>
      </c>
      <c r="B53" s="22" t="s">
        <v>571</v>
      </c>
      <c r="C53" s="22" t="s">
        <v>14</v>
      </c>
      <c r="D53" s="22" t="s">
        <v>54</v>
      </c>
      <c r="E53" s="22">
        <v>-0.11412007834096</v>
      </c>
      <c r="F53" s="22" t="s">
        <v>8</v>
      </c>
      <c r="G53" s="22">
        <v>0</v>
      </c>
      <c r="H53" s="24">
        <f t="shared" si="0"/>
        <v>-0.11412007834096</v>
      </c>
    </row>
    <row r="54" spans="1:8" x14ac:dyDescent="0.25">
      <c r="A54" s="22" t="s">
        <v>575</v>
      </c>
      <c r="B54" s="22" t="s">
        <v>510</v>
      </c>
      <c r="C54" s="22" t="s">
        <v>14</v>
      </c>
      <c r="D54" s="22" t="s">
        <v>54</v>
      </c>
      <c r="E54" s="22">
        <v>-5.4577139355007102E-3</v>
      </c>
      <c r="F54" s="22" t="s">
        <v>8</v>
      </c>
      <c r="G54" s="22">
        <v>0</v>
      </c>
      <c r="H54" s="24">
        <f t="shared" si="0"/>
        <v>-5.4577139355007102E-3</v>
      </c>
    </row>
    <row r="55" spans="1:8" x14ac:dyDescent="0.25">
      <c r="A55" s="22" t="s">
        <v>578</v>
      </c>
      <c r="B55" s="22" t="s">
        <v>425</v>
      </c>
      <c r="C55" s="22" t="s">
        <v>14</v>
      </c>
      <c r="D55" s="22" t="s">
        <v>54</v>
      </c>
      <c r="E55" s="22">
        <v>-3.71833267857483E-3</v>
      </c>
      <c r="F55" s="22" t="s">
        <v>8</v>
      </c>
      <c r="G55" s="22">
        <v>0</v>
      </c>
      <c r="H55" s="24">
        <f t="shared" si="0"/>
        <v>-3.71833267857483E-3</v>
      </c>
    </row>
    <row r="56" spans="1:8" x14ac:dyDescent="0.25">
      <c r="A56" s="22" t="s">
        <v>579</v>
      </c>
      <c r="B56" s="22" t="s">
        <v>488</v>
      </c>
      <c r="C56" s="22" t="s">
        <v>17</v>
      </c>
      <c r="D56" s="22" t="s">
        <v>2</v>
      </c>
      <c r="E56" s="22">
        <v>-9.7686254984077105E-3</v>
      </c>
      <c r="F56" s="22" t="s">
        <v>8</v>
      </c>
      <c r="G56" s="22">
        <v>0</v>
      </c>
      <c r="H56" s="24">
        <f t="shared" si="0"/>
        <v>-9.7686254984077105E-3</v>
      </c>
    </row>
    <row r="57" spans="1:8" x14ac:dyDescent="0.25">
      <c r="A57" s="22" t="s">
        <v>580</v>
      </c>
      <c r="B57" s="22" t="s">
        <v>581</v>
      </c>
      <c r="C57" s="22" t="s">
        <v>14</v>
      </c>
      <c r="D57" s="22" t="s">
        <v>54</v>
      </c>
      <c r="E57" s="22">
        <v>-1.75111143086155E-4</v>
      </c>
      <c r="F57" s="22" t="s">
        <v>8</v>
      </c>
      <c r="G57" s="22">
        <v>0</v>
      </c>
      <c r="H57" s="24">
        <f t="shared" si="0"/>
        <v>-1.75111143086155E-4</v>
      </c>
    </row>
    <row r="58" spans="1:8" x14ac:dyDescent="0.25">
      <c r="A58" s="22" t="s">
        <v>582</v>
      </c>
      <c r="B58" s="22" t="s">
        <v>583</v>
      </c>
      <c r="C58" s="22" t="s">
        <v>14</v>
      </c>
      <c r="D58" s="22" t="s">
        <v>54</v>
      </c>
      <c r="E58" s="28">
        <v>-7.8806154249536394E-20</v>
      </c>
      <c r="F58" s="22" t="s">
        <v>8</v>
      </c>
      <c r="G58" s="22">
        <v>0</v>
      </c>
      <c r="H58" s="24">
        <f t="shared" si="0"/>
        <v>-7.8806154249536394E-20</v>
      </c>
    </row>
    <row r="59" spans="1:8" x14ac:dyDescent="0.25">
      <c r="A59" s="22" t="s">
        <v>584</v>
      </c>
      <c r="B59" s="22" t="s">
        <v>464</v>
      </c>
      <c r="C59" s="22" t="s">
        <v>14</v>
      </c>
      <c r="D59" s="22" t="s">
        <v>193</v>
      </c>
      <c r="E59" s="22">
        <v>-1.00430505700584E-4</v>
      </c>
      <c r="F59" s="22" t="s">
        <v>8</v>
      </c>
      <c r="G59" s="22">
        <v>0</v>
      </c>
      <c r="H59" s="24">
        <f t="shared" si="0"/>
        <v>-1.00430505700584E-4</v>
      </c>
    </row>
    <row r="60" spans="1:8" x14ac:dyDescent="0.25">
      <c r="A60" s="22" t="s">
        <v>585</v>
      </c>
      <c r="B60" s="22" t="s">
        <v>586</v>
      </c>
      <c r="C60" s="22" t="s">
        <v>14</v>
      </c>
      <c r="D60" s="22" t="s">
        <v>54</v>
      </c>
      <c r="E60" s="22">
        <v>-1.7620273884943599E-3</v>
      </c>
      <c r="F60" s="22" t="s">
        <v>8</v>
      </c>
      <c r="G60" s="22">
        <v>0</v>
      </c>
      <c r="H60" s="24">
        <f t="shared" si="0"/>
        <v>-1.7620273884943599E-3</v>
      </c>
    </row>
    <row r="61" spans="1:8" x14ac:dyDescent="0.25">
      <c r="A61" s="22" t="s">
        <v>587</v>
      </c>
      <c r="B61" s="22" t="s">
        <v>588</v>
      </c>
      <c r="C61" s="22" t="s">
        <v>14</v>
      </c>
      <c r="D61" s="22" t="s">
        <v>54</v>
      </c>
      <c r="E61" s="28">
        <v>-1.24095242322334E-7</v>
      </c>
      <c r="F61" s="22" t="s">
        <v>8</v>
      </c>
      <c r="G61" s="22">
        <v>0</v>
      </c>
      <c r="H61" s="24">
        <f t="shared" si="0"/>
        <v>-1.24095242322334E-7</v>
      </c>
    </row>
    <row r="62" spans="1:8" x14ac:dyDescent="0.25">
      <c r="A62" s="22" t="s">
        <v>591</v>
      </c>
      <c r="B62" s="22" t="s">
        <v>592</v>
      </c>
      <c r="C62" s="22" t="s">
        <v>14</v>
      </c>
      <c r="D62" s="22" t="s">
        <v>115</v>
      </c>
      <c r="E62" s="28">
        <v>-2.18439527437667E-5</v>
      </c>
      <c r="F62" s="22" t="s">
        <v>8</v>
      </c>
      <c r="G62" s="22">
        <v>0</v>
      </c>
      <c r="H62" s="24">
        <f t="shared" si="0"/>
        <v>-2.18439527437667E-5</v>
      </c>
    </row>
    <row r="63" spans="1:8" x14ac:dyDescent="0.25">
      <c r="A63" s="22" t="s">
        <v>597</v>
      </c>
      <c r="B63" s="22" t="s">
        <v>598</v>
      </c>
      <c r="C63" s="22" t="s">
        <v>14</v>
      </c>
      <c r="D63" s="22" t="s">
        <v>51</v>
      </c>
      <c r="E63" s="22">
        <v>-6.3617066998570898E-3</v>
      </c>
      <c r="F63" s="22" t="s">
        <v>8</v>
      </c>
      <c r="G63" s="22">
        <v>0</v>
      </c>
      <c r="H63" s="24">
        <f t="shared" si="0"/>
        <v>-6.3617066998570898E-3</v>
      </c>
    </row>
    <row r="64" spans="1:8" x14ac:dyDescent="0.25">
      <c r="A64" s="22" t="s">
        <v>599</v>
      </c>
      <c r="B64" s="22" t="s">
        <v>600</v>
      </c>
      <c r="C64" s="22" t="s">
        <v>14</v>
      </c>
      <c r="D64" s="22" t="s">
        <v>1</v>
      </c>
      <c r="E64" s="22">
        <v>-2.54240718985524E-3</v>
      </c>
      <c r="F64" s="22" t="s">
        <v>8</v>
      </c>
      <c r="G64" s="22">
        <v>0</v>
      </c>
      <c r="H64" s="24">
        <f t="shared" si="0"/>
        <v>-2.54240718985524E-3</v>
      </c>
    </row>
    <row r="65" spans="1:8" x14ac:dyDescent="0.25">
      <c r="A65" s="22" t="s">
        <v>605</v>
      </c>
      <c r="B65" s="22" t="s">
        <v>606</v>
      </c>
      <c r="C65" s="22" t="s">
        <v>17</v>
      </c>
      <c r="D65" s="22" t="s">
        <v>2</v>
      </c>
      <c r="E65" s="22">
        <v>-7.6058048688142695E-4</v>
      </c>
      <c r="F65" s="22" t="s">
        <v>8</v>
      </c>
      <c r="G65" s="22">
        <v>0</v>
      </c>
      <c r="H65" s="24">
        <f t="shared" si="0"/>
        <v>-7.6058048688142695E-4</v>
      </c>
    </row>
    <row r="66" spans="1:8" x14ac:dyDescent="0.25">
      <c r="A66" s="22" t="s">
        <v>609</v>
      </c>
      <c r="B66" s="22" t="s">
        <v>610</v>
      </c>
      <c r="C66" s="22" t="s">
        <v>14</v>
      </c>
      <c r="D66" s="22" t="s">
        <v>54</v>
      </c>
      <c r="E66" s="22">
        <v>-3.5020168928967901E-4</v>
      </c>
      <c r="F66" s="22" t="s">
        <v>8</v>
      </c>
      <c r="G66" s="22">
        <v>0</v>
      </c>
      <c r="H66" s="24">
        <f t="shared" si="0"/>
        <v>-3.5020168928967901E-4</v>
      </c>
    </row>
    <row r="67" spans="1:8" x14ac:dyDescent="0.25">
      <c r="A67" s="22" t="s">
        <v>611</v>
      </c>
      <c r="B67" s="22" t="s">
        <v>612</v>
      </c>
      <c r="C67" s="22" t="s">
        <v>14</v>
      </c>
      <c r="D67" s="22" t="s">
        <v>54</v>
      </c>
      <c r="E67" s="22">
        <v>-0.11607682862937201</v>
      </c>
      <c r="F67" s="22" t="s">
        <v>8</v>
      </c>
      <c r="G67" s="22">
        <v>0</v>
      </c>
      <c r="H67" s="24">
        <f t="shared" ref="H67:H130" si="2">1*(IF(F67=$I$8,E67,(E67*G67)))</f>
        <v>-0.11607682862937201</v>
      </c>
    </row>
    <row r="68" spans="1:8" x14ac:dyDescent="0.25">
      <c r="A68" s="22" t="s">
        <v>209</v>
      </c>
      <c r="B68" s="22" t="s">
        <v>210</v>
      </c>
      <c r="C68" s="22" t="s">
        <v>14</v>
      </c>
      <c r="D68" s="22" t="s">
        <v>193</v>
      </c>
      <c r="E68" s="22">
        <v>-7.9675576092598805E-3</v>
      </c>
      <c r="F68" s="22" t="s">
        <v>8</v>
      </c>
      <c r="G68" s="22">
        <v>0</v>
      </c>
      <c r="H68" s="24">
        <f t="shared" si="2"/>
        <v>-7.9675576092598805E-3</v>
      </c>
    </row>
    <row r="69" spans="1:8" x14ac:dyDescent="0.25">
      <c r="A69" s="22" t="s">
        <v>618</v>
      </c>
      <c r="B69" s="22" t="s">
        <v>619</v>
      </c>
      <c r="C69" s="22" t="s">
        <v>14</v>
      </c>
      <c r="D69" s="22" t="s">
        <v>54</v>
      </c>
      <c r="E69" s="22">
        <v>-1.39518364277533E-2</v>
      </c>
      <c r="F69" s="22" t="s">
        <v>8</v>
      </c>
      <c r="G69" s="22">
        <v>0</v>
      </c>
      <c r="H69" s="24">
        <f t="shared" si="2"/>
        <v>-1.39518364277533E-2</v>
      </c>
    </row>
    <row r="70" spans="1:8" x14ac:dyDescent="0.25">
      <c r="A70" s="22" t="s">
        <v>179</v>
      </c>
      <c r="B70" s="22" t="s">
        <v>180</v>
      </c>
      <c r="C70" s="22" t="s">
        <v>139</v>
      </c>
      <c r="D70" s="22" t="s">
        <v>165</v>
      </c>
      <c r="E70" s="28">
        <v>-1.5765984593154199E-10</v>
      </c>
      <c r="F70" s="22" t="s">
        <v>174</v>
      </c>
      <c r="G70" s="22">
        <v>0</v>
      </c>
      <c r="H70" s="24">
        <f t="shared" si="2"/>
        <v>0</v>
      </c>
    </row>
    <row r="71" spans="1:8" x14ac:dyDescent="0.25">
      <c r="A71" s="22" t="s">
        <v>620</v>
      </c>
      <c r="B71" s="22" t="s">
        <v>621</v>
      </c>
      <c r="C71" s="22" t="s">
        <v>14</v>
      </c>
      <c r="D71" s="22" t="s">
        <v>115</v>
      </c>
      <c r="E71" s="22">
        <v>-4.7734889884081698E-3</v>
      </c>
      <c r="F71" s="22" t="s">
        <v>8</v>
      </c>
      <c r="G71" s="22">
        <v>0</v>
      </c>
      <c r="H71" s="24">
        <f t="shared" si="2"/>
        <v>-4.7734889884081698E-3</v>
      </c>
    </row>
    <row r="72" spans="1:8" x14ac:dyDescent="0.25">
      <c r="A72" s="22" t="s">
        <v>627</v>
      </c>
      <c r="B72" s="22" t="s">
        <v>610</v>
      </c>
      <c r="C72" s="22" t="s">
        <v>14</v>
      </c>
      <c r="D72" s="22" t="s">
        <v>54</v>
      </c>
      <c r="E72" s="22">
        <v>-7.8488795745173504E-4</v>
      </c>
      <c r="F72" s="22" t="s">
        <v>8</v>
      </c>
      <c r="G72" s="22">
        <v>0</v>
      </c>
      <c r="H72" s="24">
        <f t="shared" si="2"/>
        <v>-7.8488795745173504E-4</v>
      </c>
    </row>
    <row r="73" spans="1:8" x14ac:dyDescent="0.25">
      <c r="A73" s="22" t="s">
        <v>100</v>
      </c>
      <c r="B73" s="22" t="s">
        <v>88</v>
      </c>
      <c r="C73" s="22" t="s">
        <v>17</v>
      </c>
      <c r="D73" s="22" t="s">
        <v>2</v>
      </c>
      <c r="E73" s="22">
        <v>-2.12395158769503E-3</v>
      </c>
      <c r="F73" s="22" t="s">
        <v>8</v>
      </c>
      <c r="G73" s="22">
        <v>0</v>
      </c>
      <c r="H73" s="24">
        <f t="shared" si="2"/>
        <v>-2.12395158769503E-3</v>
      </c>
    </row>
    <row r="74" spans="1:8" x14ac:dyDescent="0.25">
      <c r="A74" s="22" t="s">
        <v>642</v>
      </c>
      <c r="B74" s="22" t="s">
        <v>643</v>
      </c>
      <c r="C74" s="22" t="s">
        <v>14</v>
      </c>
      <c r="D74" s="22" t="s">
        <v>1</v>
      </c>
      <c r="E74" s="28">
        <v>-7.1271516978075398E-6</v>
      </c>
      <c r="F74" s="22" t="s">
        <v>8</v>
      </c>
      <c r="G74" s="22">
        <v>0</v>
      </c>
      <c r="H74" s="24">
        <f t="shared" si="2"/>
        <v>-7.1271516978075398E-6</v>
      </c>
    </row>
    <row r="75" spans="1:8" x14ac:dyDescent="0.25">
      <c r="A75" s="22" t="s">
        <v>647</v>
      </c>
      <c r="B75" s="22" t="s">
        <v>648</v>
      </c>
      <c r="C75" s="22" t="s">
        <v>14</v>
      </c>
      <c r="D75" s="22" t="s">
        <v>188</v>
      </c>
      <c r="E75" s="28">
        <v>-3.6924739160774598E-17</v>
      </c>
      <c r="F75" s="22" t="s">
        <v>8</v>
      </c>
      <c r="G75" s="22">
        <v>0</v>
      </c>
      <c r="H75" s="24">
        <f t="shared" si="2"/>
        <v>-3.6924739160774598E-17</v>
      </c>
    </row>
    <row r="76" spans="1:8" x14ac:dyDescent="0.25">
      <c r="A76" s="22" t="s">
        <v>101</v>
      </c>
      <c r="B76" s="22" t="s">
        <v>89</v>
      </c>
      <c r="C76" s="22" t="s">
        <v>17</v>
      </c>
      <c r="D76" s="22" t="s">
        <v>2</v>
      </c>
      <c r="E76" s="28">
        <v>-3.9206477606718399E-5</v>
      </c>
      <c r="F76" s="22" t="s">
        <v>8</v>
      </c>
      <c r="G76" s="22">
        <v>0</v>
      </c>
      <c r="H76" s="24">
        <f t="shared" si="2"/>
        <v>-3.9206477606718399E-5</v>
      </c>
    </row>
    <row r="77" spans="1:8" x14ac:dyDescent="0.25">
      <c r="A77" s="22" t="s">
        <v>649</v>
      </c>
      <c r="B77" s="22" t="s">
        <v>650</v>
      </c>
      <c r="C77" s="22" t="s">
        <v>17</v>
      </c>
      <c r="D77" s="22" t="s">
        <v>4</v>
      </c>
      <c r="E77" s="22">
        <v>-3.51768294641258E-2</v>
      </c>
      <c r="F77" s="22" t="s">
        <v>8</v>
      </c>
      <c r="G77" s="22">
        <v>0</v>
      </c>
      <c r="H77" s="24">
        <f t="shared" si="2"/>
        <v>-3.51768294641258E-2</v>
      </c>
    </row>
    <row r="78" spans="1:8" x14ac:dyDescent="0.25">
      <c r="A78" s="22" t="s">
        <v>166</v>
      </c>
      <c r="B78" s="22" t="s">
        <v>167</v>
      </c>
      <c r="C78" s="22" t="s">
        <v>14</v>
      </c>
      <c r="D78" s="22" t="s">
        <v>1</v>
      </c>
      <c r="E78" s="22">
        <v>-1.9769869793172198E-3</v>
      </c>
      <c r="F78" s="22" t="s">
        <v>8</v>
      </c>
      <c r="G78" s="22">
        <v>0</v>
      </c>
      <c r="H78" s="24">
        <f t="shared" si="2"/>
        <v>-1.9769869793172198E-3</v>
      </c>
    </row>
    <row r="79" spans="1:8" x14ac:dyDescent="0.25">
      <c r="A79" s="22" t="s">
        <v>652</v>
      </c>
      <c r="B79" s="22" t="s">
        <v>653</v>
      </c>
      <c r="C79" s="22" t="s">
        <v>143</v>
      </c>
      <c r="D79" s="22" t="s">
        <v>144</v>
      </c>
      <c r="E79" s="28">
        <v>-1.4771874999997499E-6</v>
      </c>
      <c r="F79" s="22" t="s">
        <v>8</v>
      </c>
      <c r="G79" s="22">
        <v>0</v>
      </c>
      <c r="H79" s="24">
        <f t="shared" si="2"/>
        <v>-1.4771874999997499E-6</v>
      </c>
    </row>
    <row r="80" spans="1:8" x14ac:dyDescent="0.25">
      <c r="A80" s="22" t="s">
        <v>654</v>
      </c>
      <c r="B80" s="22" t="s">
        <v>655</v>
      </c>
      <c r="C80" s="22" t="s">
        <v>14</v>
      </c>
      <c r="D80" s="22" t="s">
        <v>54</v>
      </c>
      <c r="E80" s="28">
        <v>-7.97476623007229E-8</v>
      </c>
      <c r="F80" s="22" t="s">
        <v>8</v>
      </c>
      <c r="G80" s="22">
        <v>0</v>
      </c>
      <c r="H80" s="24">
        <f t="shared" si="2"/>
        <v>-7.97476623007229E-8</v>
      </c>
    </row>
    <row r="81" spans="1:8" x14ac:dyDescent="0.25">
      <c r="A81" s="22" t="s">
        <v>656</v>
      </c>
      <c r="B81" s="22" t="s">
        <v>657</v>
      </c>
      <c r="C81" s="22" t="s">
        <v>14</v>
      </c>
      <c r="D81" s="22" t="s">
        <v>54</v>
      </c>
      <c r="E81" s="28">
        <v>-3.4439706321816501E-7</v>
      </c>
      <c r="F81" s="22" t="s">
        <v>8</v>
      </c>
      <c r="G81" s="22">
        <v>0</v>
      </c>
      <c r="H81" s="24">
        <f t="shared" si="2"/>
        <v>-3.4439706321816501E-7</v>
      </c>
    </row>
    <row r="82" spans="1:8" x14ac:dyDescent="0.25">
      <c r="A82" s="22" t="s">
        <v>658</v>
      </c>
      <c r="B82" s="22" t="s">
        <v>659</v>
      </c>
      <c r="C82" s="22" t="s">
        <v>14</v>
      </c>
      <c r="D82" s="22" t="s">
        <v>115</v>
      </c>
      <c r="E82" s="28">
        <v>-9.8379171487676899E-8</v>
      </c>
      <c r="F82" s="22" t="s">
        <v>8</v>
      </c>
      <c r="G82" s="22">
        <v>0</v>
      </c>
      <c r="H82" s="24">
        <f t="shared" si="2"/>
        <v>-9.8379171487676899E-8</v>
      </c>
    </row>
    <row r="83" spans="1:8" x14ac:dyDescent="0.25">
      <c r="A83" s="22" t="s">
        <v>664</v>
      </c>
      <c r="B83" s="22" t="s">
        <v>464</v>
      </c>
      <c r="C83" s="22" t="s">
        <v>14</v>
      </c>
      <c r="D83" s="22" t="s">
        <v>193</v>
      </c>
      <c r="E83" s="22">
        <v>-4.4896147440725502E-4</v>
      </c>
      <c r="F83" s="22" t="s">
        <v>8</v>
      </c>
      <c r="G83" s="22">
        <v>0</v>
      </c>
      <c r="H83" s="24">
        <f t="shared" si="2"/>
        <v>-4.4896147440725502E-4</v>
      </c>
    </row>
    <row r="84" spans="1:8" x14ac:dyDescent="0.25">
      <c r="A84" s="22" t="s">
        <v>665</v>
      </c>
      <c r="B84" s="22" t="s">
        <v>659</v>
      </c>
      <c r="C84" s="22" t="s">
        <v>14</v>
      </c>
      <c r="D84" s="22" t="s">
        <v>115</v>
      </c>
      <c r="E84" s="28">
        <v>-8.1626559785482603E-7</v>
      </c>
      <c r="F84" s="22" t="s">
        <v>8</v>
      </c>
      <c r="G84" s="22">
        <v>0</v>
      </c>
      <c r="H84" s="24">
        <f t="shared" si="2"/>
        <v>-8.1626559785482603E-7</v>
      </c>
    </row>
    <row r="85" spans="1:8" x14ac:dyDescent="0.25">
      <c r="A85" s="22" t="s">
        <v>66</v>
      </c>
      <c r="B85" s="22" t="s">
        <v>67</v>
      </c>
      <c r="C85" s="22" t="s">
        <v>14</v>
      </c>
      <c r="D85" s="22" t="s">
        <v>1</v>
      </c>
      <c r="E85" s="22">
        <v>-5.3239351739937796E-3</v>
      </c>
      <c r="F85" s="22" t="s">
        <v>8</v>
      </c>
      <c r="G85" s="22">
        <v>0</v>
      </c>
      <c r="H85" s="24">
        <f t="shared" si="2"/>
        <v>-5.3239351739937796E-3</v>
      </c>
    </row>
    <row r="86" spans="1:8" x14ac:dyDescent="0.25">
      <c r="A86" s="22" t="s">
        <v>669</v>
      </c>
      <c r="B86" s="22" t="s">
        <v>670</v>
      </c>
      <c r="C86" s="22" t="s">
        <v>24</v>
      </c>
      <c r="D86" s="22" t="s">
        <v>483</v>
      </c>
      <c r="E86" s="22">
        <v>-6.9713702585933998E-2</v>
      </c>
      <c r="F86" s="22" t="s">
        <v>8</v>
      </c>
      <c r="G86" s="22">
        <v>0</v>
      </c>
      <c r="H86" s="24">
        <f t="shared" si="2"/>
        <v>-6.9713702585933998E-2</v>
      </c>
    </row>
    <row r="87" spans="1:8" x14ac:dyDescent="0.25">
      <c r="A87" s="22" t="s">
        <v>674</v>
      </c>
      <c r="B87" s="22" t="s">
        <v>675</v>
      </c>
      <c r="C87" s="22" t="s">
        <v>14</v>
      </c>
      <c r="D87" s="22" t="s">
        <v>54</v>
      </c>
      <c r="E87" s="28">
        <v>-3.7762395441996601E-5</v>
      </c>
      <c r="F87" s="22" t="s">
        <v>8</v>
      </c>
      <c r="G87" s="22">
        <v>0</v>
      </c>
      <c r="H87" s="24">
        <f t="shared" si="2"/>
        <v>-3.7762395441996601E-5</v>
      </c>
    </row>
    <row r="88" spans="1:8" x14ac:dyDescent="0.25">
      <c r="A88" s="22" t="s">
        <v>676</v>
      </c>
      <c r="B88" s="22" t="s">
        <v>677</v>
      </c>
      <c r="C88" s="22" t="s">
        <v>17</v>
      </c>
      <c r="D88" s="22" t="s">
        <v>2</v>
      </c>
      <c r="E88" s="22">
        <v>-6.0685480315097995E-4</v>
      </c>
      <c r="F88" s="22" t="s">
        <v>8</v>
      </c>
      <c r="G88" s="22">
        <v>0</v>
      </c>
      <c r="H88" s="24">
        <f t="shared" si="2"/>
        <v>-6.0685480315097995E-4</v>
      </c>
    </row>
    <row r="89" spans="1:8" x14ac:dyDescent="0.25">
      <c r="A89" s="22" t="s">
        <v>680</v>
      </c>
      <c r="B89" s="22" t="s">
        <v>681</v>
      </c>
      <c r="C89" s="22" t="s">
        <v>14</v>
      </c>
      <c r="D89" s="22" t="s">
        <v>54</v>
      </c>
      <c r="E89" s="22">
        <v>-1.0677291601491799E-2</v>
      </c>
      <c r="F89" s="22" t="s">
        <v>8</v>
      </c>
      <c r="G89" s="22">
        <v>0</v>
      </c>
      <c r="H89" s="24">
        <f t="shared" si="2"/>
        <v>-1.0677291601491799E-2</v>
      </c>
    </row>
    <row r="90" spans="1:8" x14ac:dyDescent="0.25">
      <c r="A90" s="22" t="s">
        <v>150</v>
      </c>
      <c r="B90" s="22" t="s">
        <v>151</v>
      </c>
      <c r="C90" s="22" t="s">
        <v>17</v>
      </c>
      <c r="D90" s="22" t="s">
        <v>2</v>
      </c>
      <c r="E90" s="28">
        <v>-4.3839843749992499E-7</v>
      </c>
      <c r="F90" s="22" t="s">
        <v>8</v>
      </c>
      <c r="G90" s="22">
        <v>0</v>
      </c>
      <c r="H90" s="24">
        <f t="shared" si="2"/>
        <v>-4.3839843749992499E-7</v>
      </c>
    </row>
    <row r="91" spans="1:8" x14ac:dyDescent="0.25">
      <c r="A91" s="22" t="s">
        <v>686</v>
      </c>
      <c r="B91" s="22" t="s">
        <v>687</v>
      </c>
      <c r="C91" s="22" t="s">
        <v>14</v>
      </c>
      <c r="D91" s="22" t="s">
        <v>188</v>
      </c>
      <c r="E91" s="28">
        <v>-3.5748961034775201E-5</v>
      </c>
      <c r="F91" s="22" t="s">
        <v>8</v>
      </c>
      <c r="G91" s="22">
        <v>0</v>
      </c>
      <c r="H91" s="24">
        <f t="shared" si="2"/>
        <v>-3.5748961034775201E-5</v>
      </c>
    </row>
    <row r="92" spans="1:8" x14ac:dyDescent="0.25">
      <c r="A92" s="22" t="s">
        <v>688</v>
      </c>
      <c r="B92" s="22" t="s">
        <v>514</v>
      </c>
      <c r="C92" s="22" t="s">
        <v>14</v>
      </c>
      <c r="D92" s="22" t="s">
        <v>1</v>
      </c>
      <c r="E92" s="28">
        <v>-4.3653251351059799E-7</v>
      </c>
      <c r="F92" s="22" t="s">
        <v>8</v>
      </c>
      <c r="G92" s="22">
        <v>0</v>
      </c>
      <c r="H92" s="24">
        <f t="shared" si="2"/>
        <v>-4.3653251351059799E-7</v>
      </c>
    </row>
    <row r="93" spans="1:8" x14ac:dyDescent="0.25">
      <c r="A93" s="22" t="s">
        <v>27</v>
      </c>
      <c r="B93" s="22" t="s">
        <v>28</v>
      </c>
      <c r="C93" s="22" t="s">
        <v>17</v>
      </c>
      <c r="D93" s="22" t="s">
        <v>5</v>
      </c>
      <c r="E93" s="22">
        <v>-2.0873490607594799E-2</v>
      </c>
      <c r="F93" s="22" t="s">
        <v>8</v>
      </c>
      <c r="G93" s="22">
        <v>0</v>
      </c>
      <c r="H93" s="24">
        <f t="shared" si="2"/>
        <v>-2.0873490607594799E-2</v>
      </c>
    </row>
    <row r="94" spans="1:8" x14ac:dyDescent="0.25">
      <c r="A94" s="22" t="s">
        <v>689</v>
      </c>
      <c r="B94" s="22" t="s">
        <v>690</v>
      </c>
      <c r="C94" s="22" t="s">
        <v>143</v>
      </c>
      <c r="D94" s="22" t="s">
        <v>144</v>
      </c>
      <c r="E94" s="22">
        <v>-2.08138793448358E-3</v>
      </c>
      <c r="F94" s="22" t="s">
        <v>8</v>
      </c>
      <c r="G94" s="22">
        <v>0</v>
      </c>
      <c r="H94" s="24">
        <f t="shared" si="2"/>
        <v>-2.08138793448358E-3</v>
      </c>
    </row>
    <row r="95" spans="1:8" x14ac:dyDescent="0.25">
      <c r="A95" s="22" t="s">
        <v>213</v>
      </c>
      <c r="B95" s="22" t="s">
        <v>214</v>
      </c>
      <c r="C95" s="22" t="s">
        <v>14</v>
      </c>
      <c r="D95" s="22" t="s">
        <v>54</v>
      </c>
      <c r="E95" s="22">
        <v>-9.1949373651536506E-2</v>
      </c>
      <c r="F95" s="22" t="s">
        <v>8</v>
      </c>
      <c r="G95" s="22">
        <v>0</v>
      </c>
      <c r="H95" s="24">
        <f t="shared" si="2"/>
        <v>-9.1949373651536506E-2</v>
      </c>
    </row>
    <row r="96" spans="1:8" x14ac:dyDescent="0.25">
      <c r="A96" s="22" t="s">
        <v>215</v>
      </c>
      <c r="B96" s="22" t="s">
        <v>216</v>
      </c>
      <c r="C96" s="22" t="s">
        <v>14</v>
      </c>
      <c r="D96" s="22" t="s">
        <v>54</v>
      </c>
      <c r="E96" s="22">
        <v>-2.8431653703545003E-4</v>
      </c>
      <c r="F96" s="22" t="s">
        <v>8</v>
      </c>
      <c r="G96" s="22">
        <v>0</v>
      </c>
      <c r="H96" s="24">
        <f t="shared" si="2"/>
        <v>-2.8431653703545003E-4</v>
      </c>
    </row>
    <row r="97" spans="1:8" x14ac:dyDescent="0.25">
      <c r="A97" s="22" t="s">
        <v>68</v>
      </c>
      <c r="B97" s="22" t="s">
        <v>69</v>
      </c>
      <c r="C97" s="22" t="s">
        <v>17</v>
      </c>
      <c r="D97" s="22" t="s">
        <v>4</v>
      </c>
      <c r="E97" s="28">
        <v>-2.6491456867496699E-15</v>
      </c>
      <c r="F97" s="22" t="s">
        <v>8</v>
      </c>
      <c r="G97" s="22">
        <v>0</v>
      </c>
      <c r="H97" s="24">
        <f t="shared" si="2"/>
        <v>-2.6491456867496699E-15</v>
      </c>
    </row>
    <row r="98" spans="1:8" x14ac:dyDescent="0.25">
      <c r="A98" s="22" t="s">
        <v>123</v>
      </c>
      <c r="B98" s="22" t="s">
        <v>124</v>
      </c>
      <c r="C98" s="22" t="s">
        <v>125</v>
      </c>
      <c r="D98" s="22" t="s">
        <v>126</v>
      </c>
      <c r="E98" s="22">
        <v>-4.8197392717582398E-4</v>
      </c>
      <c r="F98" s="22" t="s">
        <v>8</v>
      </c>
      <c r="G98" s="22">
        <v>0</v>
      </c>
      <c r="H98" s="24">
        <f t="shared" si="2"/>
        <v>-4.8197392717582398E-4</v>
      </c>
    </row>
    <row r="99" spans="1:8" x14ac:dyDescent="0.25">
      <c r="A99" s="22" t="s">
        <v>696</v>
      </c>
      <c r="B99" s="22" t="s">
        <v>697</v>
      </c>
      <c r="C99" s="22" t="s">
        <v>14</v>
      </c>
      <c r="D99" s="22" t="s">
        <v>54</v>
      </c>
      <c r="E99" s="28">
        <v>-3.4812429648004198E-5</v>
      </c>
      <c r="F99" s="22" t="s">
        <v>8</v>
      </c>
      <c r="G99" s="22">
        <v>0</v>
      </c>
      <c r="H99" s="24">
        <f t="shared" si="2"/>
        <v>-3.4812429648004198E-5</v>
      </c>
    </row>
    <row r="100" spans="1:8" x14ac:dyDescent="0.25">
      <c r="A100" s="22" t="s">
        <v>698</v>
      </c>
      <c r="B100" s="22" t="s">
        <v>699</v>
      </c>
      <c r="C100" s="22" t="s">
        <v>14</v>
      </c>
      <c r="D100" s="22" t="s">
        <v>54</v>
      </c>
      <c r="E100" s="22">
        <v>-4.9061385927785901E-3</v>
      </c>
      <c r="F100" s="22" t="s">
        <v>8</v>
      </c>
      <c r="G100" s="22">
        <v>0</v>
      </c>
      <c r="H100" s="24">
        <f t="shared" si="2"/>
        <v>-4.9061385927785901E-3</v>
      </c>
    </row>
    <row r="101" spans="1:8" x14ac:dyDescent="0.25">
      <c r="A101" s="22" t="s">
        <v>703</v>
      </c>
      <c r="B101" s="22" t="s">
        <v>704</v>
      </c>
      <c r="C101" s="22" t="s">
        <v>143</v>
      </c>
      <c r="D101" s="22" t="s">
        <v>144</v>
      </c>
      <c r="E101" s="22">
        <v>-2.7480056551108898E-4</v>
      </c>
      <c r="F101" s="22" t="s">
        <v>8</v>
      </c>
      <c r="G101" s="22">
        <v>0</v>
      </c>
      <c r="H101" s="24">
        <f t="shared" si="2"/>
        <v>-2.7480056551108898E-4</v>
      </c>
    </row>
    <row r="102" spans="1:8" x14ac:dyDescent="0.25">
      <c r="A102" s="22" t="s">
        <v>705</v>
      </c>
      <c r="B102" s="22" t="s">
        <v>706</v>
      </c>
      <c r="C102" s="22" t="s">
        <v>14</v>
      </c>
      <c r="D102" s="22" t="s">
        <v>54</v>
      </c>
      <c r="E102" s="28">
        <v>-1.08866080931479E-7</v>
      </c>
      <c r="F102" s="22" t="s">
        <v>8</v>
      </c>
      <c r="G102" s="22">
        <v>0</v>
      </c>
      <c r="H102" s="24">
        <f t="shared" si="2"/>
        <v>-1.08866080931479E-7</v>
      </c>
    </row>
    <row r="103" spans="1:8" x14ac:dyDescent="0.25">
      <c r="A103" s="22" t="s">
        <v>715</v>
      </c>
      <c r="B103" s="22" t="s">
        <v>592</v>
      </c>
      <c r="C103" s="22" t="s">
        <v>14</v>
      </c>
      <c r="D103" s="22" t="s">
        <v>115</v>
      </c>
      <c r="E103" s="22">
        <v>-1.07451905084375E-4</v>
      </c>
      <c r="F103" s="22" t="s">
        <v>8</v>
      </c>
      <c r="G103" s="22">
        <v>0</v>
      </c>
      <c r="H103" s="24">
        <f t="shared" si="2"/>
        <v>-1.07451905084375E-4</v>
      </c>
    </row>
    <row r="104" spans="1:8" x14ac:dyDescent="0.25">
      <c r="A104" s="22" t="s">
        <v>127</v>
      </c>
      <c r="B104" s="22" t="s">
        <v>124</v>
      </c>
      <c r="C104" s="22" t="s">
        <v>125</v>
      </c>
      <c r="D104" s="22" t="s">
        <v>126</v>
      </c>
      <c r="E104" s="22">
        <v>-3.6324376462763298E-3</v>
      </c>
      <c r="F104" s="22" t="s">
        <v>8</v>
      </c>
      <c r="G104" s="22">
        <v>0</v>
      </c>
      <c r="H104" s="24">
        <f t="shared" si="2"/>
        <v>-3.6324376462763298E-3</v>
      </c>
    </row>
    <row r="105" spans="1:8" x14ac:dyDescent="0.25">
      <c r="A105" s="22" t="s">
        <v>716</v>
      </c>
      <c r="B105" s="22" t="s">
        <v>717</v>
      </c>
      <c r="C105" s="22" t="s">
        <v>14</v>
      </c>
      <c r="D105" s="22" t="s">
        <v>54</v>
      </c>
      <c r="E105" s="22">
        <v>-1.5258330002251199E-4</v>
      </c>
      <c r="F105" s="22" t="s">
        <v>8</v>
      </c>
      <c r="G105" s="22">
        <v>0</v>
      </c>
      <c r="H105" s="24">
        <f t="shared" si="2"/>
        <v>-1.5258330002251199E-4</v>
      </c>
    </row>
    <row r="106" spans="1:8" x14ac:dyDescent="0.25">
      <c r="A106" s="22" t="s">
        <v>718</v>
      </c>
      <c r="B106" s="22" t="s">
        <v>567</v>
      </c>
      <c r="C106" s="22" t="s">
        <v>14</v>
      </c>
      <c r="D106" s="22" t="s">
        <v>54</v>
      </c>
      <c r="E106" s="22">
        <v>-6.1748382462296997E-2</v>
      </c>
      <c r="F106" s="22" t="s">
        <v>8</v>
      </c>
      <c r="G106" s="22">
        <v>0</v>
      </c>
      <c r="H106" s="24">
        <f t="shared" si="2"/>
        <v>-6.1748382462296997E-2</v>
      </c>
    </row>
    <row r="107" spans="1:8" x14ac:dyDescent="0.25">
      <c r="A107" s="22" t="s">
        <v>719</v>
      </c>
      <c r="B107" s="22" t="s">
        <v>720</v>
      </c>
      <c r="C107" s="22" t="s">
        <v>14</v>
      </c>
      <c r="D107" s="22" t="s">
        <v>193</v>
      </c>
      <c r="E107" s="28">
        <v>-7.0268577800592302E-7</v>
      </c>
      <c r="F107" s="22" t="s">
        <v>8</v>
      </c>
      <c r="G107" s="22">
        <v>0</v>
      </c>
      <c r="H107" s="24">
        <f t="shared" si="2"/>
        <v>-7.0268577800592302E-7</v>
      </c>
    </row>
    <row r="108" spans="1:8" x14ac:dyDescent="0.25">
      <c r="A108" s="22" t="s">
        <v>721</v>
      </c>
      <c r="B108" s="22" t="s">
        <v>722</v>
      </c>
      <c r="C108" s="22" t="s">
        <v>14</v>
      </c>
      <c r="D108" s="22" t="s">
        <v>54</v>
      </c>
      <c r="E108" s="22">
        <v>-1.7196004282496401E-4</v>
      </c>
      <c r="F108" s="22" t="s">
        <v>8</v>
      </c>
      <c r="G108" s="22">
        <v>0</v>
      </c>
      <c r="H108" s="24">
        <f t="shared" si="2"/>
        <v>-1.7196004282496401E-4</v>
      </c>
    </row>
    <row r="109" spans="1:8" x14ac:dyDescent="0.25">
      <c r="A109" s="22" t="s">
        <v>723</v>
      </c>
      <c r="B109" s="22" t="s">
        <v>724</v>
      </c>
      <c r="C109" s="22" t="s">
        <v>143</v>
      </c>
      <c r="D109" s="22" t="s">
        <v>144</v>
      </c>
      <c r="E109" s="22">
        <v>-5.4000922839056401E-2</v>
      </c>
      <c r="F109" s="22" t="s">
        <v>8</v>
      </c>
      <c r="G109" s="22">
        <v>0</v>
      </c>
      <c r="H109" s="24">
        <f t="shared" si="2"/>
        <v>-5.4000922839056401E-2</v>
      </c>
    </row>
    <row r="110" spans="1:8" x14ac:dyDescent="0.25">
      <c r="A110" s="22" t="s">
        <v>727</v>
      </c>
      <c r="B110" s="22" t="s">
        <v>728</v>
      </c>
      <c r="C110" s="22" t="s">
        <v>14</v>
      </c>
      <c r="D110" s="22" t="s">
        <v>54</v>
      </c>
      <c r="E110" s="28">
        <v>-3.9365719479140999E-5</v>
      </c>
      <c r="F110" s="22" t="s">
        <v>8</v>
      </c>
      <c r="G110" s="22">
        <v>0</v>
      </c>
      <c r="H110" s="24">
        <f t="shared" si="2"/>
        <v>-3.9365719479140999E-5</v>
      </c>
    </row>
    <row r="111" spans="1:8" x14ac:dyDescent="0.25">
      <c r="A111" s="22" t="s">
        <v>729</v>
      </c>
      <c r="B111" s="22" t="s">
        <v>730</v>
      </c>
      <c r="C111" s="22" t="s">
        <v>14</v>
      </c>
      <c r="D111" s="22" t="s">
        <v>51</v>
      </c>
      <c r="E111" s="22">
        <v>-7.5726661141977498E-3</v>
      </c>
      <c r="F111" s="22" t="s">
        <v>8</v>
      </c>
      <c r="G111" s="22">
        <v>0</v>
      </c>
      <c r="H111" s="24">
        <f t="shared" si="2"/>
        <v>-7.5726661141977498E-3</v>
      </c>
    </row>
    <row r="112" spans="1:8" x14ac:dyDescent="0.25">
      <c r="A112" s="22" t="s">
        <v>731</v>
      </c>
      <c r="B112" s="22" t="s">
        <v>732</v>
      </c>
      <c r="C112" s="22" t="s">
        <v>17</v>
      </c>
      <c r="D112" s="22" t="s">
        <v>2</v>
      </c>
      <c r="E112" s="22">
        <v>-2.0601130792134901E-3</v>
      </c>
      <c r="F112" s="22" t="s">
        <v>8</v>
      </c>
      <c r="G112" s="22">
        <v>0</v>
      </c>
      <c r="H112" s="24">
        <f t="shared" si="2"/>
        <v>-2.0601130792134901E-3</v>
      </c>
    </row>
    <row r="113" spans="1:8" x14ac:dyDescent="0.25">
      <c r="A113" s="22" t="s">
        <v>733</v>
      </c>
      <c r="B113" s="22" t="s">
        <v>734</v>
      </c>
      <c r="C113" s="22" t="s">
        <v>14</v>
      </c>
      <c r="D113" s="22" t="s">
        <v>54</v>
      </c>
      <c r="E113" s="22">
        <v>-6.5512761637613404E-3</v>
      </c>
      <c r="F113" s="22" t="s">
        <v>8</v>
      </c>
      <c r="G113" s="22">
        <v>0</v>
      </c>
      <c r="H113" s="24">
        <f t="shared" si="2"/>
        <v>-6.5512761637613404E-3</v>
      </c>
    </row>
    <row r="114" spans="1:8" x14ac:dyDescent="0.25">
      <c r="A114" s="22" t="s">
        <v>737</v>
      </c>
      <c r="B114" s="22" t="s">
        <v>738</v>
      </c>
      <c r="C114" s="22" t="s">
        <v>14</v>
      </c>
      <c r="D114" s="22" t="s">
        <v>54</v>
      </c>
      <c r="E114" s="28">
        <v>-1.23343067366597E-5</v>
      </c>
      <c r="F114" s="22" t="s">
        <v>8</v>
      </c>
      <c r="G114" s="22">
        <v>0</v>
      </c>
      <c r="H114" s="24">
        <f t="shared" si="2"/>
        <v>-1.23343067366597E-5</v>
      </c>
    </row>
    <row r="115" spans="1:8" x14ac:dyDescent="0.25">
      <c r="A115" s="22" t="s">
        <v>744</v>
      </c>
      <c r="B115" s="22" t="s">
        <v>745</v>
      </c>
      <c r="C115" s="22" t="s">
        <v>14</v>
      </c>
      <c r="D115" s="22" t="s">
        <v>54</v>
      </c>
      <c r="E115" s="22">
        <v>-5.3796903731232399</v>
      </c>
      <c r="F115" s="22" t="s">
        <v>8</v>
      </c>
      <c r="G115" s="22">
        <v>0</v>
      </c>
      <c r="H115" s="24">
        <f t="shared" si="2"/>
        <v>-5.3796903731232399</v>
      </c>
    </row>
    <row r="116" spans="1:8" x14ac:dyDescent="0.25">
      <c r="A116" s="22" t="s">
        <v>746</v>
      </c>
      <c r="B116" s="22" t="s">
        <v>747</v>
      </c>
      <c r="C116" s="22" t="s">
        <v>24</v>
      </c>
      <c r="D116" s="22" t="s">
        <v>3</v>
      </c>
      <c r="E116" s="22">
        <v>-0.121377967612614</v>
      </c>
      <c r="F116" s="22" t="s">
        <v>8</v>
      </c>
      <c r="G116" s="22">
        <v>0</v>
      </c>
      <c r="H116" s="24">
        <f t="shared" si="2"/>
        <v>-0.121377967612614</v>
      </c>
    </row>
    <row r="117" spans="1:8" x14ac:dyDescent="0.25">
      <c r="A117" s="22" t="s">
        <v>103</v>
      </c>
      <c r="B117" s="22" t="s">
        <v>92</v>
      </c>
      <c r="C117" s="22" t="s">
        <v>17</v>
      </c>
      <c r="D117" s="22" t="s">
        <v>4</v>
      </c>
      <c r="E117" s="22">
        <v>-5.4083036755227999E-2</v>
      </c>
      <c r="F117" s="22" t="s">
        <v>8</v>
      </c>
      <c r="G117" s="22">
        <v>0</v>
      </c>
      <c r="H117" s="24">
        <f t="shared" si="2"/>
        <v>-5.4083036755227999E-2</v>
      </c>
    </row>
    <row r="118" spans="1:8" x14ac:dyDescent="0.25">
      <c r="A118" s="22" t="s">
        <v>751</v>
      </c>
      <c r="B118" s="22" t="s">
        <v>752</v>
      </c>
      <c r="C118" s="22" t="s">
        <v>14</v>
      </c>
      <c r="D118" s="22" t="s">
        <v>54</v>
      </c>
      <c r="E118" s="22">
        <v>-2.8458681606479698E-3</v>
      </c>
      <c r="F118" s="22" t="s">
        <v>8</v>
      </c>
      <c r="G118" s="22">
        <v>0</v>
      </c>
      <c r="H118" s="24">
        <f t="shared" si="2"/>
        <v>-2.8458681606479698E-3</v>
      </c>
    </row>
    <row r="119" spans="1:8" x14ac:dyDescent="0.25">
      <c r="A119" s="22" t="s">
        <v>104</v>
      </c>
      <c r="B119" s="22" t="s">
        <v>93</v>
      </c>
      <c r="C119" s="22" t="s">
        <v>14</v>
      </c>
      <c r="D119" s="22" t="s">
        <v>1</v>
      </c>
      <c r="E119" s="28">
        <v>-1.32457284337483E-15</v>
      </c>
      <c r="F119" s="22" t="s">
        <v>8</v>
      </c>
      <c r="G119" s="22">
        <v>0</v>
      </c>
      <c r="H119" s="24">
        <f t="shared" si="2"/>
        <v>-1.32457284337483E-15</v>
      </c>
    </row>
    <row r="120" spans="1:8" x14ac:dyDescent="0.25">
      <c r="A120" s="22" t="s">
        <v>168</v>
      </c>
      <c r="B120" s="22" t="s">
        <v>169</v>
      </c>
      <c r="C120" s="22" t="s">
        <v>14</v>
      </c>
      <c r="D120" s="22" t="s">
        <v>1</v>
      </c>
      <c r="E120" s="22">
        <v>-1.60776867776906E-2</v>
      </c>
      <c r="F120" s="22" t="s">
        <v>8</v>
      </c>
      <c r="G120" s="22">
        <v>0</v>
      </c>
      <c r="H120" s="24">
        <f t="shared" si="2"/>
        <v>-1.60776867776906E-2</v>
      </c>
    </row>
    <row r="121" spans="1:8" x14ac:dyDescent="0.25">
      <c r="A121" s="22" t="s">
        <v>753</v>
      </c>
      <c r="B121" s="22" t="s">
        <v>754</v>
      </c>
      <c r="C121" s="22" t="s">
        <v>14</v>
      </c>
      <c r="D121" s="22" t="s">
        <v>193</v>
      </c>
      <c r="E121" s="22">
        <v>-1.11496688538979E-4</v>
      </c>
      <c r="F121" s="22" t="s">
        <v>8</v>
      </c>
      <c r="G121" s="22">
        <v>0</v>
      </c>
      <c r="H121" s="24">
        <f t="shared" si="2"/>
        <v>-1.11496688538979E-4</v>
      </c>
    </row>
    <row r="122" spans="1:8" x14ac:dyDescent="0.25">
      <c r="A122" s="22" t="s">
        <v>755</v>
      </c>
      <c r="B122" s="22" t="s">
        <v>464</v>
      </c>
      <c r="C122" s="22" t="s">
        <v>14</v>
      </c>
      <c r="D122" s="22" t="s">
        <v>193</v>
      </c>
      <c r="E122" s="22">
        <v>-2.1293446765118301E-3</v>
      </c>
      <c r="F122" s="22" t="s">
        <v>8</v>
      </c>
      <c r="G122" s="22">
        <v>0</v>
      </c>
      <c r="H122" s="24">
        <f t="shared" si="2"/>
        <v>-2.1293446765118301E-3</v>
      </c>
    </row>
    <row r="123" spans="1:8" x14ac:dyDescent="0.25">
      <c r="A123" s="22" t="s">
        <v>756</v>
      </c>
      <c r="B123" s="22" t="s">
        <v>619</v>
      </c>
      <c r="C123" s="22" t="s">
        <v>14</v>
      </c>
      <c r="D123" s="22" t="s">
        <v>54</v>
      </c>
      <c r="E123" s="22">
        <v>-9.6905360583092297E-4</v>
      </c>
      <c r="F123" s="22" t="s">
        <v>8</v>
      </c>
      <c r="G123" s="22">
        <v>0</v>
      </c>
      <c r="H123" s="24">
        <f t="shared" si="2"/>
        <v>-9.6905360583092297E-4</v>
      </c>
    </row>
    <row r="124" spans="1:8" x14ac:dyDescent="0.25">
      <c r="A124" s="22" t="s">
        <v>758</v>
      </c>
      <c r="B124" s="22" t="s">
        <v>759</v>
      </c>
      <c r="C124" s="22" t="s">
        <v>14</v>
      </c>
      <c r="D124" s="22" t="s">
        <v>54</v>
      </c>
      <c r="E124" s="22">
        <v>-4.2425121407219199E-2</v>
      </c>
      <c r="F124" s="22" t="s">
        <v>8</v>
      </c>
      <c r="G124" s="22">
        <v>0</v>
      </c>
      <c r="H124" s="24">
        <f t="shared" si="2"/>
        <v>-4.2425121407219199E-2</v>
      </c>
    </row>
    <row r="125" spans="1:8" x14ac:dyDescent="0.25">
      <c r="A125" s="22" t="s">
        <v>217</v>
      </c>
      <c r="B125" s="22" t="s">
        <v>210</v>
      </c>
      <c r="C125" s="22" t="s">
        <v>14</v>
      </c>
      <c r="D125" s="22" t="s">
        <v>193</v>
      </c>
      <c r="E125" s="22">
        <v>-1.87080706550001E-2</v>
      </c>
      <c r="F125" s="22" t="s">
        <v>8</v>
      </c>
      <c r="G125" s="22">
        <v>0</v>
      </c>
      <c r="H125" s="24">
        <f t="shared" si="2"/>
        <v>-1.87080706550001E-2</v>
      </c>
    </row>
    <row r="126" spans="1:8" x14ac:dyDescent="0.25">
      <c r="A126" s="22" t="s">
        <v>763</v>
      </c>
      <c r="B126" s="22" t="s">
        <v>764</v>
      </c>
      <c r="C126" s="22" t="s">
        <v>24</v>
      </c>
      <c r="D126" s="22" t="s">
        <v>3</v>
      </c>
      <c r="E126" s="22">
        <v>-6.8324414576978604E-2</v>
      </c>
      <c r="F126" s="22" t="s">
        <v>8</v>
      </c>
      <c r="G126" s="22">
        <v>0</v>
      </c>
      <c r="H126" s="24">
        <f t="shared" si="2"/>
        <v>-6.8324414576978604E-2</v>
      </c>
    </row>
    <row r="127" spans="1:8" x14ac:dyDescent="0.25">
      <c r="A127" s="22" t="s">
        <v>181</v>
      </c>
      <c r="B127" s="22" t="s">
        <v>182</v>
      </c>
      <c r="C127" s="22" t="s">
        <v>17</v>
      </c>
      <c r="D127" s="22" t="s">
        <v>4</v>
      </c>
      <c r="E127" s="22">
        <v>-5.5453780978406099E-3</v>
      </c>
      <c r="F127" s="22" t="s">
        <v>8</v>
      </c>
      <c r="G127" s="22">
        <v>0</v>
      </c>
      <c r="H127" s="24">
        <f t="shared" si="2"/>
        <v>-5.5453780978406099E-3</v>
      </c>
    </row>
    <row r="128" spans="1:8" x14ac:dyDescent="0.25">
      <c r="A128" s="22" t="s">
        <v>765</v>
      </c>
      <c r="B128" s="22" t="s">
        <v>745</v>
      </c>
      <c r="C128" s="22" t="s">
        <v>14</v>
      </c>
      <c r="D128" s="22" t="s">
        <v>54</v>
      </c>
      <c r="E128" s="22">
        <v>-19.605585929515499</v>
      </c>
      <c r="F128" s="22" t="s">
        <v>8</v>
      </c>
      <c r="G128" s="22">
        <v>0</v>
      </c>
      <c r="H128" s="24">
        <f t="shared" si="2"/>
        <v>-19.605585929515499</v>
      </c>
    </row>
    <row r="129" spans="1:8" x14ac:dyDescent="0.25">
      <c r="A129" s="22" t="s">
        <v>105</v>
      </c>
      <c r="B129" s="22" t="s">
        <v>94</v>
      </c>
      <c r="C129" s="22" t="s">
        <v>17</v>
      </c>
      <c r="D129" s="22" t="s">
        <v>2</v>
      </c>
      <c r="E129" s="22">
        <v>-1.11224205077827E-2</v>
      </c>
      <c r="F129" s="22" t="s">
        <v>8</v>
      </c>
      <c r="G129" s="22">
        <v>0</v>
      </c>
      <c r="H129" s="24">
        <f t="shared" si="2"/>
        <v>-1.11224205077827E-2</v>
      </c>
    </row>
    <row r="130" spans="1:8" x14ac:dyDescent="0.25">
      <c r="A130" s="22" t="s">
        <v>772</v>
      </c>
      <c r="B130" s="22" t="s">
        <v>773</v>
      </c>
      <c r="C130" s="22" t="s">
        <v>14</v>
      </c>
      <c r="D130" s="22" t="s">
        <v>54</v>
      </c>
      <c r="E130" s="22">
        <v>-2.4828727931273998E-3</v>
      </c>
      <c r="F130" s="22" t="s">
        <v>8</v>
      </c>
      <c r="G130" s="22">
        <v>0</v>
      </c>
      <c r="H130" s="24">
        <f t="shared" si="2"/>
        <v>-2.4828727931273998E-3</v>
      </c>
    </row>
    <row r="131" spans="1:8" x14ac:dyDescent="0.25">
      <c r="A131" s="22" t="s">
        <v>774</v>
      </c>
      <c r="B131" s="22" t="s">
        <v>413</v>
      </c>
      <c r="C131" s="22" t="s">
        <v>14</v>
      </c>
      <c r="D131" s="22" t="s">
        <v>1</v>
      </c>
      <c r="E131" s="22">
        <v>-2.7738112334823501E-2</v>
      </c>
      <c r="F131" s="22" t="s">
        <v>8</v>
      </c>
      <c r="G131" s="22">
        <v>0</v>
      </c>
      <c r="H131" s="24">
        <f t="shared" ref="H131:H194" si="3">1*(IF(F131=$I$8,E131,(E131*G131)))</f>
        <v>-2.7738112334823501E-2</v>
      </c>
    </row>
    <row r="132" spans="1:8" x14ac:dyDescent="0.25">
      <c r="A132" s="22" t="s">
        <v>775</v>
      </c>
      <c r="B132" s="22" t="s">
        <v>776</v>
      </c>
      <c r="C132" s="22" t="s">
        <v>14</v>
      </c>
      <c r="D132" s="22" t="s">
        <v>115</v>
      </c>
      <c r="E132" s="22">
        <v>-1.64568440171237E-4</v>
      </c>
      <c r="F132" s="22" t="s">
        <v>8</v>
      </c>
      <c r="G132" s="22">
        <v>0</v>
      </c>
      <c r="H132" s="24">
        <f t="shared" si="3"/>
        <v>-1.64568440171237E-4</v>
      </c>
    </row>
    <row r="133" spans="1:8" x14ac:dyDescent="0.25">
      <c r="A133" s="22" t="s">
        <v>777</v>
      </c>
      <c r="B133" s="22" t="s">
        <v>778</v>
      </c>
      <c r="C133" s="22" t="s">
        <v>14</v>
      </c>
      <c r="D133" s="22" t="s">
        <v>115</v>
      </c>
      <c r="E133" s="28">
        <v>-7.1635571895929404E-5</v>
      </c>
      <c r="F133" s="22" t="s">
        <v>8</v>
      </c>
      <c r="G133" s="22">
        <v>0</v>
      </c>
      <c r="H133" s="24">
        <f t="shared" si="3"/>
        <v>-7.1635571895929404E-5</v>
      </c>
    </row>
    <row r="134" spans="1:8" x14ac:dyDescent="0.25">
      <c r="A134" s="22" t="s">
        <v>781</v>
      </c>
      <c r="B134" s="22" t="s">
        <v>782</v>
      </c>
      <c r="C134" s="22" t="s">
        <v>14</v>
      </c>
      <c r="D134" s="22" t="s">
        <v>1</v>
      </c>
      <c r="E134" s="28">
        <v>-2.4549501086708098E-5</v>
      </c>
      <c r="F134" s="22" t="s">
        <v>8</v>
      </c>
      <c r="G134" s="22">
        <v>0</v>
      </c>
      <c r="H134" s="24">
        <f t="shared" si="3"/>
        <v>-2.4549501086708098E-5</v>
      </c>
    </row>
    <row r="135" spans="1:8" x14ac:dyDescent="0.25">
      <c r="A135" s="22" t="s">
        <v>787</v>
      </c>
      <c r="B135" s="22" t="s">
        <v>788</v>
      </c>
      <c r="C135" s="22" t="s">
        <v>14</v>
      </c>
      <c r="D135" s="22" t="s">
        <v>54</v>
      </c>
      <c r="E135" s="22">
        <v>-1.3468184218143E-2</v>
      </c>
      <c r="F135" s="22" t="s">
        <v>8</v>
      </c>
      <c r="G135" s="22">
        <v>0</v>
      </c>
      <c r="H135" s="24">
        <f t="shared" si="3"/>
        <v>-1.3468184218143E-2</v>
      </c>
    </row>
    <row r="136" spans="1:8" x14ac:dyDescent="0.25">
      <c r="A136" s="22" t="s">
        <v>133</v>
      </c>
      <c r="B136" s="22" t="s">
        <v>134</v>
      </c>
      <c r="C136" s="22" t="s">
        <v>14</v>
      </c>
      <c r="D136" s="22" t="s">
        <v>1</v>
      </c>
      <c r="E136" s="22">
        <v>-1.2622944547062601E-2</v>
      </c>
      <c r="F136" s="22" t="s">
        <v>8</v>
      </c>
      <c r="G136" s="22">
        <v>0</v>
      </c>
      <c r="H136" s="24">
        <f t="shared" si="3"/>
        <v>-1.2622944547062601E-2</v>
      </c>
    </row>
    <row r="137" spans="1:8" x14ac:dyDescent="0.25">
      <c r="A137" s="22" t="s">
        <v>106</v>
      </c>
      <c r="B137" s="22" t="s">
        <v>95</v>
      </c>
      <c r="C137" s="22" t="s">
        <v>14</v>
      </c>
      <c r="D137" s="22" t="s">
        <v>1</v>
      </c>
      <c r="E137" s="28">
        <v>-4.1415928356354101E-5</v>
      </c>
      <c r="F137" s="22" t="s">
        <v>8</v>
      </c>
      <c r="G137" s="22">
        <v>0</v>
      </c>
      <c r="H137" s="24">
        <f t="shared" si="3"/>
        <v>-4.1415928356354101E-5</v>
      </c>
    </row>
    <row r="138" spans="1:8" x14ac:dyDescent="0.25">
      <c r="A138" s="22" t="s">
        <v>789</v>
      </c>
      <c r="B138" s="22" t="s">
        <v>441</v>
      </c>
      <c r="C138" s="22" t="s">
        <v>14</v>
      </c>
      <c r="D138" s="22" t="s">
        <v>115</v>
      </c>
      <c r="E138" s="22">
        <v>-2.1237340352120801E-4</v>
      </c>
      <c r="F138" s="22" t="s">
        <v>8</v>
      </c>
      <c r="G138" s="22">
        <v>0</v>
      </c>
      <c r="H138" s="24">
        <f t="shared" si="3"/>
        <v>-2.1237340352120801E-4</v>
      </c>
    </row>
    <row r="139" spans="1:8" x14ac:dyDescent="0.25">
      <c r="A139" s="22" t="s">
        <v>792</v>
      </c>
      <c r="B139" s="22" t="s">
        <v>793</v>
      </c>
      <c r="C139" s="22" t="s">
        <v>14</v>
      </c>
      <c r="D139" s="22" t="s">
        <v>54</v>
      </c>
      <c r="E139" s="22">
        <v>-8.4667697628890894E-3</v>
      </c>
      <c r="F139" s="22" t="s">
        <v>8</v>
      </c>
      <c r="G139" s="22">
        <v>0</v>
      </c>
      <c r="H139" s="24">
        <f t="shared" si="3"/>
        <v>-8.4667697628890894E-3</v>
      </c>
    </row>
    <row r="140" spans="1:8" x14ac:dyDescent="0.25">
      <c r="A140" s="22" t="s">
        <v>794</v>
      </c>
      <c r="B140" s="22" t="s">
        <v>795</v>
      </c>
      <c r="C140" s="22" t="s">
        <v>14</v>
      </c>
      <c r="D140" s="22" t="s">
        <v>54</v>
      </c>
      <c r="E140" s="22">
        <v>-1.4563908770208201E-4</v>
      </c>
      <c r="F140" s="22" t="s">
        <v>8</v>
      </c>
      <c r="G140" s="22">
        <v>0</v>
      </c>
      <c r="H140" s="24">
        <f t="shared" si="3"/>
        <v>-1.4563908770208201E-4</v>
      </c>
    </row>
    <row r="141" spans="1:8" x14ac:dyDescent="0.25">
      <c r="A141" s="22" t="s">
        <v>804</v>
      </c>
      <c r="B141" s="22" t="s">
        <v>492</v>
      </c>
      <c r="C141" s="22" t="s">
        <v>14</v>
      </c>
      <c r="D141" s="22" t="s">
        <v>54</v>
      </c>
      <c r="E141" s="22">
        <v>-1.0864607340922701E-3</v>
      </c>
      <c r="F141" s="22" t="s">
        <v>8</v>
      </c>
      <c r="G141" s="22">
        <v>0</v>
      </c>
      <c r="H141" s="24">
        <f t="shared" si="3"/>
        <v>-1.0864607340922701E-3</v>
      </c>
    </row>
    <row r="142" spans="1:8" x14ac:dyDescent="0.25">
      <c r="A142" s="22" t="s">
        <v>805</v>
      </c>
      <c r="B142" s="22" t="s">
        <v>806</v>
      </c>
      <c r="C142" s="22" t="s">
        <v>14</v>
      </c>
      <c r="D142" s="22" t="s">
        <v>1</v>
      </c>
      <c r="E142" s="28">
        <v>-1.84304924931987E-5</v>
      </c>
      <c r="F142" s="22" t="s">
        <v>8</v>
      </c>
      <c r="G142" s="22">
        <v>0</v>
      </c>
      <c r="H142" s="24">
        <f t="shared" si="3"/>
        <v>-1.84304924931987E-5</v>
      </c>
    </row>
    <row r="143" spans="1:8" x14ac:dyDescent="0.25">
      <c r="A143" s="22" t="s">
        <v>807</v>
      </c>
      <c r="B143" s="22" t="s">
        <v>808</v>
      </c>
      <c r="C143" s="22" t="s">
        <v>14</v>
      </c>
      <c r="D143" s="22" t="s">
        <v>54</v>
      </c>
      <c r="E143" s="22">
        <v>-3.3740698831740399E-4</v>
      </c>
      <c r="F143" s="22" t="s">
        <v>8</v>
      </c>
      <c r="G143" s="22">
        <v>0</v>
      </c>
      <c r="H143" s="24">
        <f t="shared" si="3"/>
        <v>-3.3740698831740399E-4</v>
      </c>
    </row>
    <row r="144" spans="1:8" x14ac:dyDescent="0.25">
      <c r="A144" s="22" t="s">
        <v>809</v>
      </c>
      <c r="B144" s="22" t="s">
        <v>720</v>
      </c>
      <c r="C144" s="22" t="s">
        <v>14</v>
      </c>
      <c r="D144" s="22" t="s">
        <v>193</v>
      </c>
      <c r="E144" s="28">
        <v>-7.9777350941663203E-8</v>
      </c>
      <c r="F144" s="22" t="s">
        <v>8</v>
      </c>
      <c r="G144" s="22">
        <v>0</v>
      </c>
      <c r="H144" s="24">
        <f t="shared" si="3"/>
        <v>-7.9777350941663203E-8</v>
      </c>
    </row>
    <row r="145" spans="1:8" x14ac:dyDescent="0.25">
      <c r="A145" s="22" t="s">
        <v>810</v>
      </c>
      <c r="B145" s="22" t="s">
        <v>533</v>
      </c>
      <c r="C145" s="22" t="s">
        <v>14</v>
      </c>
      <c r="D145" s="22" t="s">
        <v>54</v>
      </c>
      <c r="E145" s="22">
        <v>-3.4848759166606502E-4</v>
      </c>
      <c r="F145" s="22" t="s">
        <v>8</v>
      </c>
      <c r="G145" s="22">
        <v>0</v>
      </c>
      <c r="H145" s="24">
        <f t="shared" si="3"/>
        <v>-3.4848759166606502E-4</v>
      </c>
    </row>
    <row r="146" spans="1:8" x14ac:dyDescent="0.25">
      <c r="A146" s="22" t="s">
        <v>108</v>
      </c>
      <c r="B146" s="22" t="s">
        <v>94</v>
      </c>
      <c r="C146" s="22" t="s">
        <v>17</v>
      </c>
      <c r="D146" s="22" t="s">
        <v>2</v>
      </c>
      <c r="E146" s="28">
        <v>-8.2765430285330503E-5</v>
      </c>
      <c r="F146" s="22" t="s">
        <v>8</v>
      </c>
      <c r="G146" s="22">
        <v>0</v>
      </c>
      <c r="H146" s="24">
        <f t="shared" si="3"/>
        <v>-8.2765430285330503E-5</v>
      </c>
    </row>
    <row r="147" spans="1:8" x14ac:dyDescent="0.25">
      <c r="A147" s="22" t="s">
        <v>811</v>
      </c>
      <c r="B147" s="22" t="s">
        <v>795</v>
      </c>
      <c r="C147" s="22" t="s">
        <v>14</v>
      </c>
      <c r="D147" s="22" t="s">
        <v>54</v>
      </c>
      <c r="E147" s="22">
        <v>-1.0922931577656201E-3</v>
      </c>
      <c r="F147" s="22" t="s">
        <v>8</v>
      </c>
      <c r="G147" s="22">
        <v>0</v>
      </c>
      <c r="H147" s="24">
        <f t="shared" si="3"/>
        <v>-1.0922931577656201E-3</v>
      </c>
    </row>
    <row r="148" spans="1:8" x14ac:dyDescent="0.25">
      <c r="A148" s="22" t="s">
        <v>236</v>
      </c>
      <c r="B148" s="22" t="s">
        <v>237</v>
      </c>
      <c r="C148" s="22" t="s">
        <v>14</v>
      </c>
      <c r="D148" s="22" t="s">
        <v>54</v>
      </c>
      <c r="E148" s="22">
        <v>-1.3465116902595199E-2</v>
      </c>
      <c r="F148" s="22" t="s">
        <v>8</v>
      </c>
      <c r="G148" s="22">
        <v>0</v>
      </c>
      <c r="H148" s="24">
        <f t="shared" si="3"/>
        <v>-1.3465116902595199E-2</v>
      </c>
    </row>
    <row r="149" spans="1:8" x14ac:dyDescent="0.25">
      <c r="A149" s="22" t="s">
        <v>812</v>
      </c>
      <c r="B149" s="22" t="s">
        <v>472</v>
      </c>
      <c r="C149" s="22" t="s">
        <v>14</v>
      </c>
      <c r="D149" s="22" t="s">
        <v>54</v>
      </c>
      <c r="E149" s="22">
        <v>-2.46981318828615E-4</v>
      </c>
      <c r="F149" s="22" t="s">
        <v>8</v>
      </c>
      <c r="G149" s="22">
        <v>0</v>
      </c>
      <c r="H149" s="24">
        <f t="shared" si="3"/>
        <v>-2.46981318828615E-4</v>
      </c>
    </row>
    <row r="150" spans="1:8" x14ac:dyDescent="0.25">
      <c r="A150" s="22" t="s">
        <v>813</v>
      </c>
      <c r="B150" s="22" t="s">
        <v>814</v>
      </c>
      <c r="C150" s="22" t="s">
        <v>17</v>
      </c>
      <c r="D150" s="22" t="s">
        <v>2</v>
      </c>
      <c r="E150" s="28">
        <v>-7.97476623007229E-8</v>
      </c>
      <c r="F150" s="22" t="s">
        <v>8</v>
      </c>
      <c r="G150" s="22">
        <v>0</v>
      </c>
      <c r="H150" s="24">
        <f t="shared" si="3"/>
        <v>-7.97476623007229E-8</v>
      </c>
    </row>
    <row r="151" spans="1:8" x14ac:dyDescent="0.25">
      <c r="A151" s="22" t="s">
        <v>815</v>
      </c>
      <c r="B151" s="22" t="s">
        <v>816</v>
      </c>
      <c r="C151" s="22" t="s">
        <v>24</v>
      </c>
      <c r="D151" s="22" t="s">
        <v>208</v>
      </c>
      <c r="E151" s="28">
        <v>-1.6073953844929001E-8</v>
      </c>
      <c r="F151" s="22" t="s">
        <v>8</v>
      </c>
      <c r="G151" s="22">
        <v>0</v>
      </c>
      <c r="H151" s="24">
        <f t="shared" si="3"/>
        <v>-1.6073953844929001E-8</v>
      </c>
    </row>
    <row r="152" spans="1:8" x14ac:dyDescent="0.25">
      <c r="A152" s="22" t="s">
        <v>817</v>
      </c>
      <c r="B152" s="22" t="s">
        <v>699</v>
      </c>
      <c r="C152" s="22" t="s">
        <v>14</v>
      </c>
      <c r="D152" s="22" t="s">
        <v>54</v>
      </c>
      <c r="E152" s="22">
        <v>-8.8574439051681902E-4</v>
      </c>
      <c r="F152" s="22" t="s">
        <v>8</v>
      </c>
      <c r="G152" s="22">
        <v>0</v>
      </c>
      <c r="H152" s="24">
        <f t="shared" si="3"/>
        <v>-8.8574439051681902E-4</v>
      </c>
    </row>
    <row r="153" spans="1:8" x14ac:dyDescent="0.25">
      <c r="A153" s="22" t="s">
        <v>152</v>
      </c>
      <c r="B153" s="22" t="s">
        <v>153</v>
      </c>
      <c r="C153" s="22" t="s">
        <v>143</v>
      </c>
      <c r="D153" s="22" t="s">
        <v>144</v>
      </c>
      <c r="E153" s="22">
        <v>-8.7273139597535097E-3</v>
      </c>
      <c r="F153" s="22" t="s">
        <v>8</v>
      </c>
      <c r="G153" s="22">
        <v>0</v>
      </c>
      <c r="H153" s="24">
        <f t="shared" si="3"/>
        <v>-8.7273139597535097E-3</v>
      </c>
    </row>
    <row r="154" spans="1:8" x14ac:dyDescent="0.25">
      <c r="A154" s="22" t="s">
        <v>238</v>
      </c>
      <c r="B154" s="22" t="s">
        <v>239</v>
      </c>
      <c r="C154" s="22" t="s">
        <v>17</v>
      </c>
      <c r="D154" s="22" t="s">
        <v>2</v>
      </c>
      <c r="E154" s="28">
        <v>-4.3839843749992499E-7</v>
      </c>
      <c r="F154" s="22" t="s">
        <v>8</v>
      </c>
      <c r="G154" s="22">
        <v>0</v>
      </c>
      <c r="H154" s="24">
        <f t="shared" si="3"/>
        <v>-4.3839843749992499E-7</v>
      </c>
    </row>
    <row r="155" spans="1:8" x14ac:dyDescent="0.25">
      <c r="A155" s="22" t="s">
        <v>818</v>
      </c>
      <c r="B155" s="22" t="s">
        <v>819</v>
      </c>
      <c r="C155" s="22" t="s">
        <v>14</v>
      </c>
      <c r="D155" s="22" t="s">
        <v>188</v>
      </c>
      <c r="E155" s="28">
        <v>-4.5570761964794902E-5</v>
      </c>
      <c r="F155" s="22" t="s">
        <v>8</v>
      </c>
      <c r="G155" s="22">
        <v>0</v>
      </c>
      <c r="H155" s="24">
        <f t="shared" si="3"/>
        <v>-4.5570761964794902E-5</v>
      </c>
    </row>
    <row r="156" spans="1:8" x14ac:dyDescent="0.25">
      <c r="A156" s="22" t="s">
        <v>820</v>
      </c>
      <c r="B156" s="22" t="s">
        <v>759</v>
      </c>
      <c r="C156" s="22" t="s">
        <v>14</v>
      </c>
      <c r="D156" s="22" t="s">
        <v>54</v>
      </c>
      <c r="E156" s="22">
        <v>-1.53803746789541E-2</v>
      </c>
      <c r="F156" s="22" t="s">
        <v>8</v>
      </c>
      <c r="G156" s="22">
        <v>0</v>
      </c>
      <c r="H156" s="24">
        <f t="shared" si="3"/>
        <v>-1.53803746789541E-2</v>
      </c>
    </row>
    <row r="157" spans="1:8" x14ac:dyDescent="0.25">
      <c r="A157" s="22" t="s">
        <v>823</v>
      </c>
      <c r="B157" s="22" t="s">
        <v>824</v>
      </c>
      <c r="C157" s="22" t="s">
        <v>14</v>
      </c>
      <c r="D157" s="22" t="s">
        <v>54</v>
      </c>
      <c r="E157" s="22">
        <v>-0.118535987492487</v>
      </c>
      <c r="F157" s="22" t="s">
        <v>8</v>
      </c>
      <c r="G157" s="22">
        <v>0</v>
      </c>
      <c r="H157" s="24">
        <f t="shared" si="3"/>
        <v>-0.118535987492487</v>
      </c>
    </row>
    <row r="158" spans="1:8" x14ac:dyDescent="0.25">
      <c r="A158" s="22" t="s">
        <v>191</v>
      </c>
      <c r="B158" s="22" t="s">
        <v>192</v>
      </c>
      <c r="C158" s="22" t="s">
        <v>14</v>
      </c>
      <c r="D158" s="22" t="s">
        <v>193</v>
      </c>
      <c r="E158" s="22">
        <v>-7.5206922615331101E-2</v>
      </c>
      <c r="F158" s="22" t="s">
        <v>8</v>
      </c>
      <c r="G158" s="22">
        <v>0</v>
      </c>
      <c r="H158" s="24">
        <f t="shared" si="3"/>
        <v>-7.5206922615331101E-2</v>
      </c>
    </row>
    <row r="159" spans="1:8" x14ac:dyDescent="0.25">
      <c r="A159" s="22" t="s">
        <v>827</v>
      </c>
      <c r="B159" s="22" t="s">
        <v>828</v>
      </c>
      <c r="C159" s="22" t="s">
        <v>14</v>
      </c>
      <c r="D159" s="22" t="s">
        <v>54</v>
      </c>
      <c r="E159" s="28">
        <v>-3.4439706321816501E-7</v>
      </c>
      <c r="F159" s="22" t="s">
        <v>8</v>
      </c>
      <c r="G159" s="22">
        <v>0</v>
      </c>
      <c r="H159" s="24">
        <f t="shared" si="3"/>
        <v>-3.4439706321816501E-7</v>
      </c>
    </row>
    <row r="160" spans="1:8" x14ac:dyDescent="0.25">
      <c r="A160" s="22" t="s">
        <v>829</v>
      </c>
      <c r="B160" s="22" t="s">
        <v>830</v>
      </c>
      <c r="C160" s="22" t="s">
        <v>17</v>
      </c>
      <c r="D160" s="22" t="s">
        <v>2</v>
      </c>
      <c r="E160" s="22">
        <v>-4.9327388985954998E-2</v>
      </c>
      <c r="F160" s="22" t="s">
        <v>8</v>
      </c>
      <c r="G160" s="22">
        <v>0</v>
      </c>
      <c r="H160" s="24">
        <f t="shared" si="3"/>
        <v>-4.9327388985954998E-2</v>
      </c>
    </row>
    <row r="161" spans="1:8" x14ac:dyDescent="0.25">
      <c r="A161" s="22" t="s">
        <v>834</v>
      </c>
      <c r="B161" s="22" t="s">
        <v>546</v>
      </c>
      <c r="C161" s="22" t="s">
        <v>125</v>
      </c>
      <c r="D161" s="22" t="s">
        <v>126</v>
      </c>
      <c r="E161" s="22">
        <v>-7.0760740813601898E-4</v>
      </c>
      <c r="F161" s="22" t="s">
        <v>8</v>
      </c>
      <c r="G161" s="22">
        <v>0</v>
      </c>
      <c r="H161" s="24">
        <f t="shared" si="3"/>
        <v>-7.0760740813601898E-4</v>
      </c>
    </row>
    <row r="162" spans="1:8" x14ac:dyDescent="0.25">
      <c r="A162" s="22" t="s">
        <v>836</v>
      </c>
      <c r="B162" s="22" t="s">
        <v>837</v>
      </c>
      <c r="C162" s="22" t="s">
        <v>14</v>
      </c>
      <c r="D162" s="22" t="s">
        <v>54</v>
      </c>
      <c r="E162" s="22">
        <v>-6.2189706946043704E-3</v>
      </c>
      <c r="F162" s="22" t="s">
        <v>8</v>
      </c>
      <c r="G162" s="22">
        <v>0</v>
      </c>
      <c r="H162" s="24">
        <f t="shared" si="3"/>
        <v>-6.2189706946043704E-3</v>
      </c>
    </row>
    <row r="163" spans="1:8" x14ac:dyDescent="0.25">
      <c r="A163" s="22" t="s">
        <v>838</v>
      </c>
      <c r="B163" s="22" t="s">
        <v>542</v>
      </c>
      <c r="C163" s="22" t="s">
        <v>14</v>
      </c>
      <c r="D163" s="22" t="s">
        <v>54</v>
      </c>
      <c r="E163" s="22">
        <v>-3.1005898340341901E-2</v>
      </c>
      <c r="F163" s="22" t="s">
        <v>8</v>
      </c>
      <c r="G163" s="22">
        <v>0</v>
      </c>
      <c r="H163" s="24">
        <f t="shared" si="3"/>
        <v>-3.1005898340341901E-2</v>
      </c>
    </row>
    <row r="164" spans="1:8" x14ac:dyDescent="0.25">
      <c r="A164" s="22" t="s">
        <v>109</v>
      </c>
      <c r="B164" s="22" t="s">
        <v>97</v>
      </c>
      <c r="C164" s="22" t="s">
        <v>17</v>
      </c>
      <c r="D164" s="22" t="s">
        <v>2</v>
      </c>
      <c r="E164" s="22">
        <v>-5.6993628983011196E-3</v>
      </c>
      <c r="F164" s="22" t="s">
        <v>8</v>
      </c>
      <c r="G164" s="22">
        <v>0</v>
      </c>
      <c r="H164" s="24">
        <f t="shared" si="3"/>
        <v>-5.6993628983011196E-3</v>
      </c>
    </row>
    <row r="165" spans="1:8" x14ac:dyDescent="0.25">
      <c r="A165" s="22" t="s">
        <v>135</v>
      </c>
      <c r="B165" s="22" t="s">
        <v>136</v>
      </c>
      <c r="C165" s="22" t="s">
        <v>17</v>
      </c>
      <c r="D165" s="22" t="s">
        <v>4</v>
      </c>
      <c r="E165" s="22">
        <v>-3.51768294641258E-2</v>
      </c>
      <c r="F165" s="22" t="s">
        <v>8</v>
      </c>
      <c r="G165" s="22">
        <v>0</v>
      </c>
      <c r="H165" s="24">
        <f t="shared" si="3"/>
        <v>-3.51768294641258E-2</v>
      </c>
    </row>
    <row r="166" spans="1:8" x14ac:dyDescent="0.25">
      <c r="A166" s="22" t="s">
        <v>843</v>
      </c>
      <c r="B166" s="22" t="s">
        <v>844</v>
      </c>
      <c r="C166" s="22" t="s">
        <v>24</v>
      </c>
      <c r="D166" s="22" t="s">
        <v>3</v>
      </c>
      <c r="E166" s="22">
        <v>-1.7278657837107599E-4</v>
      </c>
      <c r="F166" s="22" t="s">
        <v>8</v>
      </c>
      <c r="G166" s="22">
        <v>0</v>
      </c>
      <c r="H166" s="24">
        <f t="shared" si="3"/>
        <v>-1.7278657837107599E-4</v>
      </c>
    </row>
    <row r="167" spans="1:8" x14ac:dyDescent="0.25">
      <c r="A167" s="22" t="s">
        <v>845</v>
      </c>
      <c r="B167" s="22" t="s">
        <v>846</v>
      </c>
      <c r="C167" s="22" t="s">
        <v>14</v>
      </c>
      <c r="D167" s="22" t="s">
        <v>54</v>
      </c>
      <c r="E167" s="22">
        <v>-1.7975028531912698E-2</v>
      </c>
      <c r="F167" s="22" t="s">
        <v>8</v>
      </c>
      <c r="G167" s="22">
        <v>0</v>
      </c>
      <c r="H167" s="24">
        <f t="shared" si="3"/>
        <v>-1.7975028531912698E-2</v>
      </c>
    </row>
    <row r="168" spans="1:8" x14ac:dyDescent="0.25">
      <c r="A168" s="22" t="s">
        <v>218</v>
      </c>
      <c r="B168" s="22" t="s">
        <v>210</v>
      </c>
      <c r="C168" s="22" t="s">
        <v>14</v>
      </c>
      <c r="D168" s="22" t="s">
        <v>193</v>
      </c>
      <c r="E168" s="22">
        <v>-2.1654793927558098E-2</v>
      </c>
      <c r="F168" s="22" t="s">
        <v>8</v>
      </c>
      <c r="G168" s="22">
        <v>0</v>
      </c>
      <c r="H168" s="24">
        <f t="shared" si="3"/>
        <v>-2.1654793927558098E-2</v>
      </c>
    </row>
    <row r="169" spans="1:8" x14ac:dyDescent="0.25">
      <c r="A169" s="22" t="s">
        <v>219</v>
      </c>
      <c r="B169" s="22" t="s">
        <v>210</v>
      </c>
      <c r="C169" s="22" t="s">
        <v>14</v>
      </c>
      <c r="D169" s="22" t="s">
        <v>193</v>
      </c>
      <c r="E169" s="22">
        <v>-2.46366383890764E-3</v>
      </c>
      <c r="F169" s="22" t="s">
        <v>8</v>
      </c>
      <c r="G169" s="22">
        <v>0</v>
      </c>
      <c r="H169" s="24">
        <f t="shared" si="3"/>
        <v>-2.46366383890764E-3</v>
      </c>
    </row>
    <row r="170" spans="1:8" x14ac:dyDescent="0.25">
      <c r="A170" s="22" t="s">
        <v>851</v>
      </c>
      <c r="B170" s="22" t="s">
        <v>852</v>
      </c>
      <c r="C170" s="22" t="s">
        <v>14</v>
      </c>
      <c r="D170" s="22" t="s">
        <v>54</v>
      </c>
      <c r="E170" s="28">
        <v>-5.8259272528552603E-7</v>
      </c>
      <c r="F170" s="22" t="s">
        <v>8</v>
      </c>
      <c r="G170" s="22">
        <v>0</v>
      </c>
      <c r="H170" s="24">
        <f t="shared" si="3"/>
        <v>-5.8259272528552603E-7</v>
      </c>
    </row>
    <row r="171" spans="1:8" x14ac:dyDescent="0.25">
      <c r="A171" s="22" t="s">
        <v>240</v>
      </c>
      <c r="B171" s="22" t="s">
        <v>241</v>
      </c>
      <c r="C171" s="22" t="s">
        <v>14</v>
      </c>
      <c r="D171" s="22" t="s">
        <v>1</v>
      </c>
      <c r="E171" s="22">
        <v>-1.7050833295969201E-3</v>
      </c>
      <c r="F171" s="22" t="s">
        <v>8</v>
      </c>
      <c r="G171" s="22">
        <v>0</v>
      </c>
      <c r="H171" s="24">
        <f t="shared" si="3"/>
        <v>-1.7050833295969201E-3</v>
      </c>
    </row>
    <row r="172" spans="1:8" x14ac:dyDescent="0.25">
      <c r="A172" s="22" t="s">
        <v>857</v>
      </c>
      <c r="B172" s="22" t="s">
        <v>730</v>
      </c>
      <c r="C172" s="22" t="s">
        <v>14</v>
      </c>
      <c r="D172" s="22" t="s">
        <v>51</v>
      </c>
      <c r="E172" s="22">
        <v>-1.5333689936229E-2</v>
      </c>
      <c r="F172" s="22" t="s">
        <v>8</v>
      </c>
      <c r="G172" s="22">
        <v>0</v>
      </c>
      <c r="H172" s="24">
        <f t="shared" si="3"/>
        <v>-1.5333689936229E-2</v>
      </c>
    </row>
    <row r="173" spans="1:8" x14ac:dyDescent="0.25">
      <c r="A173" s="22" t="s">
        <v>858</v>
      </c>
      <c r="B173" s="22" t="s">
        <v>859</v>
      </c>
      <c r="C173" s="22" t="s">
        <v>14</v>
      </c>
      <c r="D173" s="22" t="s">
        <v>115</v>
      </c>
      <c r="E173" s="22">
        <v>-2.4618416459868402E-3</v>
      </c>
      <c r="F173" s="22" t="s">
        <v>8</v>
      </c>
      <c r="G173" s="22">
        <v>0</v>
      </c>
      <c r="H173" s="24">
        <f t="shared" si="3"/>
        <v>-2.4618416459868402E-3</v>
      </c>
    </row>
    <row r="174" spans="1:8" x14ac:dyDescent="0.25">
      <c r="A174" s="22" t="s">
        <v>860</v>
      </c>
      <c r="B174" s="22" t="s">
        <v>734</v>
      </c>
      <c r="C174" s="22" t="s">
        <v>14</v>
      </c>
      <c r="D174" s="22" t="s">
        <v>54</v>
      </c>
      <c r="E174" s="22">
        <v>-1.38005091063524E-3</v>
      </c>
      <c r="F174" s="22" t="s">
        <v>8</v>
      </c>
      <c r="G174" s="22">
        <v>0</v>
      </c>
      <c r="H174" s="24">
        <f t="shared" si="3"/>
        <v>-1.38005091063524E-3</v>
      </c>
    </row>
    <row r="175" spans="1:8" x14ac:dyDescent="0.25">
      <c r="A175" s="22" t="s">
        <v>196</v>
      </c>
      <c r="B175" s="22" t="s">
        <v>197</v>
      </c>
      <c r="C175" s="22" t="s">
        <v>14</v>
      </c>
      <c r="D175" s="22" t="s">
        <v>1</v>
      </c>
      <c r="E175" s="22">
        <v>-1.1869979327786601E-3</v>
      </c>
      <c r="F175" s="22" t="s">
        <v>8</v>
      </c>
      <c r="G175" s="22">
        <v>0</v>
      </c>
      <c r="H175" s="24">
        <f t="shared" si="3"/>
        <v>-1.1869979327786601E-3</v>
      </c>
    </row>
    <row r="176" spans="1:8" x14ac:dyDescent="0.25">
      <c r="A176" s="22" t="s">
        <v>864</v>
      </c>
      <c r="B176" s="22" t="s">
        <v>552</v>
      </c>
      <c r="C176" s="22" t="s">
        <v>14</v>
      </c>
      <c r="D176" s="22" t="s">
        <v>54</v>
      </c>
      <c r="E176" s="22">
        <v>-1.6929114039017999E-2</v>
      </c>
      <c r="F176" s="22" t="s">
        <v>8</v>
      </c>
      <c r="G176" s="22">
        <v>0</v>
      </c>
      <c r="H176" s="24">
        <f t="shared" si="3"/>
        <v>-1.6929114039017999E-2</v>
      </c>
    </row>
    <row r="177" spans="1:8" x14ac:dyDescent="0.25">
      <c r="A177" s="22" t="s">
        <v>870</v>
      </c>
      <c r="B177" s="22" t="s">
        <v>871</v>
      </c>
      <c r="C177" s="22" t="s">
        <v>143</v>
      </c>
      <c r="D177" s="22" t="s">
        <v>144</v>
      </c>
      <c r="E177" s="28">
        <v>-3.5463962408206602E-7</v>
      </c>
      <c r="F177" s="22" t="s">
        <v>8</v>
      </c>
      <c r="G177" s="22">
        <v>0</v>
      </c>
      <c r="H177" s="24">
        <f t="shared" si="3"/>
        <v>-3.5463962408206602E-7</v>
      </c>
    </row>
    <row r="178" spans="1:8" x14ac:dyDescent="0.25">
      <c r="A178" s="22" t="s">
        <v>874</v>
      </c>
      <c r="B178" s="22" t="s">
        <v>875</v>
      </c>
      <c r="C178" s="22" t="s">
        <v>14</v>
      </c>
      <c r="D178" s="22" t="s">
        <v>54</v>
      </c>
      <c r="E178" s="28">
        <v>-1.4308858579541899E-7</v>
      </c>
      <c r="F178" s="22" t="s">
        <v>8</v>
      </c>
      <c r="G178" s="22">
        <v>0</v>
      </c>
      <c r="H178" s="24">
        <f t="shared" si="3"/>
        <v>-1.4308858579541899E-7</v>
      </c>
    </row>
    <row r="179" spans="1:8" x14ac:dyDescent="0.25">
      <c r="A179" s="22" t="s">
        <v>876</v>
      </c>
      <c r="B179" s="22" t="s">
        <v>877</v>
      </c>
      <c r="C179" s="22" t="s">
        <v>14</v>
      </c>
      <c r="D179" s="22" t="s">
        <v>54</v>
      </c>
      <c r="E179" s="22">
        <v>-2.02468665350195E-3</v>
      </c>
      <c r="F179" s="22" t="s">
        <v>8</v>
      </c>
      <c r="G179" s="22">
        <v>0</v>
      </c>
      <c r="H179" s="24">
        <f t="shared" si="3"/>
        <v>-2.02468665350195E-3</v>
      </c>
    </row>
    <row r="180" spans="1:8" x14ac:dyDescent="0.25">
      <c r="A180" s="22" t="s">
        <v>880</v>
      </c>
      <c r="B180" s="22" t="s">
        <v>554</v>
      </c>
      <c r="C180" s="22" t="s">
        <v>14</v>
      </c>
      <c r="D180" s="22" t="s">
        <v>54</v>
      </c>
      <c r="E180" s="22">
        <v>-0.12186661828904199</v>
      </c>
      <c r="F180" s="22" t="s">
        <v>8</v>
      </c>
      <c r="G180" s="22">
        <v>0</v>
      </c>
      <c r="H180" s="24">
        <f t="shared" si="3"/>
        <v>-0.12186661828904199</v>
      </c>
    </row>
    <row r="181" spans="1:8" x14ac:dyDescent="0.25">
      <c r="A181" s="22" t="s">
        <v>884</v>
      </c>
      <c r="B181" s="22" t="s">
        <v>720</v>
      </c>
      <c r="C181" s="22" t="s">
        <v>14</v>
      </c>
      <c r="D181" s="22" t="s">
        <v>193</v>
      </c>
      <c r="E181" s="28">
        <v>-6.3079110709301596E-7</v>
      </c>
      <c r="F181" s="22" t="s">
        <v>8</v>
      </c>
      <c r="G181" s="22">
        <v>0</v>
      </c>
      <c r="H181" s="24">
        <f t="shared" si="3"/>
        <v>-6.3079110709301596E-7</v>
      </c>
    </row>
    <row r="182" spans="1:8" x14ac:dyDescent="0.25">
      <c r="A182" s="22" t="s">
        <v>141</v>
      </c>
      <c r="B182" s="22" t="s">
        <v>142</v>
      </c>
      <c r="C182" s="22" t="s">
        <v>143</v>
      </c>
      <c r="D182" s="22" t="s">
        <v>144</v>
      </c>
      <c r="E182" s="22">
        <v>-4.1498582184879299E-2</v>
      </c>
      <c r="F182" s="22" t="s">
        <v>8</v>
      </c>
      <c r="G182" s="22">
        <v>0</v>
      </c>
      <c r="H182" s="24">
        <f t="shared" si="3"/>
        <v>-4.1498582184879299E-2</v>
      </c>
    </row>
    <row r="183" spans="1:8" x14ac:dyDescent="0.25">
      <c r="A183" s="22" t="s">
        <v>886</v>
      </c>
      <c r="B183" s="22" t="s">
        <v>687</v>
      </c>
      <c r="C183" s="22" t="s">
        <v>14</v>
      </c>
      <c r="D183" s="22" t="s">
        <v>188</v>
      </c>
      <c r="E183" s="28">
        <v>-7.2387119118039702E-5</v>
      </c>
      <c r="F183" s="22" t="s">
        <v>8</v>
      </c>
      <c r="G183" s="22">
        <v>0</v>
      </c>
      <c r="H183" s="24">
        <f t="shared" si="3"/>
        <v>-7.2387119118039702E-5</v>
      </c>
    </row>
    <row r="184" spans="1:8" x14ac:dyDescent="0.25">
      <c r="A184" s="22" t="s">
        <v>888</v>
      </c>
      <c r="B184" s="22" t="s">
        <v>889</v>
      </c>
      <c r="C184" s="22" t="s">
        <v>14</v>
      </c>
      <c r="D184" s="22" t="s">
        <v>1</v>
      </c>
      <c r="E184" s="28">
        <v>-8.8430022112345895E-5</v>
      </c>
      <c r="F184" s="22" t="s">
        <v>8</v>
      </c>
      <c r="G184" s="22">
        <v>0</v>
      </c>
      <c r="H184" s="24">
        <f t="shared" si="3"/>
        <v>-8.8430022112345895E-5</v>
      </c>
    </row>
    <row r="185" spans="1:8" x14ac:dyDescent="0.25">
      <c r="A185" s="22" t="s">
        <v>890</v>
      </c>
      <c r="B185" s="22" t="s">
        <v>437</v>
      </c>
      <c r="C185" s="22" t="s">
        <v>14</v>
      </c>
      <c r="D185" s="22" t="s">
        <v>54</v>
      </c>
      <c r="E185" s="28">
        <v>-6.3712021056501895E-5</v>
      </c>
      <c r="F185" s="22" t="s">
        <v>8</v>
      </c>
      <c r="G185" s="22">
        <v>0</v>
      </c>
      <c r="H185" s="24">
        <f t="shared" si="3"/>
        <v>-6.3712021056501895E-5</v>
      </c>
    </row>
    <row r="186" spans="1:8" x14ac:dyDescent="0.25">
      <c r="A186" s="22" t="s">
        <v>893</v>
      </c>
      <c r="B186" s="22" t="s">
        <v>877</v>
      </c>
      <c r="C186" s="22" t="s">
        <v>14</v>
      </c>
      <c r="D186" s="22" t="s">
        <v>54</v>
      </c>
      <c r="E186" s="22">
        <v>-4.0493855289256402E-3</v>
      </c>
      <c r="F186" s="22" t="s">
        <v>8</v>
      </c>
      <c r="G186" s="22">
        <v>0</v>
      </c>
      <c r="H186" s="24">
        <f t="shared" si="3"/>
        <v>-4.0493855289256402E-3</v>
      </c>
    </row>
    <row r="187" spans="1:8" x14ac:dyDescent="0.25">
      <c r="A187" s="22" t="s">
        <v>895</v>
      </c>
      <c r="B187" s="22" t="s">
        <v>210</v>
      </c>
      <c r="C187" s="22" t="s">
        <v>14</v>
      </c>
      <c r="D187" s="22" t="s">
        <v>193</v>
      </c>
      <c r="E187" s="22">
        <v>-2.5412395846486002E-3</v>
      </c>
      <c r="F187" s="22" t="s">
        <v>8</v>
      </c>
      <c r="G187" s="22">
        <v>0</v>
      </c>
      <c r="H187" s="24">
        <f t="shared" si="3"/>
        <v>-2.5412395846486002E-3</v>
      </c>
    </row>
    <row r="188" spans="1:8" x14ac:dyDescent="0.25">
      <c r="A188" s="22" t="s">
        <v>154</v>
      </c>
      <c r="B188" s="22" t="s">
        <v>155</v>
      </c>
      <c r="C188" s="22" t="s">
        <v>17</v>
      </c>
      <c r="D188" s="22" t="s">
        <v>4</v>
      </c>
      <c r="E188" s="28">
        <v>-7.3095771733708102E-6</v>
      </c>
      <c r="F188" s="22" t="s">
        <v>8</v>
      </c>
      <c r="G188" s="22">
        <v>0</v>
      </c>
      <c r="H188" s="24">
        <f t="shared" si="3"/>
        <v>-7.3095771733708102E-6</v>
      </c>
    </row>
    <row r="189" spans="1:8" x14ac:dyDescent="0.25">
      <c r="A189" s="22" t="s">
        <v>897</v>
      </c>
      <c r="B189" s="22" t="s">
        <v>898</v>
      </c>
      <c r="C189" s="22" t="s">
        <v>139</v>
      </c>
      <c r="D189" s="22" t="s">
        <v>165</v>
      </c>
      <c r="E189" s="28">
        <v>-2.7695615270807601E-5</v>
      </c>
      <c r="F189" s="22" t="s">
        <v>8</v>
      </c>
      <c r="G189" s="22">
        <v>0</v>
      </c>
      <c r="H189" s="24">
        <f t="shared" si="3"/>
        <v>-2.7695615270807601E-5</v>
      </c>
    </row>
    <row r="190" spans="1:8" x14ac:dyDescent="0.25">
      <c r="A190" s="22" t="s">
        <v>901</v>
      </c>
      <c r="B190" s="22" t="s">
        <v>648</v>
      </c>
      <c r="C190" s="22" t="s">
        <v>14</v>
      </c>
      <c r="D190" s="22" t="s">
        <v>188</v>
      </c>
      <c r="E190" s="28">
        <v>-7.7783348837467096E-18</v>
      </c>
      <c r="F190" s="22" t="s">
        <v>8</v>
      </c>
      <c r="G190" s="22">
        <v>0</v>
      </c>
      <c r="H190" s="24">
        <f t="shared" si="3"/>
        <v>-7.7783348837467096E-18</v>
      </c>
    </row>
    <row r="191" spans="1:8" x14ac:dyDescent="0.25">
      <c r="A191" s="22" t="s">
        <v>902</v>
      </c>
      <c r="B191" s="22" t="s">
        <v>903</v>
      </c>
      <c r="C191" s="22" t="s">
        <v>143</v>
      </c>
      <c r="D191" s="22" t="s">
        <v>144</v>
      </c>
      <c r="E191" s="22">
        <v>-1.8827664310101799E-2</v>
      </c>
      <c r="F191" s="22" t="s">
        <v>8</v>
      </c>
      <c r="G191" s="22">
        <v>0</v>
      </c>
      <c r="H191" s="24">
        <f t="shared" si="3"/>
        <v>-1.8827664310101799E-2</v>
      </c>
    </row>
    <row r="192" spans="1:8" x14ac:dyDescent="0.25">
      <c r="A192" s="22" t="s">
        <v>198</v>
      </c>
      <c r="B192" s="22" t="s">
        <v>199</v>
      </c>
      <c r="C192" s="22" t="s">
        <v>17</v>
      </c>
      <c r="D192" s="22" t="s">
        <v>2</v>
      </c>
      <c r="E192" s="28">
        <v>-8.2213349314023894E-5</v>
      </c>
      <c r="F192" s="22" t="s">
        <v>8</v>
      </c>
      <c r="G192" s="22">
        <v>0</v>
      </c>
      <c r="H192" s="24">
        <f t="shared" si="3"/>
        <v>-8.2213349314023894E-5</v>
      </c>
    </row>
    <row r="193" spans="1:8" x14ac:dyDescent="0.25">
      <c r="A193" s="22" t="s">
        <v>904</v>
      </c>
      <c r="B193" s="22" t="s">
        <v>754</v>
      </c>
      <c r="C193" s="22" t="s">
        <v>14</v>
      </c>
      <c r="D193" s="22" t="s">
        <v>193</v>
      </c>
      <c r="E193" s="28">
        <v>-2.2665171786022901E-5</v>
      </c>
      <c r="F193" s="22" t="s">
        <v>8</v>
      </c>
      <c r="G193" s="22">
        <v>0</v>
      </c>
      <c r="H193" s="24">
        <f t="shared" si="3"/>
        <v>-2.2665171786022901E-5</v>
      </c>
    </row>
    <row r="194" spans="1:8" x14ac:dyDescent="0.25">
      <c r="A194" s="22" t="s">
        <v>905</v>
      </c>
      <c r="B194" s="22" t="s">
        <v>788</v>
      </c>
      <c r="C194" s="22" t="s">
        <v>14</v>
      </c>
      <c r="D194" s="22" t="s">
        <v>54</v>
      </c>
      <c r="E194" s="22">
        <v>-3.5691272996314798E-2</v>
      </c>
      <c r="F194" s="22" t="s">
        <v>8</v>
      </c>
      <c r="G194" s="22">
        <v>0</v>
      </c>
      <c r="H194" s="24">
        <f t="shared" si="3"/>
        <v>-3.5691272996314798E-2</v>
      </c>
    </row>
    <row r="195" spans="1:8" x14ac:dyDescent="0.25">
      <c r="A195" s="22" t="s">
        <v>33</v>
      </c>
      <c r="B195" s="22" t="s">
        <v>23</v>
      </c>
      <c r="C195" s="22" t="s">
        <v>24</v>
      </c>
      <c r="D195" s="22" t="s">
        <v>3</v>
      </c>
      <c r="E195" s="28">
        <v>-2.74578286120468E-5</v>
      </c>
      <c r="F195" s="22" t="s">
        <v>8</v>
      </c>
      <c r="G195" s="22">
        <v>0</v>
      </c>
      <c r="H195" s="24">
        <f t="shared" ref="H195:H258" si="4">1*(IF(F195=$I$8,E195,(E195*G195)))</f>
        <v>-2.74578286120468E-5</v>
      </c>
    </row>
    <row r="196" spans="1:8" x14ac:dyDescent="0.25">
      <c r="A196" s="22" t="s">
        <v>77</v>
      </c>
      <c r="B196" s="22" t="s">
        <v>78</v>
      </c>
      <c r="C196" s="22" t="s">
        <v>14</v>
      </c>
      <c r="D196" s="22" t="s">
        <v>54</v>
      </c>
      <c r="E196" s="22">
        <v>-0.82403398045548104</v>
      </c>
      <c r="F196" s="22" t="s">
        <v>8</v>
      </c>
      <c r="G196" s="22">
        <v>0</v>
      </c>
      <c r="H196" s="24">
        <f t="shared" si="4"/>
        <v>-0.82403398045548104</v>
      </c>
    </row>
    <row r="197" spans="1:8" x14ac:dyDescent="0.25">
      <c r="A197" s="22" t="s">
        <v>220</v>
      </c>
      <c r="B197" s="22" t="s">
        <v>210</v>
      </c>
      <c r="C197" s="22" t="s">
        <v>14</v>
      </c>
      <c r="D197" s="22" t="s">
        <v>193</v>
      </c>
      <c r="E197" s="22">
        <v>-2.93558099972481E-3</v>
      </c>
      <c r="F197" s="22" t="s">
        <v>8</v>
      </c>
      <c r="G197" s="22">
        <v>0</v>
      </c>
      <c r="H197" s="24">
        <f t="shared" si="4"/>
        <v>-2.93558099972481E-3</v>
      </c>
    </row>
    <row r="198" spans="1:8" x14ac:dyDescent="0.25">
      <c r="A198" s="22" t="s">
        <v>910</v>
      </c>
      <c r="B198" s="22" t="s">
        <v>464</v>
      </c>
      <c r="C198" s="22" t="s">
        <v>14</v>
      </c>
      <c r="D198" s="22" t="s">
        <v>193</v>
      </c>
      <c r="E198" s="22">
        <v>-9.5820800101009804E-4</v>
      </c>
      <c r="F198" s="22" t="s">
        <v>8</v>
      </c>
      <c r="G198" s="22">
        <v>0</v>
      </c>
      <c r="H198" s="24">
        <f t="shared" si="4"/>
        <v>-9.5820800101009804E-4</v>
      </c>
    </row>
    <row r="199" spans="1:8" x14ac:dyDescent="0.25">
      <c r="A199" s="22" t="s">
        <v>911</v>
      </c>
      <c r="B199" s="22" t="s">
        <v>912</v>
      </c>
      <c r="C199" s="22" t="s">
        <v>143</v>
      </c>
      <c r="D199" s="22" t="s">
        <v>144</v>
      </c>
      <c r="E199" s="22">
        <v>-2.6833581289645299E-3</v>
      </c>
      <c r="F199" s="22" t="s">
        <v>8</v>
      </c>
      <c r="G199" s="22">
        <v>0</v>
      </c>
      <c r="H199" s="24">
        <f t="shared" si="4"/>
        <v>-2.6833581289645299E-3</v>
      </c>
    </row>
    <row r="200" spans="1:8" x14ac:dyDescent="0.25">
      <c r="A200" s="22" t="s">
        <v>913</v>
      </c>
      <c r="B200" s="22" t="s">
        <v>914</v>
      </c>
      <c r="C200" s="22" t="s">
        <v>14</v>
      </c>
      <c r="D200" s="22" t="s">
        <v>54</v>
      </c>
      <c r="E200" s="22">
        <v>-1.36181368994392E-2</v>
      </c>
      <c r="F200" s="22" t="s">
        <v>8</v>
      </c>
      <c r="G200" s="22">
        <v>0</v>
      </c>
      <c r="H200" s="24">
        <f t="shared" si="4"/>
        <v>-1.36181368994392E-2</v>
      </c>
    </row>
    <row r="201" spans="1:8" x14ac:dyDescent="0.25">
      <c r="A201" s="22" t="s">
        <v>145</v>
      </c>
      <c r="B201" s="22" t="s">
        <v>146</v>
      </c>
      <c r="C201" s="22" t="s">
        <v>17</v>
      </c>
      <c r="D201" s="22" t="s">
        <v>5</v>
      </c>
      <c r="E201" s="22">
        <v>-4.0190037907219601E-4</v>
      </c>
      <c r="F201" s="22" t="s">
        <v>8</v>
      </c>
      <c r="G201" s="22">
        <v>0</v>
      </c>
      <c r="H201" s="24">
        <f t="shared" si="4"/>
        <v>-4.0190037907219601E-4</v>
      </c>
    </row>
    <row r="202" spans="1:8" x14ac:dyDescent="0.25">
      <c r="A202" s="22" t="s">
        <v>917</v>
      </c>
      <c r="B202" s="22" t="s">
        <v>819</v>
      </c>
      <c r="C202" s="22" t="s">
        <v>14</v>
      </c>
      <c r="D202" s="22" t="s">
        <v>188</v>
      </c>
      <c r="E202" s="28">
        <v>-7.4434605340142396E-6</v>
      </c>
      <c r="F202" s="22" t="s">
        <v>8</v>
      </c>
      <c r="G202" s="22">
        <v>0</v>
      </c>
      <c r="H202" s="24">
        <f t="shared" si="4"/>
        <v>-7.4434605340142396E-6</v>
      </c>
    </row>
    <row r="203" spans="1:8" x14ac:dyDescent="0.25">
      <c r="A203" s="22" t="s">
        <v>352</v>
      </c>
      <c r="B203" s="22" t="s">
        <v>353</v>
      </c>
      <c r="C203" s="22" t="s">
        <v>24</v>
      </c>
      <c r="D203" s="22" t="s">
        <v>6</v>
      </c>
      <c r="E203" s="22">
        <v>-2.6507111249404497E-4</v>
      </c>
      <c r="F203" s="22" t="s">
        <v>8</v>
      </c>
      <c r="G203" s="22">
        <v>0</v>
      </c>
      <c r="H203" s="24">
        <f t="shared" si="4"/>
        <v>-2.6507111249404497E-4</v>
      </c>
    </row>
    <row r="204" spans="1:8" x14ac:dyDescent="0.25">
      <c r="A204" s="22" t="s">
        <v>918</v>
      </c>
      <c r="B204" s="22" t="s">
        <v>919</v>
      </c>
      <c r="C204" s="22" t="s">
        <v>17</v>
      </c>
      <c r="D204" s="22" t="s">
        <v>2</v>
      </c>
      <c r="E204" s="22">
        <v>-6.20202936909866E-3</v>
      </c>
      <c r="F204" s="22" t="s">
        <v>8</v>
      </c>
      <c r="G204" s="22">
        <v>0</v>
      </c>
      <c r="H204" s="24">
        <f t="shared" si="4"/>
        <v>-6.20202936909866E-3</v>
      </c>
    </row>
    <row r="205" spans="1:8" x14ac:dyDescent="0.25">
      <c r="A205" s="22" t="s">
        <v>922</v>
      </c>
      <c r="B205" s="22" t="s">
        <v>923</v>
      </c>
      <c r="C205" s="22" t="s">
        <v>143</v>
      </c>
      <c r="D205" s="22" t="s">
        <v>144</v>
      </c>
      <c r="E205" s="22">
        <v>-2.8147577613720502E-2</v>
      </c>
      <c r="F205" s="22" t="s">
        <v>8</v>
      </c>
      <c r="G205" s="22">
        <v>0</v>
      </c>
      <c r="H205" s="24">
        <f t="shared" si="4"/>
        <v>-2.8147577613720502E-2</v>
      </c>
    </row>
    <row r="206" spans="1:8" x14ac:dyDescent="0.25">
      <c r="A206" s="22" t="s">
        <v>924</v>
      </c>
      <c r="B206" s="22" t="s">
        <v>925</v>
      </c>
      <c r="C206" s="22" t="s">
        <v>14</v>
      </c>
      <c r="D206" s="22" t="s">
        <v>54</v>
      </c>
      <c r="E206" s="28">
        <v>-3.4664492971999598E-7</v>
      </c>
      <c r="F206" s="22" t="s">
        <v>8</v>
      </c>
      <c r="G206" s="22">
        <v>0</v>
      </c>
      <c r="H206" s="24">
        <f t="shared" si="4"/>
        <v>-3.4664492971999598E-7</v>
      </c>
    </row>
    <row r="207" spans="1:8" x14ac:dyDescent="0.25">
      <c r="A207" s="22" t="s">
        <v>926</v>
      </c>
      <c r="B207" s="22" t="s">
        <v>927</v>
      </c>
      <c r="C207" s="22" t="s">
        <v>17</v>
      </c>
      <c r="D207" s="22" t="s">
        <v>4</v>
      </c>
      <c r="E207" s="28">
        <v>-7.5838896805143197E-7</v>
      </c>
      <c r="F207" s="22" t="s">
        <v>8</v>
      </c>
      <c r="G207" s="22">
        <v>0</v>
      </c>
      <c r="H207" s="24">
        <f t="shared" si="4"/>
        <v>-7.5838896805143197E-7</v>
      </c>
    </row>
    <row r="208" spans="1:8" x14ac:dyDescent="0.25">
      <c r="A208" s="22" t="s">
        <v>930</v>
      </c>
      <c r="B208" s="22" t="s">
        <v>612</v>
      </c>
      <c r="C208" s="22" t="s">
        <v>14</v>
      </c>
      <c r="D208" s="22" t="s">
        <v>54</v>
      </c>
      <c r="E208" s="22">
        <v>-2.5302672610363799E-2</v>
      </c>
      <c r="F208" s="22" t="s">
        <v>8</v>
      </c>
      <c r="G208" s="22">
        <v>0</v>
      </c>
      <c r="H208" s="24">
        <f t="shared" si="4"/>
        <v>-2.5302672610363799E-2</v>
      </c>
    </row>
    <row r="209" spans="1:8" x14ac:dyDescent="0.25">
      <c r="A209" s="22" t="s">
        <v>931</v>
      </c>
      <c r="B209" s="22" t="s">
        <v>619</v>
      </c>
      <c r="C209" s="22" t="s">
        <v>14</v>
      </c>
      <c r="D209" s="22" t="s">
        <v>54</v>
      </c>
      <c r="E209" s="22">
        <v>-1.2508348839779899E-4</v>
      </c>
      <c r="F209" s="22" t="s">
        <v>8</v>
      </c>
      <c r="G209" s="22">
        <v>0</v>
      </c>
      <c r="H209" s="24">
        <f t="shared" si="4"/>
        <v>-1.2508348839779899E-4</v>
      </c>
    </row>
    <row r="210" spans="1:8" x14ac:dyDescent="0.25">
      <c r="A210" s="22" t="s">
        <v>932</v>
      </c>
      <c r="B210" s="22" t="s">
        <v>933</v>
      </c>
      <c r="C210" s="22" t="s">
        <v>14</v>
      </c>
      <c r="D210" s="22" t="s">
        <v>54</v>
      </c>
      <c r="E210" s="28">
        <v>-4.7105490003661197E-6</v>
      </c>
      <c r="F210" s="22" t="s">
        <v>8</v>
      </c>
      <c r="G210" s="22">
        <v>0</v>
      </c>
      <c r="H210" s="24">
        <f t="shared" si="4"/>
        <v>-4.7105490003661197E-6</v>
      </c>
    </row>
    <row r="211" spans="1:8" x14ac:dyDescent="0.25">
      <c r="A211" s="22" t="s">
        <v>935</v>
      </c>
      <c r="B211" s="22" t="s">
        <v>936</v>
      </c>
      <c r="C211" s="22" t="s">
        <v>14</v>
      </c>
      <c r="D211" s="22" t="s">
        <v>1</v>
      </c>
      <c r="E211" s="28">
        <v>-3.0810630238246802E-5</v>
      </c>
      <c r="F211" s="22" t="s">
        <v>8</v>
      </c>
      <c r="G211" s="22">
        <v>0</v>
      </c>
      <c r="H211" s="24">
        <f t="shared" si="4"/>
        <v>-3.0810630238246802E-5</v>
      </c>
    </row>
    <row r="212" spans="1:8" x14ac:dyDescent="0.25">
      <c r="A212" s="22" t="s">
        <v>937</v>
      </c>
      <c r="B212" s="22" t="s">
        <v>816</v>
      </c>
      <c r="C212" s="22" t="s">
        <v>24</v>
      </c>
      <c r="D212" s="22" t="s">
        <v>208</v>
      </c>
      <c r="E212" s="28">
        <v>-1.8936530741591901E-6</v>
      </c>
      <c r="F212" s="22" t="s">
        <v>8</v>
      </c>
      <c r="G212" s="22">
        <v>0</v>
      </c>
      <c r="H212" s="24">
        <f t="shared" si="4"/>
        <v>-1.8936530741591901E-6</v>
      </c>
    </row>
    <row r="213" spans="1:8" x14ac:dyDescent="0.25">
      <c r="A213" s="22" t="s">
        <v>172</v>
      </c>
      <c r="B213" s="22" t="s">
        <v>167</v>
      </c>
      <c r="C213" s="22" t="s">
        <v>14</v>
      </c>
      <c r="D213" s="22" t="s">
        <v>1</v>
      </c>
      <c r="E213" s="22">
        <v>-1.0704526773731801E-3</v>
      </c>
      <c r="F213" s="22" t="s">
        <v>8</v>
      </c>
      <c r="G213" s="22">
        <v>0</v>
      </c>
      <c r="H213" s="24">
        <f t="shared" si="4"/>
        <v>-1.0704526773731801E-3</v>
      </c>
    </row>
    <row r="214" spans="1:8" x14ac:dyDescent="0.25">
      <c r="A214" s="22" t="s">
        <v>945</v>
      </c>
      <c r="B214" s="22" t="s">
        <v>443</v>
      </c>
      <c r="C214" s="22" t="s">
        <v>14</v>
      </c>
      <c r="D214" s="22" t="s">
        <v>193</v>
      </c>
      <c r="E214" s="22">
        <v>-7.2771865075495101E-2</v>
      </c>
      <c r="F214" s="22" t="s">
        <v>8</v>
      </c>
      <c r="G214" s="22">
        <v>0</v>
      </c>
      <c r="H214" s="24">
        <f t="shared" si="4"/>
        <v>-7.2771865075495101E-2</v>
      </c>
    </row>
    <row r="215" spans="1:8" x14ac:dyDescent="0.25">
      <c r="A215" s="22" t="s">
        <v>946</v>
      </c>
      <c r="B215" s="22" t="s">
        <v>947</v>
      </c>
      <c r="C215" s="22" t="s">
        <v>14</v>
      </c>
      <c r="D215" s="22" t="s">
        <v>54</v>
      </c>
      <c r="E215" s="22">
        <v>-8.74112872780635E-4</v>
      </c>
      <c r="F215" s="22" t="s">
        <v>8</v>
      </c>
      <c r="G215" s="22">
        <v>0</v>
      </c>
      <c r="H215" s="24">
        <f t="shared" si="4"/>
        <v>-8.74112872780635E-4</v>
      </c>
    </row>
    <row r="216" spans="1:8" x14ac:dyDescent="0.25">
      <c r="A216" s="22" t="s">
        <v>953</v>
      </c>
      <c r="B216" s="22" t="s">
        <v>954</v>
      </c>
      <c r="C216" s="22" t="s">
        <v>14</v>
      </c>
      <c r="D216" s="22" t="s">
        <v>54</v>
      </c>
      <c r="E216" s="28">
        <v>-4.9893381386383503E-17</v>
      </c>
      <c r="F216" s="22" t="s">
        <v>8</v>
      </c>
      <c r="G216" s="22">
        <v>0</v>
      </c>
      <c r="H216" s="24">
        <f t="shared" si="4"/>
        <v>-4.9893381386383503E-17</v>
      </c>
    </row>
    <row r="217" spans="1:8" x14ac:dyDescent="0.25">
      <c r="A217" s="22" t="s">
        <v>960</v>
      </c>
      <c r="B217" s="22" t="s">
        <v>961</v>
      </c>
      <c r="C217" s="22" t="s">
        <v>14</v>
      </c>
      <c r="D217" s="22" t="s">
        <v>54</v>
      </c>
      <c r="E217" s="28">
        <v>-1.30242692037244E-6</v>
      </c>
      <c r="F217" s="22" t="s">
        <v>8</v>
      </c>
      <c r="G217" s="22">
        <v>0</v>
      </c>
      <c r="H217" s="24">
        <f t="shared" si="4"/>
        <v>-1.30242692037244E-6</v>
      </c>
    </row>
    <row r="218" spans="1:8" x14ac:dyDescent="0.25">
      <c r="A218" s="22" t="s">
        <v>277</v>
      </c>
      <c r="B218" s="22" t="s">
        <v>278</v>
      </c>
      <c r="C218" s="22" t="s">
        <v>17</v>
      </c>
      <c r="D218" s="22" t="s">
        <v>4</v>
      </c>
      <c r="E218" s="22">
        <v>-1.02952725654061E-4</v>
      </c>
      <c r="F218" s="22" t="s">
        <v>8</v>
      </c>
      <c r="G218" s="22">
        <v>0</v>
      </c>
      <c r="H218" s="24">
        <f t="shared" si="4"/>
        <v>-1.02952725654061E-4</v>
      </c>
    </row>
    <row r="219" spans="1:8" x14ac:dyDescent="0.25">
      <c r="A219" s="22" t="s">
        <v>964</v>
      </c>
      <c r="B219" s="22" t="s">
        <v>571</v>
      </c>
      <c r="C219" s="22" t="s">
        <v>14</v>
      </c>
      <c r="D219" s="22" t="s">
        <v>54</v>
      </c>
      <c r="E219" s="22">
        <v>-0.23107870733897001</v>
      </c>
      <c r="F219" s="22" t="s">
        <v>8</v>
      </c>
      <c r="G219" s="22">
        <v>0</v>
      </c>
      <c r="H219" s="24">
        <f t="shared" si="4"/>
        <v>-0.23107870733897001</v>
      </c>
    </row>
    <row r="220" spans="1:8" x14ac:dyDescent="0.25">
      <c r="A220" s="22" t="s">
        <v>965</v>
      </c>
      <c r="B220" s="22" t="s">
        <v>583</v>
      </c>
      <c r="C220" s="22" t="s">
        <v>14</v>
      </c>
      <c r="D220" s="22" t="s">
        <v>54</v>
      </c>
      <c r="E220" s="28">
        <v>-3.7410277821906398E-19</v>
      </c>
      <c r="F220" s="22" t="s">
        <v>8</v>
      </c>
      <c r="G220" s="22">
        <v>0</v>
      </c>
      <c r="H220" s="24">
        <f t="shared" si="4"/>
        <v>-3.7410277821906398E-19</v>
      </c>
    </row>
    <row r="221" spans="1:8" x14ac:dyDescent="0.25">
      <c r="A221" s="22" t="s">
        <v>966</v>
      </c>
      <c r="B221" s="22" t="s">
        <v>967</v>
      </c>
      <c r="C221" s="22" t="s">
        <v>17</v>
      </c>
      <c r="D221" s="22" t="s">
        <v>4</v>
      </c>
      <c r="E221" s="28">
        <v>-5.5927588607653901E-9</v>
      </c>
      <c r="F221" s="22" t="s">
        <v>8</v>
      </c>
      <c r="G221" s="22">
        <v>0</v>
      </c>
      <c r="H221" s="24">
        <f t="shared" si="4"/>
        <v>-5.5927588607653901E-9</v>
      </c>
    </row>
    <row r="222" spans="1:8" x14ac:dyDescent="0.25">
      <c r="A222" s="22" t="s">
        <v>970</v>
      </c>
      <c r="B222" s="22" t="s">
        <v>498</v>
      </c>
      <c r="C222" s="22" t="s">
        <v>14</v>
      </c>
      <c r="D222" s="22" t="s">
        <v>54</v>
      </c>
      <c r="E222" s="22">
        <v>-1.8056890409828599E-4</v>
      </c>
      <c r="F222" s="22" t="s">
        <v>8</v>
      </c>
      <c r="G222" s="22">
        <v>0</v>
      </c>
      <c r="H222" s="24">
        <f t="shared" si="4"/>
        <v>-1.8056890409828599E-4</v>
      </c>
    </row>
    <row r="223" spans="1:8" x14ac:dyDescent="0.25">
      <c r="A223" s="22" t="s">
        <v>221</v>
      </c>
      <c r="B223" s="22" t="s">
        <v>210</v>
      </c>
      <c r="C223" s="22" t="s">
        <v>14</v>
      </c>
      <c r="D223" s="22" t="s">
        <v>193</v>
      </c>
      <c r="E223" s="22">
        <v>-1.65809043294046E-3</v>
      </c>
      <c r="F223" s="22" t="s">
        <v>8</v>
      </c>
      <c r="G223" s="22">
        <v>0</v>
      </c>
      <c r="H223" s="24">
        <f t="shared" si="4"/>
        <v>-1.65809043294046E-3</v>
      </c>
    </row>
    <row r="224" spans="1:8" x14ac:dyDescent="0.25">
      <c r="A224" s="22" t="s">
        <v>972</v>
      </c>
      <c r="B224" s="22" t="s">
        <v>548</v>
      </c>
      <c r="C224" s="22" t="s">
        <v>24</v>
      </c>
      <c r="D224" s="22" t="s">
        <v>208</v>
      </c>
      <c r="E224" s="28">
        <v>-3.8713206463298402E-18</v>
      </c>
      <c r="F224" s="22" t="s">
        <v>8</v>
      </c>
      <c r="G224" s="22">
        <v>0</v>
      </c>
      <c r="H224" s="24">
        <f t="shared" si="4"/>
        <v>-3.8713206463298402E-18</v>
      </c>
    </row>
    <row r="225" spans="1:8" x14ac:dyDescent="0.25">
      <c r="A225" s="22" t="s">
        <v>222</v>
      </c>
      <c r="B225" s="22" t="s">
        <v>207</v>
      </c>
      <c r="C225" s="22" t="s">
        <v>24</v>
      </c>
      <c r="D225" s="22" t="s">
        <v>208</v>
      </c>
      <c r="E225" s="28">
        <v>-5.0158223784755798E-5</v>
      </c>
      <c r="F225" s="22" t="s">
        <v>8</v>
      </c>
      <c r="G225" s="22">
        <v>0</v>
      </c>
      <c r="H225" s="24">
        <f t="shared" si="4"/>
        <v>-5.0158223784755798E-5</v>
      </c>
    </row>
    <row r="226" spans="1:8" x14ac:dyDescent="0.25">
      <c r="A226" s="22" t="s">
        <v>973</v>
      </c>
      <c r="B226" s="22" t="s">
        <v>974</v>
      </c>
      <c r="C226" s="22" t="s">
        <v>14</v>
      </c>
      <c r="D226" s="22" t="s">
        <v>54</v>
      </c>
      <c r="E226" s="28">
        <v>-4.1097549920806098E-6</v>
      </c>
      <c r="F226" s="22" t="s">
        <v>8</v>
      </c>
      <c r="G226" s="22">
        <v>0</v>
      </c>
      <c r="H226" s="24">
        <f t="shared" si="4"/>
        <v>-4.1097549920806098E-6</v>
      </c>
    </row>
    <row r="227" spans="1:8" x14ac:dyDescent="0.25">
      <c r="A227" s="22" t="s">
        <v>82</v>
      </c>
      <c r="B227" s="22" t="s">
        <v>58</v>
      </c>
      <c r="C227" s="22" t="s">
        <v>14</v>
      </c>
      <c r="D227" s="22" t="s">
        <v>54</v>
      </c>
      <c r="E227" s="22">
        <v>-2.3720614457640602E-3</v>
      </c>
      <c r="F227" s="22" t="s">
        <v>8</v>
      </c>
      <c r="G227" s="22">
        <v>0</v>
      </c>
      <c r="H227" s="24">
        <f t="shared" si="4"/>
        <v>-2.3720614457640602E-3</v>
      </c>
    </row>
    <row r="228" spans="1:8" x14ac:dyDescent="0.25">
      <c r="A228" s="22" t="s">
        <v>183</v>
      </c>
      <c r="B228" s="22" t="s">
        <v>184</v>
      </c>
      <c r="C228" s="22" t="s">
        <v>14</v>
      </c>
      <c r="D228" s="22" t="s">
        <v>1</v>
      </c>
      <c r="E228" s="28">
        <v>-2.22086805100217E-7</v>
      </c>
      <c r="F228" s="22" t="s">
        <v>8</v>
      </c>
      <c r="G228" s="22">
        <v>0</v>
      </c>
      <c r="H228" s="24">
        <f t="shared" si="4"/>
        <v>-2.22086805100217E-7</v>
      </c>
    </row>
    <row r="229" spans="1:8" x14ac:dyDescent="0.25">
      <c r="A229" s="22" t="s">
        <v>977</v>
      </c>
      <c r="B229" s="22" t="s">
        <v>978</v>
      </c>
      <c r="C229" s="22" t="s">
        <v>17</v>
      </c>
      <c r="D229" s="22" t="s">
        <v>2</v>
      </c>
      <c r="E229" s="28">
        <v>-1.3817190955054E-6</v>
      </c>
      <c r="F229" s="22" t="s">
        <v>8</v>
      </c>
      <c r="G229" s="22">
        <v>0</v>
      </c>
      <c r="H229" s="24">
        <f t="shared" si="4"/>
        <v>-1.3817190955054E-6</v>
      </c>
    </row>
    <row r="230" spans="1:8" x14ac:dyDescent="0.25">
      <c r="A230" s="22" t="s">
        <v>110</v>
      </c>
      <c r="B230" s="22" t="s">
        <v>99</v>
      </c>
      <c r="C230" s="22" t="s">
        <v>14</v>
      </c>
      <c r="D230" s="22" t="s">
        <v>1</v>
      </c>
      <c r="E230" s="22">
        <v>-2.7688809082467502E-4</v>
      </c>
      <c r="F230" s="22" t="s">
        <v>8</v>
      </c>
      <c r="G230" s="22">
        <v>0</v>
      </c>
      <c r="H230" s="24">
        <f t="shared" si="4"/>
        <v>-2.7688809082467502E-4</v>
      </c>
    </row>
    <row r="231" spans="1:8" x14ac:dyDescent="0.25">
      <c r="A231" s="22" t="s">
        <v>985</v>
      </c>
      <c r="B231" s="22" t="s">
        <v>782</v>
      </c>
      <c r="C231" s="22" t="s">
        <v>14</v>
      </c>
      <c r="D231" s="22" t="s">
        <v>1</v>
      </c>
      <c r="E231" s="28">
        <v>-3.5853226739208601E-6</v>
      </c>
      <c r="F231" s="22" t="s">
        <v>8</v>
      </c>
      <c r="G231" s="22">
        <v>0</v>
      </c>
      <c r="H231" s="24">
        <f t="shared" si="4"/>
        <v>-3.5853226739208601E-6</v>
      </c>
    </row>
    <row r="232" spans="1:8" x14ac:dyDescent="0.25">
      <c r="A232" s="22" t="s">
        <v>223</v>
      </c>
      <c r="B232" s="22" t="s">
        <v>224</v>
      </c>
      <c r="C232" s="22" t="s">
        <v>17</v>
      </c>
      <c r="D232" s="22" t="s">
        <v>4</v>
      </c>
      <c r="E232" s="22">
        <v>-1.3664732326061701E-2</v>
      </c>
      <c r="F232" s="22" t="s">
        <v>8</v>
      </c>
      <c r="G232" s="22">
        <v>0</v>
      </c>
      <c r="H232" s="24">
        <f t="shared" si="4"/>
        <v>-1.3664732326061701E-2</v>
      </c>
    </row>
    <row r="233" spans="1:8" x14ac:dyDescent="0.25">
      <c r="A233" s="22" t="s">
        <v>986</v>
      </c>
      <c r="B233" s="22" t="s">
        <v>987</v>
      </c>
      <c r="C233" s="22" t="s">
        <v>14</v>
      </c>
      <c r="D233" s="22" t="s">
        <v>54</v>
      </c>
      <c r="E233" s="22">
        <v>-2.9857397838982001E-3</v>
      </c>
      <c r="F233" s="22" t="s">
        <v>8</v>
      </c>
      <c r="G233" s="22">
        <v>0</v>
      </c>
      <c r="H233" s="24">
        <f t="shared" si="4"/>
        <v>-2.9857397838982001E-3</v>
      </c>
    </row>
    <row r="234" spans="1:8" x14ac:dyDescent="0.25">
      <c r="A234" s="22" t="s">
        <v>988</v>
      </c>
      <c r="B234" s="22" t="s">
        <v>989</v>
      </c>
      <c r="C234" s="22" t="s">
        <v>14</v>
      </c>
      <c r="D234" s="22" t="s">
        <v>54</v>
      </c>
      <c r="E234" s="22">
        <v>-5.1605378980956501E-4</v>
      </c>
      <c r="F234" s="22" t="s">
        <v>8</v>
      </c>
      <c r="G234" s="22">
        <v>0</v>
      </c>
      <c r="H234" s="24">
        <f t="shared" si="4"/>
        <v>-5.1605378980956501E-4</v>
      </c>
    </row>
    <row r="235" spans="1:8" x14ac:dyDescent="0.25">
      <c r="A235" s="22" t="s">
        <v>990</v>
      </c>
      <c r="B235" s="22" t="s">
        <v>991</v>
      </c>
      <c r="C235" s="22" t="s">
        <v>139</v>
      </c>
      <c r="D235" s="22" t="s">
        <v>165</v>
      </c>
      <c r="E235" s="28">
        <v>-1.32048434410888E-8</v>
      </c>
      <c r="F235" s="22" t="s">
        <v>86</v>
      </c>
      <c r="G235" s="22">
        <v>0</v>
      </c>
      <c r="H235" s="24">
        <f t="shared" si="4"/>
        <v>0</v>
      </c>
    </row>
    <row r="236" spans="1:8" x14ac:dyDescent="0.25">
      <c r="A236" s="22" t="s">
        <v>992</v>
      </c>
      <c r="B236" s="22" t="s">
        <v>993</v>
      </c>
      <c r="C236" s="22" t="s">
        <v>24</v>
      </c>
      <c r="D236" s="22" t="s">
        <v>3</v>
      </c>
      <c r="E236" s="28">
        <v>-3.46462314348124E-14</v>
      </c>
      <c r="F236" s="22" t="s">
        <v>8</v>
      </c>
      <c r="G236" s="22">
        <v>0</v>
      </c>
      <c r="H236" s="24">
        <f t="shared" si="4"/>
        <v>-3.46462314348124E-14</v>
      </c>
    </row>
    <row r="237" spans="1:8" x14ac:dyDescent="0.25">
      <c r="A237" s="22" t="s">
        <v>994</v>
      </c>
      <c r="B237" s="22" t="s">
        <v>995</v>
      </c>
      <c r="C237" s="22" t="s">
        <v>24</v>
      </c>
      <c r="D237" s="22" t="s">
        <v>3</v>
      </c>
      <c r="E237" s="22">
        <v>-0.122307145221589</v>
      </c>
      <c r="F237" s="22" t="s">
        <v>8</v>
      </c>
      <c r="G237" s="22">
        <v>0</v>
      </c>
      <c r="H237" s="24">
        <f t="shared" si="4"/>
        <v>-0.122307145221589</v>
      </c>
    </row>
    <row r="238" spans="1:8" x14ac:dyDescent="0.25">
      <c r="A238" s="22" t="s">
        <v>996</v>
      </c>
      <c r="B238" s="22" t="s">
        <v>997</v>
      </c>
      <c r="C238" s="22" t="s">
        <v>14</v>
      </c>
      <c r="D238" s="22" t="s">
        <v>950</v>
      </c>
      <c r="E238" s="28">
        <v>-1.3623228090908899E-6</v>
      </c>
      <c r="F238" s="22" t="s">
        <v>8</v>
      </c>
      <c r="G238" s="22">
        <v>0</v>
      </c>
      <c r="H238" s="24">
        <f t="shared" si="4"/>
        <v>-1.3623228090908899E-6</v>
      </c>
    </row>
    <row r="239" spans="1:8" x14ac:dyDescent="0.25">
      <c r="A239" s="22" t="s">
        <v>1001</v>
      </c>
      <c r="B239" s="22" t="s">
        <v>793</v>
      </c>
      <c r="C239" s="22" t="s">
        <v>14</v>
      </c>
      <c r="D239" s="22" t="s">
        <v>54</v>
      </c>
      <c r="E239" s="22">
        <v>-2.5060580958241201E-2</v>
      </c>
      <c r="F239" s="22" t="s">
        <v>8</v>
      </c>
      <c r="G239" s="22">
        <v>0</v>
      </c>
      <c r="H239" s="24">
        <f t="shared" si="4"/>
        <v>-2.5060580958241201E-2</v>
      </c>
    </row>
    <row r="240" spans="1:8" x14ac:dyDescent="0.25">
      <c r="A240" s="22" t="s">
        <v>1002</v>
      </c>
      <c r="B240" s="22" t="s">
        <v>852</v>
      </c>
      <c r="C240" s="22" t="s">
        <v>14</v>
      </c>
      <c r="D240" s="22" t="s">
        <v>54</v>
      </c>
      <c r="E240" s="28">
        <v>-2.8771810356775701E-7</v>
      </c>
      <c r="F240" s="22" t="s">
        <v>8</v>
      </c>
      <c r="G240" s="22">
        <v>0</v>
      </c>
      <c r="H240" s="24">
        <f t="shared" si="4"/>
        <v>-2.8771810356775701E-7</v>
      </c>
    </row>
    <row r="241" spans="1:8" x14ac:dyDescent="0.25">
      <c r="A241" s="22" t="s">
        <v>1005</v>
      </c>
      <c r="B241" s="22" t="s">
        <v>1006</v>
      </c>
      <c r="C241" s="22" t="s">
        <v>14</v>
      </c>
      <c r="D241" s="22" t="s">
        <v>54</v>
      </c>
      <c r="E241" s="28">
        <v>-3.71653466674556E-13</v>
      </c>
      <c r="F241" s="22" t="s">
        <v>8</v>
      </c>
      <c r="G241" s="22">
        <v>0</v>
      </c>
      <c r="H241" s="24">
        <f t="shared" si="4"/>
        <v>-3.71653466674556E-13</v>
      </c>
    </row>
    <row r="242" spans="1:8" x14ac:dyDescent="0.25">
      <c r="A242" s="22" t="s">
        <v>1007</v>
      </c>
      <c r="B242" s="22" t="s">
        <v>1008</v>
      </c>
      <c r="C242" s="22" t="s">
        <v>17</v>
      </c>
      <c r="D242" s="22" t="s">
        <v>2</v>
      </c>
      <c r="E242" s="28">
        <v>-3.6244E-6</v>
      </c>
      <c r="F242" s="22" t="s">
        <v>8</v>
      </c>
      <c r="G242" s="22">
        <v>0</v>
      </c>
      <c r="H242" s="24">
        <f t="shared" si="4"/>
        <v>-3.6244E-6</v>
      </c>
    </row>
    <row r="243" spans="1:8" x14ac:dyDescent="0.25">
      <c r="A243" s="22" t="s">
        <v>1010</v>
      </c>
      <c r="B243" s="22" t="s">
        <v>1011</v>
      </c>
      <c r="C243" s="22" t="s">
        <v>14</v>
      </c>
      <c r="D243" s="22" t="s">
        <v>1</v>
      </c>
      <c r="E243" s="22">
        <v>-1.3496585849857801E-2</v>
      </c>
      <c r="F243" s="22" t="s">
        <v>8</v>
      </c>
      <c r="G243" s="22">
        <v>0</v>
      </c>
      <c r="H243" s="24">
        <f t="shared" si="4"/>
        <v>-1.3496585849857801E-2</v>
      </c>
    </row>
    <row r="244" spans="1:8" x14ac:dyDescent="0.25">
      <c r="A244" s="22" t="s">
        <v>1015</v>
      </c>
      <c r="B244" s="22" t="s">
        <v>1016</v>
      </c>
      <c r="C244" s="22" t="s">
        <v>24</v>
      </c>
      <c r="D244" s="22" t="s">
        <v>3</v>
      </c>
      <c r="E244" s="28">
        <v>-3.26580194269022E-16</v>
      </c>
      <c r="F244" s="22" t="s">
        <v>8</v>
      </c>
      <c r="G244" s="22">
        <v>0</v>
      </c>
      <c r="H244" s="24">
        <f t="shared" si="4"/>
        <v>-3.26580194269022E-16</v>
      </c>
    </row>
    <row r="245" spans="1:8" x14ac:dyDescent="0.25">
      <c r="A245" s="22" t="s">
        <v>1017</v>
      </c>
      <c r="B245" s="22" t="s">
        <v>1018</v>
      </c>
      <c r="C245" s="22" t="s">
        <v>17</v>
      </c>
      <c r="D245" s="22" t="s">
        <v>4</v>
      </c>
      <c r="E245" s="22">
        <v>-3.3950217663772202E-2</v>
      </c>
      <c r="F245" s="22" t="s">
        <v>8</v>
      </c>
      <c r="G245" s="22">
        <v>0</v>
      </c>
      <c r="H245" s="24">
        <f t="shared" si="4"/>
        <v>-3.3950217663772202E-2</v>
      </c>
    </row>
    <row r="246" spans="1:8" x14ac:dyDescent="0.25">
      <c r="A246" s="22" t="s">
        <v>1019</v>
      </c>
      <c r="B246" s="22" t="s">
        <v>1020</v>
      </c>
      <c r="C246" s="22" t="s">
        <v>14</v>
      </c>
      <c r="D246" s="22" t="s">
        <v>115</v>
      </c>
      <c r="E246" s="22">
        <v>-3.8662111025385601E-3</v>
      </c>
      <c r="F246" s="22" t="s">
        <v>8</v>
      </c>
      <c r="G246" s="22">
        <v>0</v>
      </c>
      <c r="H246" s="24">
        <f t="shared" si="4"/>
        <v>-3.8662111025385601E-3</v>
      </c>
    </row>
    <row r="247" spans="1:8" x14ac:dyDescent="0.25">
      <c r="A247" s="22" t="s">
        <v>185</v>
      </c>
      <c r="B247" s="22" t="s">
        <v>184</v>
      </c>
      <c r="C247" s="22" t="s">
        <v>14</v>
      </c>
      <c r="D247" s="22" t="s">
        <v>1</v>
      </c>
      <c r="E247" s="28">
        <v>-1.0843061660775301E-6</v>
      </c>
      <c r="F247" s="22" t="s">
        <v>8</v>
      </c>
      <c r="G247" s="22">
        <v>0</v>
      </c>
      <c r="H247" s="24">
        <f t="shared" si="4"/>
        <v>-1.0843061660775301E-6</v>
      </c>
    </row>
    <row r="248" spans="1:8" x14ac:dyDescent="0.25">
      <c r="A248" s="22" t="s">
        <v>1029</v>
      </c>
      <c r="B248" s="22" t="s">
        <v>1011</v>
      </c>
      <c r="C248" s="22" t="s">
        <v>14</v>
      </c>
      <c r="D248" s="22" t="s">
        <v>1</v>
      </c>
      <c r="E248" s="22">
        <v>-2.8431064622147901E-3</v>
      </c>
      <c r="F248" s="22" t="s">
        <v>8</v>
      </c>
      <c r="G248" s="22">
        <v>0</v>
      </c>
      <c r="H248" s="24">
        <f t="shared" si="4"/>
        <v>-2.8431064622147901E-3</v>
      </c>
    </row>
    <row r="249" spans="1:8" x14ac:dyDescent="0.25">
      <c r="A249" s="22" t="s">
        <v>201</v>
      </c>
      <c r="B249" s="22" t="s">
        <v>192</v>
      </c>
      <c r="C249" s="22" t="s">
        <v>14</v>
      </c>
      <c r="D249" s="22" t="s">
        <v>193</v>
      </c>
      <c r="E249" s="22">
        <v>-0.57487750672543403</v>
      </c>
      <c r="F249" s="22" t="s">
        <v>8</v>
      </c>
      <c r="G249" s="22">
        <v>0</v>
      </c>
      <c r="H249" s="24">
        <f t="shared" si="4"/>
        <v>-0.57487750672543403</v>
      </c>
    </row>
    <row r="250" spans="1:8" x14ac:dyDescent="0.25">
      <c r="A250" s="22" t="s">
        <v>225</v>
      </c>
      <c r="B250" s="22" t="s">
        <v>210</v>
      </c>
      <c r="C250" s="22" t="s">
        <v>14</v>
      </c>
      <c r="D250" s="22" t="s">
        <v>193</v>
      </c>
      <c r="E250" s="22">
        <v>-6.1266774942954298E-3</v>
      </c>
      <c r="F250" s="22" t="s">
        <v>8</v>
      </c>
      <c r="G250" s="22">
        <v>0</v>
      </c>
      <c r="H250" s="24">
        <f t="shared" si="4"/>
        <v>-6.1266774942954298E-3</v>
      </c>
    </row>
    <row r="251" spans="1:8" x14ac:dyDescent="0.25">
      <c r="A251" s="22" t="s">
        <v>1030</v>
      </c>
      <c r="B251" s="22" t="s">
        <v>1031</v>
      </c>
      <c r="C251" s="22" t="s">
        <v>14</v>
      </c>
      <c r="D251" s="22" t="s">
        <v>54</v>
      </c>
      <c r="E251" s="28">
        <v>-1.1061102116712501E-6</v>
      </c>
      <c r="F251" s="22" t="s">
        <v>8</v>
      </c>
      <c r="G251" s="22">
        <v>0</v>
      </c>
      <c r="H251" s="24">
        <f t="shared" si="4"/>
        <v>-1.1061102116712501E-6</v>
      </c>
    </row>
    <row r="252" spans="1:8" x14ac:dyDescent="0.25">
      <c r="A252" s="22" t="s">
        <v>1032</v>
      </c>
      <c r="B252" s="22" t="s">
        <v>1033</v>
      </c>
      <c r="C252" s="22" t="s">
        <v>14</v>
      </c>
      <c r="D252" s="22" t="s">
        <v>54</v>
      </c>
      <c r="E252" s="22">
        <v>-3.4862078416992002E-3</v>
      </c>
      <c r="F252" s="22" t="s">
        <v>8</v>
      </c>
      <c r="G252" s="22">
        <v>0</v>
      </c>
      <c r="H252" s="24">
        <f t="shared" si="4"/>
        <v>-3.4862078416992002E-3</v>
      </c>
    </row>
    <row r="253" spans="1:8" x14ac:dyDescent="0.25">
      <c r="A253" s="22" t="s">
        <v>1034</v>
      </c>
      <c r="B253" s="22" t="s">
        <v>1035</v>
      </c>
      <c r="C253" s="22" t="s">
        <v>17</v>
      </c>
      <c r="D253" s="22" t="s">
        <v>2</v>
      </c>
      <c r="E253" s="22">
        <v>-8.95739965103182E-3</v>
      </c>
      <c r="F253" s="22" t="s">
        <v>8</v>
      </c>
      <c r="G253" s="22">
        <v>0</v>
      </c>
      <c r="H253" s="24">
        <f t="shared" si="4"/>
        <v>-8.95739965103182E-3</v>
      </c>
    </row>
    <row r="254" spans="1:8" x14ac:dyDescent="0.25">
      <c r="A254" s="22" t="s">
        <v>1037</v>
      </c>
      <c r="B254" s="22" t="s">
        <v>464</v>
      </c>
      <c r="C254" s="22" t="s">
        <v>14</v>
      </c>
      <c r="D254" s="22" t="s">
        <v>193</v>
      </c>
      <c r="E254" s="22">
        <v>-3.1728594725609599E-4</v>
      </c>
      <c r="F254" s="22" t="s">
        <v>8</v>
      </c>
      <c r="G254" s="22">
        <v>0</v>
      </c>
      <c r="H254" s="24">
        <f t="shared" si="4"/>
        <v>-3.1728594725609599E-4</v>
      </c>
    </row>
    <row r="255" spans="1:8" x14ac:dyDescent="0.25">
      <c r="A255" s="22" t="s">
        <v>1038</v>
      </c>
      <c r="B255" s="22" t="s">
        <v>947</v>
      </c>
      <c r="C255" s="22" t="s">
        <v>14</v>
      </c>
      <c r="D255" s="22" t="s">
        <v>54</v>
      </c>
      <c r="E255" s="22">
        <v>-1.74855336530316E-4</v>
      </c>
      <c r="F255" s="22" t="s">
        <v>8</v>
      </c>
      <c r="G255" s="22">
        <v>0</v>
      </c>
      <c r="H255" s="24">
        <f t="shared" si="4"/>
        <v>-1.74855336530316E-4</v>
      </c>
    </row>
    <row r="256" spans="1:8" x14ac:dyDescent="0.25">
      <c r="A256" s="22" t="s">
        <v>1040</v>
      </c>
      <c r="B256" s="22" t="s">
        <v>411</v>
      </c>
      <c r="C256" s="22" t="s">
        <v>14</v>
      </c>
      <c r="D256" s="22" t="s">
        <v>54</v>
      </c>
      <c r="E256" s="22">
        <v>-0.20646509112590899</v>
      </c>
      <c r="F256" s="22" t="s">
        <v>8</v>
      </c>
      <c r="G256" s="22">
        <v>0</v>
      </c>
      <c r="H256" s="24">
        <f t="shared" si="4"/>
        <v>-0.20646509112590899</v>
      </c>
    </row>
    <row r="257" spans="1:8" x14ac:dyDescent="0.25">
      <c r="A257" s="22" t="s">
        <v>226</v>
      </c>
      <c r="B257" s="22" t="s">
        <v>214</v>
      </c>
      <c r="C257" s="22" t="s">
        <v>14</v>
      </c>
      <c r="D257" s="22" t="s">
        <v>54</v>
      </c>
      <c r="E257" s="22">
        <v>-0.41134772274578502</v>
      </c>
      <c r="F257" s="22" t="s">
        <v>8</v>
      </c>
      <c r="G257" s="22">
        <v>0</v>
      </c>
      <c r="H257" s="24">
        <f t="shared" si="4"/>
        <v>-0.41134772274578502</v>
      </c>
    </row>
    <row r="258" spans="1:8" x14ac:dyDescent="0.25">
      <c r="A258" s="22" t="s">
        <v>227</v>
      </c>
      <c r="B258" s="22" t="s">
        <v>216</v>
      </c>
      <c r="C258" s="22" t="s">
        <v>14</v>
      </c>
      <c r="D258" s="22" t="s">
        <v>54</v>
      </c>
      <c r="E258" s="22">
        <v>-5.7570498380619701E-4</v>
      </c>
      <c r="F258" s="22" t="s">
        <v>8</v>
      </c>
      <c r="G258" s="22">
        <v>0</v>
      </c>
      <c r="H258" s="24">
        <f t="shared" si="4"/>
        <v>-5.7570498380619701E-4</v>
      </c>
    </row>
    <row r="259" spans="1:8" x14ac:dyDescent="0.25">
      <c r="A259" s="22" t="s">
        <v>228</v>
      </c>
      <c r="B259" s="22" t="s">
        <v>224</v>
      </c>
      <c r="C259" s="22" t="s">
        <v>17</v>
      </c>
      <c r="D259" s="22" t="s">
        <v>4</v>
      </c>
      <c r="E259" s="22">
        <v>-1.2656601957184001E-3</v>
      </c>
      <c r="F259" s="22" t="s">
        <v>8</v>
      </c>
      <c r="G259" s="22">
        <v>0</v>
      </c>
      <c r="H259" s="24">
        <f t="shared" ref="H259:H281" si="5">1*(IF(F259=$I$8,E259,(E259*G259)))</f>
        <v>-1.2656601957184001E-3</v>
      </c>
    </row>
    <row r="260" spans="1:8" x14ac:dyDescent="0.25">
      <c r="A260" s="22" t="s">
        <v>173</v>
      </c>
      <c r="B260" s="22" t="s">
        <v>160</v>
      </c>
      <c r="C260" s="22" t="s">
        <v>125</v>
      </c>
      <c r="D260" s="22" t="s">
        <v>161</v>
      </c>
      <c r="E260" s="22">
        <v>-1.30544823686931E-2</v>
      </c>
      <c r="F260" s="22" t="s">
        <v>8</v>
      </c>
      <c r="G260" s="22">
        <v>0</v>
      </c>
      <c r="H260" s="24">
        <f t="shared" si="5"/>
        <v>-1.30544823686931E-2</v>
      </c>
    </row>
    <row r="261" spans="1:8" x14ac:dyDescent="0.25">
      <c r="A261" s="22" t="s">
        <v>229</v>
      </c>
      <c r="B261" s="22" t="s">
        <v>210</v>
      </c>
      <c r="C261" s="22" t="s">
        <v>14</v>
      </c>
      <c r="D261" s="22" t="s">
        <v>193</v>
      </c>
      <c r="E261" s="22">
        <v>-2.4545456512378499E-3</v>
      </c>
      <c r="F261" s="22" t="s">
        <v>8</v>
      </c>
      <c r="G261" s="22">
        <v>0</v>
      </c>
      <c r="H261" s="24">
        <f t="shared" si="5"/>
        <v>-2.4545456512378499E-3</v>
      </c>
    </row>
    <row r="262" spans="1:8" x14ac:dyDescent="0.25">
      <c r="A262" s="22" t="s">
        <v>156</v>
      </c>
      <c r="B262" s="22" t="s">
        <v>157</v>
      </c>
      <c r="C262" s="22" t="s">
        <v>17</v>
      </c>
      <c r="D262" s="22" t="s">
        <v>2</v>
      </c>
      <c r="E262" s="22">
        <v>-3.6342818198015499E-2</v>
      </c>
      <c r="F262" s="22" t="s">
        <v>8</v>
      </c>
      <c r="G262" s="22">
        <v>0</v>
      </c>
      <c r="H262" s="24">
        <f t="shared" si="5"/>
        <v>-3.6342818198015499E-2</v>
      </c>
    </row>
    <row r="263" spans="1:8" x14ac:dyDescent="0.25">
      <c r="A263" s="22" t="s">
        <v>147</v>
      </c>
      <c r="B263" s="22" t="s">
        <v>148</v>
      </c>
      <c r="C263" s="22" t="s">
        <v>14</v>
      </c>
      <c r="D263" s="22" t="s">
        <v>1</v>
      </c>
      <c r="E263" s="22">
        <v>-4.1711831587413699E-2</v>
      </c>
      <c r="F263" s="22" t="s">
        <v>8</v>
      </c>
      <c r="G263" s="22">
        <v>0</v>
      </c>
      <c r="H263" s="24">
        <f t="shared" si="5"/>
        <v>-4.1711831587413699E-2</v>
      </c>
    </row>
    <row r="264" spans="1:8" x14ac:dyDescent="0.25">
      <c r="A264" s="22" t="s">
        <v>34</v>
      </c>
      <c r="B264" s="22" t="s">
        <v>35</v>
      </c>
      <c r="C264" s="22" t="s">
        <v>17</v>
      </c>
      <c r="D264" s="22" t="s">
        <v>2</v>
      </c>
      <c r="E264" s="22">
        <v>-1.2105219107937999E-2</v>
      </c>
      <c r="F264" s="22" t="s">
        <v>8</v>
      </c>
      <c r="G264" s="22">
        <v>0</v>
      </c>
      <c r="H264" s="24">
        <f t="shared" si="5"/>
        <v>-1.2105219107937999E-2</v>
      </c>
    </row>
    <row r="265" spans="1:8" x14ac:dyDescent="0.25">
      <c r="A265" s="22" t="s">
        <v>1055</v>
      </c>
      <c r="B265" s="22" t="s">
        <v>1056</v>
      </c>
      <c r="C265" s="22" t="s">
        <v>24</v>
      </c>
      <c r="D265" s="22" t="s">
        <v>3</v>
      </c>
      <c r="E265" s="22">
        <v>-1.63202318231016E-3</v>
      </c>
      <c r="F265" s="22" t="s">
        <v>8</v>
      </c>
      <c r="G265" s="22">
        <v>0</v>
      </c>
      <c r="H265" s="24">
        <f t="shared" si="5"/>
        <v>-1.63202318231016E-3</v>
      </c>
    </row>
    <row r="266" spans="1:8" x14ac:dyDescent="0.25">
      <c r="A266" s="22" t="s">
        <v>1059</v>
      </c>
      <c r="B266" s="22" t="s">
        <v>1060</v>
      </c>
      <c r="C266" s="22" t="s">
        <v>14</v>
      </c>
      <c r="D266" s="22" t="s">
        <v>1061</v>
      </c>
      <c r="E266" s="22">
        <v>-6.4621509749930403E-2</v>
      </c>
      <c r="F266" s="22" t="s">
        <v>8</v>
      </c>
      <c r="G266" s="22">
        <v>0</v>
      </c>
      <c r="H266" s="24">
        <f t="shared" si="5"/>
        <v>-6.4621509749930403E-2</v>
      </c>
    </row>
    <row r="267" spans="1:8" x14ac:dyDescent="0.25">
      <c r="A267" s="22" t="s">
        <v>112</v>
      </c>
      <c r="B267" s="22" t="s">
        <v>95</v>
      </c>
      <c r="C267" s="22" t="s">
        <v>14</v>
      </c>
      <c r="D267" s="22" t="s">
        <v>1</v>
      </c>
      <c r="E267" s="28">
        <v>-8.3862010322461803E-5</v>
      </c>
      <c r="F267" s="22" t="s">
        <v>8</v>
      </c>
      <c r="G267" s="22">
        <v>0</v>
      </c>
      <c r="H267" s="24">
        <f t="shared" si="5"/>
        <v>-8.3862010322461803E-5</v>
      </c>
    </row>
    <row r="268" spans="1:8" x14ac:dyDescent="0.25">
      <c r="A268" s="22" t="s">
        <v>1063</v>
      </c>
      <c r="B268" s="22" t="s">
        <v>1064</v>
      </c>
      <c r="C268" s="22" t="s">
        <v>24</v>
      </c>
      <c r="D268" s="22" t="s">
        <v>3</v>
      </c>
      <c r="E268" s="22">
        <v>-2.3223984210664898E-2</v>
      </c>
      <c r="F268" s="22" t="s">
        <v>8</v>
      </c>
      <c r="G268" s="22">
        <v>0</v>
      </c>
      <c r="H268" s="24">
        <f t="shared" si="5"/>
        <v>-2.3223984210664898E-2</v>
      </c>
    </row>
    <row r="269" spans="1:8" x14ac:dyDescent="0.25">
      <c r="A269" s="22" t="s">
        <v>1065</v>
      </c>
      <c r="B269" s="22" t="s">
        <v>464</v>
      </c>
      <c r="C269" s="22" t="s">
        <v>14</v>
      </c>
      <c r="D269" s="22" t="s">
        <v>193</v>
      </c>
      <c r="E269" s="22">
        <v>-1.0621121323841199E-2</v>
      </c>
      <c r="F269" s="22" t="s">
        <v>8</v>
      </c>
      <c r="G269" s="22">
        <v>0</v>
      </c>
      <c r="H269" s="24">
        <f t="shared" si="5"/>
        <v>-1.0621121323841199E-2</v>
      </c>
    </row>
    <row r="270" spans="1:8" x14ac:dyDescent="0.25">
      <c r="A270" s="22" t="s">
        <v>1066</v>
      </c>
      <c r="B270" s="22" t="s">
        <v>1067</v>
      </c>
      <c r="C270" s="22" t="s">
        <v>14</v>
      </c>
      <c r="D270" s="22" t="s">
        <v>54</v>
      </c>
      <c r="E270" s="22">
        <v>-4.0046036965158396E-3</v>
      </c>
      <c r="F270" s="22" t="s">
        <v>8</v>
      </c>
      <c r="G270" s="22">
        <v>0</v>
      </c>
      <c r="H270" s="24">
        <f t="shared" si="5"/>
        <v>-4.0046036965158396E-3</v>
      </c>
    </row>
    <row r="271" spans="1:8" x14ac:dyDescent="0.25">
      <c r="A271" s="22" t="s">
        <v>1072</v>
      </c>
      <c r="B271" s="22" t="s">
        <v>1073</v>
      </c>
      <c r="C271" s="22" t="s">
        <v>14</v>
      </c>
      <c r="D271" s="22" t="s">
        <v>115</v>
      </c>
      <c r="E271" s="22">
        <v>-1.34949128090387E-4</v>
      </c>
      <c r="F271" s="22" t="s">
        <v>8</v>
      </c>
      <c r="G271" s="22">
        <v>0</v>
      </c>
      <c r="H271" s="24">
        <f t="shared" si="5"/>
        <v>-1.34949128090387E-4</v>
      </c>
    </row>
    <row r="272" spans="1:8" x14ac:dyDescent="0.25">
      <c r="A272" s="22" t="s">
        <v>1074</v>
      </c>
      <c r="B272" s="22" t="s">
        <v>1006</v>
      </c>
      <c r="C272" s="22" t="s">
        <v>14</v>
      </c>
      <c r="D272" s="22" t="s">
        <v>54</v>
      </c>
      <c r="E272" s="28">
        <v>-1.6416764016444301E-12</v>
      </c>
      <c r="F272" s="22" t="s">
        <v>8</v>
      </c>
      <c r="G272" s="22">
        <v>0</v>
      </c>
      <c r="H272" s="24">
        <f t="shared" si="5"/>
        <v>-1.6416764016444301E-12</v>
      </c>
    </row>
    <row r="273" spans="1:8" x14ac:dyDescent="0.25">
      <c r="A273" s="22" t="s">
        <v>1077</v>
      </c>
      <c r="B273" s="22" t="s">
        <v>1078</v>
      </c>
      <c r="C273" s="22" t="s">
        <v>143</v>
      </c>
      <c r="D273" s="22" t="s">
        <v>144</v>
      </c>
      <c r="E273" s="28">
        <v>-1.64233164234725E-8</v>
      </c>
      <c r="F273" s="22" t="s">
        <v>8</v>
      </c>
      <c r="G273" s="22">
        <v>0</v>
      </c>
      <c r="H273" s="24">
        <f t="shared" si="5"/>
        <v>-1.64233164234725E-8</v>
      </c>
    </row>
    <row r="274" spans="1:8" x14ac:dyDescent="0.25">
      <c r="A274" s="22" t="s">
        <v>230</v>
      </c>
      <c r="B274" s="22" t="s">
        <v>210</v>
      </c>
      <c r="C274" s="22" t="s">
        <v>14</v>
      </c>
      <c r="D274" s="22" t="s">
        <v>193</v>
      </c>
      <c r="E274" s="22">
        <v>-1.00965065048587E-2</v>
      </c>
      <c r="F274" s="22" t="s">
        <v>8</v>
      </c>
      <c r="G274" s="22">
        <v>0</v>
      </c>
      <c r="H274" s="24">
        <f t="shared" si="5"/>
        <v>-1.00965065048587E-2</v>
      </c>
    </row>
    <row r="275" spans="1:8" x14ac:dyDescent="0.25">
      <c r="A275" s="22" t="s">
        <v>1081</v>
      </c>
      <c r="B275" s="22" t="s">
        <v>464</v>
      </c>
      <c r="C275" s="22" t="s">
        <v>14</v>
      </c>
      <c r="D275" s="22" t="s">
        <v>193</v>
      </c>
      <c r="E275" s="22">
        <v>-3.6910028151800902E-3</v>
      </c>
      <c r="F275" s="22" t="s">
        <v>8</v>
      </c>
      <c r="G275" s="22">
        <v>0</v>
      </c>
      <c r="H275" s="24">
        <f t="shared" si="5"/>
        <v>-3.6910028151800902E-3</v>
      </c>
    </row>
    <row r="276" spans="1:8" x14ac:dyDescent="0.25">
      <c r="A276" s="22" t="s">
        <v>1082</v>
      </c>
      <c r="B276" s="22" t="s">
        <v>720</v>
      </c>
      <c r="C276" s="22" t="s">
        <v>14</v>
      </c>
      <c r="D276" s="22" t="s">
        <v>193</v>
      </c>
      <c r="E276" s="28">
        <v>-5.3865076322264297E-7</v>
      </c>
      <c r="F276" s="22" t="s">
        <v>8</v>
      </c>
      <c r="G276" s="22">
        <v>0</v>
      </c>
      <c r="H276" s="24">
        <f t="shared" si="5"/>
        <v>-5.3865076322264297E-7</v>
      </c>
    </row>
    <row r="277" spans="1:8" x14ac:dyDescent="0.25">
      <c r="A277" s="22" t="s">
        <v>1083</v>
      </c>
      <c r="B277" s="22" t="s">
        <v>1084</v>
      </c>
      <c r="C277" s="22" t="s">
        <v>14</v>
      </c>
      <c r="D277" s="22" t="s">
        <v>54</v>
      </c>
      <c r="E277" s="28">
        <v>-3.3717229848706599E-7</v>
      </c>
      <c r="F277" s="22" t="s">
        <v>8</v>
      </c>
      <c r="G277" s="22">
        <v>0</v>
      </c>
      <c r="H277" s="24">
        <f t="shared" si="5"/>
        <v>-3.3717229848706599E-7</v>
      </c>
    </row>
    <row r="278" spans="1:8" x14ac:dyDescent="0.25">
      <c r="A278" s="22" t="s">
        <v>1085</v>
      </c>
      <c r="B278" s="22" t="s">
        <v>933</v>
      </c>
      <c r="C278" s="22" t="s">
        <v>14</v>
      </c>
      <c r="D278" s="22" t="s">
        <v>54</v>
      </c>
      <c r="E278" s="28">
        <v>-2.3171514332591198E-5</v>
      </c>
      <c r="F278" s="22" t="s">
        <v>8</v>
      </c>
      <c r="G278" s="22">
        <v>0</v>
      </c>
      <c r="H278" s="24">
        <f t="shared" si="5"/>
        <v>-2.3171514332591198E-5</v>
      </c>
    </row>
    <row r="279" spans="1:8" x14ac:dyDescent="0.25">
      <c r="A279" s="22" t="s">
        <v>1086</v>
      </c>
      <c r="B279" s="22" t="s">
        <v>778</v>
      </c>
      <c r="C279" s="22" t="s">
        <v>14</v>
      </c>
      <c r="D279" s="22" t="s">
        <v>115</v>
      </c>
      <c r="E279" s="28">
        <v>-1.4562832050661599E-5</v>
      </c>
      <c r="F279" s="22" t="s">
        <v>8</v>
      </c>
      <c r="G279" s="22">
        <v>0</v>
      </c>
      <c r="H279" s="24">
        <f t="shared" si="5"/>
        <v>-1.4562832050661599E-5</v>
      </c>
    </row>
    <row r="280" spans="1:8" x14ac:dyDescent="0.25">
      <c r="A280" s="22" t="s">
        <v>1087</v>
      </c>
      <c r="B280" s="22" t="s">
        <v>1088</v>
      </c>
      <c r="C280" s="22" t="s">
        <v>14</v>
      </c>
      <c r="D280" s="22" t="s">
        <v>54</v>
      </c>
      <c r="E280" s="22">
        <v>-0.167693973425382</v>
      </c>
      <c r="F280" s="22" t="s">
        <v>8</v>
      </c>
      <c r="G280" s="22">
        <v>0</v>
      </c>
      <c r="H280" s="24">
        <f t="shared" si="5"/>
        <v>-0.167693973425382</v>
      </c>
    </row>
    <row r="281" spans="1:8" x14ac:dyDescent="0.25">
      <c r="A281" s="22" t="s">
        <v>1089</v>
      </c>
      <c r="B281" s="22" t="s">
        <v>752</v>
      </c>
      <c r="C281" s="22" t="s">
        <v>14</v>
      </c>
      <c r="D281" s="22" t="s">
        <v>54</v>
      </c>
      <c r="E281" s="22">
        <v>-5.7625226428897804E-3</v>
      </c>
      <c r="F281" s="22" t="s">
        <v>8</v>
      </c>
      <c r="G281" s="22">
        <v>0</v>
      </c>
      <c r="H281" s="24">
        <f t="shared" si="5"/>
        <v>-5.7625226428897804E-3</v>
      </c>
    </row>
    <row r="282" spans="1:8" x14ac:dyDescent="0.25">
      <c r="H282" s="24"/>
    </row>
    <row r="283" spans="1:8" x14ac:dyDescent="0.25">
      <c r="H283" s="24"/>
    </row>
    <row r="284" spans="1:8" x14ac:dyDescent="0.25">
      <c r="H284" s="24"/>
    </row>
    <row r="285" spans="1:8" x14ac:dyDescent="0.25">
      <c r="H285" s="24"/>
    </row>
    <row r="286" spans="1:8" x14ac:dyDescent="0.25">
      <c r="H286" s="24"/>
    </row>
    <row r="287" spans="1:8" x14ac:dyDescent="0.25">
      <c r="H287" s="24"/>
    </row>
    <row r="288" spans="1: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1EC4-C197-4A76-AAE2-047875EC3B64}">
  <dimension ref="A1:L3854"/>
  <sheetViews>
    <sheetView workbookViewId="0">
      <selection activeCell="G142" sqref="G142:H501"/>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2" ht="15.75" thickBot="1" x14ac:dyDescent="0.3">
      <c r="G1" s="32"/>
      <c r="H1" s="33"/>
    </row>
    <row r="2" spans="1:12" x14ac:dyDescent="0.25">
      <c r="A2" s="22" t="s">
        <v>9</v>
      </c>
      <c r="B2" s="22" t="s">
        <v>10</v>
      </c>
      <c r="C2" s="22" t="s">
        <v>11</v>
      </c>
      <c r="D2" s="22" t="s">
        <v>0</v>
      </c>
      <c r="E2" s="22" t="s">
        <v>36</v>
      </c>
      <c r="F2" s="22" t="s">
        <v>7</v>
      </c>
      <c r="G2" s="23" t="s">
        <v>406</v>
      </c>
      <c r="H2" s="22" t="s">
        <v>407</v>
      </c>
    </row>
    <row r="3" spans="1:12" x14ac:dyDescent="0.25">
      <c r="A3" s="22" t="s">
        <v>412</v>
      </c>
      <c r="B3" s="22" t="s">
        <v>413</v>
      </c>
      <c r="C3" s="22" t="s">
        <v>14</v>
      </c>
      <c r="D3" s="22" t="s">
        <v>1</v>
      </c>
      <c r="E3" s="28">
        <v>-4.0112613496477E-5</v>
      </c>
      <c r="F3" s="22" t="s">
        <v>8</v>
      </c>
      <c r="G3" s="22">
        <v>0</v>
      </c>
      <c r="H3" s="24">
        <f t="shared" ref="H3:H66" si="0">1*(IF(F3=$I$8,E3,(E3*G3)))</f>
        <v>-4.0112613496477E-5</v>
      </c>
    </row>
    <row r="4" spans="1:12" x14ac:dyDescent="0.25">
      <c r="A4" s="22" t="s">
        <v>422</v>
      </c>
      <c r="B4" s="22" t="s">
        <v>423</v>
      </c>
      <c r="C4" s="22" t="s">
        <v>139</v>
      </c>
      <c r="D4" s="22" t="s">
        <v>140</v>
      </c>
      <c r="E4" s="28">
        <v>-4.4122027734400099E-5</v>
      </c>
      <c r="F4" s="22" t="s">
        <v>8</v>
      </c>
      <c r="G4" s="22">
        <v>0</v>
      </c>
      <c r="H4" s="24">
        <f t="shared" si="0"/>
        <v>-4.4122027734400099E-5</v>
      </c>
    </row>
    <row r="5" spans="1:12" x14ac:dyDescent="0.25">
      <c r="A5" s="22" t="s">
        <v>428</v>
      </c>
      <c r="B5" s="22" t="s">
        <v>429</v>
      </c>
      <c r="C5" s="22" t="s">
        <v>14</v>
      </c>
      <c r="D5" s="22" t="s">
        <v>54</v>
      </c>
      <c r="E5" s="22">
        <v>-1.25242653923941E-2</v>
      </c>
      <c r="F5" s="22" t="s">
        <v>8</v>
      </c>
      <c r="G5" s="22">
        <v>0</v>
      </c>
      <c r="H5" s="24">
        <f t="shared" si="0"/>
        <v>-1.25242653923941E-2</v>
      </c>
    </row>
    <row r="6" spans="1:12" x14ac:dyDescent="0.25">
      <c r="A6" s="22" t="s">
        <v>432</v>
      </c>
      <c r="B6" s="22" t="s">
        <v>433</v>
      </c>
      <c r="C6" s="22" t="s">
        <v>17</v>
      </c>
      <c r="D6" s="22" t="s">
        <v>4</v>
      </c>
      <c r="E6" s="22">
        <v>-9.6755398894794203E-2</v>
      </c>
      <c r="F6" s="22" t="s">
        <v>8</v>
      </c>
      <c r="G6" s="22">
        <v>0</v>
      </c>
      <c r="H6" s="24">
        <f t="shared" si="0"/>
        <v>-9.6755398894794203E-2</v>
      </c>
    </row>
    <row r="7" spans="1:12" x14ac:dyDescent="0.25">
      <c r="A7" s="22" t="s">
        <v>12</v>
      </c>
      <c r="B7" s="22" t="s">
        <v>13</v>
      </c>
      <c r="C7" s="22" t="s">
        <v>14</v>
      </c>
      <c r="D7" s="22" t="s">
        <v>1</v>
      </c>
      <c r="E7" s="22">
        <v>-3.3554122424355999E-4</v>
      </c>
      <c r="F7" s="22" t="s">
        <v>8</v>
      </c>
      <c r="G7" s="22">
        <v>0</v>
      </c>
      <c r="H7" s="24">
        <f t="shared" si="0"/>
        <v>-3.3554122424355999E-4</v>
      </c>
    </row>
    <row r="8" spans="1:12" x14ac:dyDescent="0.25">
      <c r="A8" s="22" t="s">
        <v>15</v>
      </c>
      <c r="B8" s="22" t="s">
        <v>16</v>
      </c>
      <c r="C8" s="22" t="s">
        <v>17</v>
      </c>
      <c r="D8" s="22" t="s">
        <v>2</v>
      </c>
      <c r="E8" s="22">
        <v>-1.08724610236142E-3</v>
      </c>
      <c r="F8" s="22" t="s">
        <v>8</v>
      </c>
      <c r="G8" s="22">
        <v>0</v>
      </c>
      <c r="H8" s="24">
        <f t="shared" si="0"/>
        <v>-1.08724610236142E-3</v>
      </c>
      <c r="I8" s="22" t="s">
        <v>8</v>
      </c>
    </row>
    <row r="9" spans="1:12" x14ac:dyDescent="0.25">
      <c r="A9" s="22" t="s">
        <v>438</v>
      </c>
      <c r="B9" s="22" t="s">
        <v>439</v>
      </c>
      <c r="C9" s="22" t="s">
        <v>17</v>
      </c>
      <c r="D9" s="22" t="s">
        <v>2</v>
      </c>
      <c r="E9" s="22">
        <v>-5.7056225808776097E-2</v>
      </c>
      <c r="F9" s="22" t="s">
        <v>8</v>
      </c>
      <c r="G9" s="22">
        <v>0</v>
      </c>
      <c r="H9" s="24">
        <f t="shared" si="0"/>
        <v>-5.7056225808776097E-2</v>
      </c>
      <c r="J9" s="25"/>
      <c r="K9" s="25"/>
      <c r="L9" s="25" t="s">
        <v>37</v>
      </c>
    </row>
    <row r="10" spans="1:12" x14ac:dyDescent="0.25">
      <c r="A10" s="22" t="s">
        <v>159</v>
      </c>
      <c r="B10" s="22" t="s">
        <v>160</v>
      </c>
      <c r="C10" s="22" t="s">
        <v>125</v>
      </c>
      <c r="D10" s="22" t="s">
        <v>161</v>
      </c>
      <c r="E10" s="28">
        <v>-1.2176260666629999E-5</v>
      </c>
      <c r="F10" s="22" t="s">
        <v>8</v>
      </c>
      <c r="G10" s="22">
        <v>0</v>
      </c>
      <c r="H10" s="24">
        <f t="shared" si="0"/>
        <v>-1.2176260666629999E-5</v>
      </c>
      <c r="J10" s="25">
        <v>16</v>
      </c>
      <c r="K10" s="25" t="s">
        <v>38</v>
      </c>
      <c r="L10" s="25">
        <f t="shared" ref="L10:L16" si="1">+SUMIF($C$3:$C$3853,J10,$H$3:$H$3853)</f>
        <v>0</v>
      </c>
    </row>
    <row r="11" spans="1:12" x14ac:dyDescent="0.25">
      <c r="A11" s="22" t="s">
        <v>444</v>
      </c>
      <c r="B11" s="22" t="s">
        <v>445</v>
      </c>
      <c r="C11" s="22" t="s">
        <v>14</v>
      </c>
      <c r="D11" s="22" t="s">
        <v>115</v>
      </c>
      <c r="E11" s="28">
        <v>-1.3215268748270001E-17</v>
      </c>
      <c r="F11" s="22" t="s">
        <v>8</v>
      </c>
      <c r="G11" s="22">
        <v>0</v>
      </c>
      <c r="H11" s="24">
        <f t="shared" si="0"/>
        <v>-1.3215268748270001E-17</v>
      </c>
      <c r="J11" s="25">
        <v>17</v>
      </c>
      <c r="K11" s="25" t="s">
        <v>39</v>
      </c>
      <c r="L11" s="25">
        <f t="shared" si="1"/>
        <v>-1.5634613513096701E-3</v>
      </c>
    </row>
    <row r="12" spans="1:12" x14ac:dyDescent="0.25">
      <c r="A12" s="22" t="s">
        <v>18</v>
      </c>
      <c r="B12" s="22" t="s">
        <v>19</v>
      </c>
      <c r="C12" s="22" t="s">
        <v>17</v>
      </c>
      <c r="D12" s="22" t="s">
        <v>2</v>
      </c>
      <c r="E12" s="22">
        <v>-0.35387522922626702</v>
      </c>
      <c r="F12" s="22" t="s">
        <v>8</v>
      </c>
      <c r="G12" s="22">
        <v>0</v>
      </c>
      <c r="H12" s="24">
        <f t="shared" si="0"/>
        <v>-0.35387522922626702</v>
      </c>
      <c r="J12" s="25">
        <v>20</v>
      </c>
      <c r="K12" s="25" t="s">
        <v>40</v>
      </c>
      <c r="L12" s="25">
        <f t="shared" si="1"/>
        <v>-0.73023083228241981</v>
      </c>
    </row>
    <row r="13" spans="1:12" x14ac:dyDescent="0.25">
      <c r="A13" s="22" t="s">
        <v>20</v>
      </c>
      <c r="B13" s="22" t="s">
        <v>21</v>
      </c>
      <c r="C13" s="22" t="s">
        <v>14</v>
      </c>
      <c r="D13" s="22" t="s">
        <v>1</v>
      </c>
      <c r="E13" s="22">
        <v>-3.4637682440554797E-2</v>
      </c>
      <c r="F13" s="22" t="s">
        <v>8</v>
      </c>
      <c r="G13" s="22">
        <v>0</v>
      </c>
      <c r="H13" s="24">
        <f t="shared" si="0"/>
        <v>-3.4637682440554797E-2</v>
      </c>
      <c r="J13" s="25">
        <v>22</v>
      </c>
      <c r="K13" s="25" t="s">
        <v>41</v>
      </c>
      <c r="L13" s="25">
        <f t="shared" si="1"/>
        <v>-0.44973593016056862</v>
      </c>
    </row>
    <row r="14" spans="1:12" x14ac:dyDescent="0.25">
      <c r="A14" s="22" t="s">
        <v>22</v>
      </c>
      <c r="B14" s="22" t="s">
        <v>23</v>
      </c>
      <c r="C14" s="22" t="s">
        <v>24</v>
      </c>
      <c r="D14" s="22" t="s">
        <v>3</v>
      </c>
      <c r="E14" s="28">
        <v>-5.6361523480696694E-17</v>
      </c>
      <c r="F14" s="22" t="s">
        <v>8</v>
      </c>
      <c r="G14" s="22">
        <v>0</v>
      </c>
      <c r="H14" s="24">
        <f t="shared" si="0"/>
        <v>-5.6361523480696694E-17</v>
      </c>
      <c r="J14" s="25">
        <v>23</v>
      </c>
      <c r="K14" s="25" t="s">
        <v>42</v>
      </c>
      <c r="L14" s="25">
        <f t="shared" si="1"/>
        <v>-0.19364974673869559</v>
      </c>
    </row>
    <row r="15" spans="1:12" x14ac:dyDescent="0.25">
      <c r="A15" s="22" t="s">
        <v>481</v>
      </c>
      <c r="B15" s="22" t="s">
        <v>482</v>
      </c>
      <c r="C15" s="22" t="s">
        <v>24</v>
      </c>
      <c r="D15" s="22" t="s">
        <v>483</v>
      </c>
      <c r="E15" s="22">
        <v>-0.18894262761698699</v>
      </c>
      <c r="F15" s="22" t="s">
        <v>8</v>
      </c>
      <c r="G15" s="22">
        <v>0</v>
      </c>
      <c r="H15" s="24">
        <f t="shared" si="0"/>
        <v>-0.18894262761698699</v>
      </c>
      <c r="J15" s="25">
        <v>24</v>
      </c>
      <c r="K15" s="25" t="s">
        <v>43</v>
      </c>
      <c r="L15" s="25">
        <f t="shared" si="1"/>
        <v>-2.5202200715057863</v>
      </c>
    </row>
    <row r="16" spans="1:12" x14ac:dyDescent="0.25">
      <c r="A16" s="22" t="s">
        <v>487</v>
      </c>
      <c r="B16" s="22" t="s">
        <v>488</v>
      </c>
      <c r="C16" s="22" t="s">
        <v>17</v>
      </c>
      <c r="D16" s="22" t="s">
        <v>2</v>
      </c>
      <c r="E16" s="22">
        <v>-1.35374895409009E-3</v>
      </c>
      <c r="F16" s="22" t="s">
        <v>8</v>
      </c>
      <c r="G16" s="22">
        <v>0</v>
      </c>
      <c r="H16" s="24">
        <f t="shared" si="0"/>
        <v>-1.35374895409009E-3</v>
      </c>
      <c r="J16" s="25">
        <v>25</v>
      </c>
      <c r="K16" s="25" t="s">
        <v>44</v>
      </c>
      <c r="L16" s="25">
        <f t="shared" si="1"/>
        <v>-0.68560910643527262</v>
      </c>
    </row>
    <row r="17" spans="1:12" x14ac:dyDescent="0.25">
      <c r="A17" s="22" t="s">
        <v>116</v>
      </c>
      <c r="B17" s="22" t="s">
        <v>117</v>
      </c>
      <c r="C17" s="22" t="s">
        <v>14</v>
      </c>
      <c r="D17" s="22" t="s">
        <v>1</v>
      </c>
      <c r="E17" s="28">
        <v>-9.9274562286595501E-6</v>
      </c>
      <c r="F17" s="22" t="s">
        <v>8</v>
      </c>
      <c r="G17" s="22">
        <v>0</v>
      </c>
      <c r="H17" s="24">
        <f t="shared" si="0"/>
        <v>-9.9274562286595501E-6</v>
      </c>
      <c r="J17" s="25"/>
      <c r="K17" s="25" t="s">
        <v>45</v>
      </c>
      <c r="L17" s="25">
        <f>+SUM(L10:L16)</f>
        <v>-4.5810091484740525</v>
      </c>
    </row>
    <row r="18" spans="1:12" x14ac:dyDescent="0.25">
      <c r="A18" s="22" t="s">
        <v>55</v>
      </c>
      <c r="B18" s="22" t="s">
        <v>56</v>
      </c>
      <c r="C18" s="22" t="s">
        <v>14</v>
      </c>
      <c r="D18" s="22" t="s">
        <v>1</v>
      </c>
      <c r="E18" s="28">
        <v>-5.1899867918688503E-6</v>
      </c>
      <c r="F18" s="22" t="s">
        <v>8</v>
      </c>
      <c r="G18" s="22">
        <v>0</v>
      </c>
      <c r="H18" s="24">
        <f t="shared" si="0"/>
        <v>-5.1899867918688503E-6</v>
      </c>
    </row>
    <row r="19" spans="1:12" x14ac:dyDescent="0.25">
      <c r="A19" s="22" t="s">
        <v>186</v>
      </c>
      <c r="B19" s="22" t="s">
        <v>187</v>
      </c>
      <c r="C19" s="22" t="s">
        <v>14</v>
      </c>
      <c r="D19" s="22" t="s">
        <v>188</v>
      </c>
      <c r="E19" s="28">
        <v>-1.24793908618574E-5</v>
      </c>
      <c r="F19" s="22" t="s">
        <v>8</v>
      </c>
      <c r="G19" s="22">
        <v>0</v>
      </c>
      <c r="H19" s="24">
        <f t="shared" si="0"/>
        <v>-1.24793908618574E-5</v>
      </c>
    </row>
    <row r="20" spans="1:12" x14ac:dyDescent="0.25">
      <c r="A20" s="22" t="s">
        <v>500</v>
      </c>
      <c r="B20" s="22" t="s">
        <v>501</v>
      </c>
      <c r="C20" s="22" t="s">
        <v>139</v>
      </c>
      <c r="D20" s="22" t="s">
        <v>165</v>
      </c>
      <c r="E20" s="22">
        <v>-4.9831879835508797E-3</v>
      </c>
      <c r="F20" s="22" t="s">
        <v>174</v>
      </c>
      <c r="G20" s="22">
        <v>0</v>
      </c>
      <c r="H20" s="24">
        <f t="shared" si="0"/>
        <v>0</v>
      </c>
    </row>
    <row r="21" spans="1:12" x14ac:dyDescent="0.25">
      <c r="A21" s="22" t="s">
        <v>162</v>
      </c>
      <c r="B21" s="22" t="s">
        <v>160</v>
      </c>
      <c r="C21" s="22" t="s">
        <v>125</v>
      </c>
      <c r="D21" s="22" t="s">
        <v>161</v>
      </c>
      <c r="E21" s="22">
        <v>-5.1686836286356003E-4</v>
      </c>
      <c r="F21" s="22" t="s">
        <v>8</v>
      </c>
      <c r="G21" s="22">
        <v>0</v>
      </c>
      <c r="H21" s="24">
        <f t="shared" si="0"/>
        <v>-5.1686836286356003E-4</v>
      </c>
    </row>
    <row r="22" spans="1:12" x14ac:dyDescent="0.25">
      <c r="A22" s="22" t="s">
        <v>507</v>
      </c>
      <c r="B22" s="22" t="s">
        <v>508</v>
      </c>
      <c r="C22" s="22" t="s">
        <v>17</v>
      </c>
      <c r="D22" s="22" t="s">
        <v>2</v>
      </c>
      <c r="E22" s="22">
        <v>-2.81831470830541E-2</v>
      </c>
      <c r="F22" s="22" t="s">
        <v>8</v>
      </c>
      <c r="G22" s="22">
        <v>0</v>
      </c>
      <c r="H22" s="24">
        <f t="shared" si="0"/>
        <v>-2.81831470830541E-2</v>
      </c>
    </row>
    <row r="23" spans="1:12" x14ac:dyDescent="0.25">
      <c r="A23" s="22" t="s">
        <v>57</v>
      </c>
      <c r="B23" s="22" t="s">
        <v>58</v>
      </c>
      <c r="C23" s="22" t="s">
        <v>14</v>
      </c>
      <c r="D23" s="22" t="s">
        <v>54</v>
      </c>
      <c r="E23" s="22">
        <v>-1.4257354012891701E-3</v>
      </c>
      <c r="F23" s="22" t="s">
        <v>8</v>
      </c>
      <c r="G23" s="22">
        <v>0</v>
      </c>
      <c r="H23" s="24">
        <f t="shared" si="0"/>
        <v>-1.4257354012891701E-3</v>
      </c>
    </row>
    <row r="24" spans="1:12" x14ac:dyDescent="0.25">
      <c r="A24" s="22" t="s">
        <v>511</v>
      </c>
      <c r="B24" s="22" t="s">
        <v>512</v>
      </c>
      <c r="C24" s="22" t="s">
        <v>14</v>
      </c>
      <c r="D24" s="22" t="s">
        <v>54</v>
      </c>
      <c r="E24" s="22">
        <v>-3.1015191755971601E-3</v>
      </c>
      <c r="F24" s="22" t="s">
        <v>8</v>
      </c>
      <c r="G24" s="22">
        <v>0</v>
      </c>
      <c r="H24" s="24">
        <f t="shared" si="0"/>
        <v>-3.1015191755971601E-3</v>
      </c>
    </row>
    <row r="25" spans="1:12" x14ac:dyDescent="0.25">
      <c r="A25" s="22" t="s">
        <v>515</v>
      </c>
      <c r="B25" s="22" t="s">
        <v>516</v>
      </c>
      <c r="C25" s="22" t="s">
        <v>17</v>
      </c>
      <c r="D25" s="22" t="s">
        <v>2</v>
      </c>
      <c r="E25" s="22">
        <v>-9.6294132752211496E-3</v>
      </c>
      <c r="F25" s="22" t="s">
        <v>8</v>
      </c>
      <c r="G25" s="22">
        <v>0</v>
      </c>
      <c r="H25" s="24">
        <f t="shared" si="0"/>
        <v>-9.6294132752211496E-3</v>
      </c>
    </row>
    <row r="26" spans="1:12" x14ac:dyDescent="0.25">
      <c r="A26" s="22" t="s">
        <v>543</v>
      </c>
      <c r="B26" s="22" t="s">
        <v>544</v>
      </c>
      <c r="C26" s="22" t="s">
        <v>139</v>
      </c>
      <c r="D26" s="22" t="s">
        <v>140</v>
      </c>
      <c r="E26" s="22">
        <v>-0.376234924072746</v>
      </c>
      <c r="F26" s="22" t="s">
        <v>8</v>
      </c>
      <c r="G26" s="22">
        <v>0</v>
      </c>
      <c r="H26" s="24">
        <f t="shared" si="0"/>
        <v>-0.376234924072746</v>
      </c>
    </row>
    <row r="27" spans="1:12" x14ac:dyDescent="0.25">
      <c r="A27" s="22" t="s">
        <v>189</v>
      </c>
      <c r="B27" s="22" t="s">
        <v>190</v>
      </c>
      <c r="C27" s="22" t="s">
        <v>17</v>
      </c>
      <c r="D27" s="22" t="s">
        <v>4</v>
      </c>
      <c r="E27" s="22">
        <v>-6.1031819423717999E-2</v>
      </c>
      <c r="F27" s="22" t="s">
        <v>8</v>
      </c>
      <c r="G27" s="22">
        <v>0</v>
      </c>
      <c r="H27" s="24">
        <f t="shared" si="0"/>
        <v>-6.1031819423717999E-2</v>
      </c>
    </row>
    <row r="28" spans="1:12" x14ac:dyDescent="0.25">
      <c r="A28" s="22" t="s">
        <v>561</v>
      </c>
      <c r="B28" s="22" t="s">
        <v>562</v>
      </c>
      <c r="C28" s="22" t="s">
        <v>139</v>
      </c>
      <c r="D28" s="22" t="s">
        <v>165</v>
      </c>
      <c r="E28" s="28">
        <v>-1.6560211220192501E-11</v>
      </c>
      <c r="F28" s="22" t="s">
        <v>174</v>
      </c>
      <c r="G28" s="22">
        <v>0</v>
      </c>
      <c r="H28" s="24">
        <f t="shared" si="0"/>
        <v>0</v>
      </c>
    </row>
    <row r="29" spans="1:12" x14ac:dyDescent="0.25">
      <c r="A29" s="22" t="s">
        <v>579</v>
      </c>
      <c r="B29" s="22" t="s">
        <v>488</v>
      </c>
      <c r="C29" s="22" t="s">
        <v>17</v>
      </c>
      <c r="D29" s="22" t="s">
        <v>2</v>
      </c>
      <c r="E29" s="22">
        <v>-2.7411706341215199E-3</v>
      </c>
      <c r="F29" s="22" t="s">
        <v>8</v>
      </c>
      <c r="G29" s="22">
        <v>0</v>
      </c>
      <c r="H29" s="24">
        <f t="shared" si="0"/>
        <v>-2.7411706341215199E-3</v>
      </c>
    </row>
    <row r="30" spans="1:12" x14ac:dyDescent="0.25">
      <c r="A30" s="22" t="s">
        <v>595</v>
      </c>
      <c r="B30" s="22" t="s">
        <v>596</v>
      </c>
      <c r="C30" s="22" t="s">
        <v>14</v>
      </c>
      <c r="D30" s="22" t="s">
        <v>1</v>
      </c>
      <c r="E30" s="28">
        <v>-2.8307768528569302E-21</v>
      </c>
      <c r="F30" s="22" t="s">
        <v>8</v>
      </c>
      <c r="G30" s="22">
        <v>0</v>
      </c>
      <c r="H30" s="24">
        <f t="shared" si="0"/>
        <v>-2.8307768528569302E-21</v>
      </c>
    </row>
    <row r="31" spans="1:12" x14ac:dyDescent="0.25">
      <c r="A31" s="22" t="s">
        <v>599</v>
      </c>
      <c r="B31" s="22" t="s">
        <v>600</v>
      </c>
      <c r="C31" s="22" t="s">
        <v>14</v>
      </c>
      <c r="D31" s="22" t="s">
        <v>1</v>
      </c>
      <c r="E31" s="28">
        <v>-8.5899246863755096E-16</v>
      </c>
      <c r="F31" s="22" t="s">
        <v>8</v>
      </c>
      <c r="G31" s="22">
        <v>0</v>
      </c>
      <c r="H31" s="24">
        <f t="shared" si="0"/>
        <v>-8.5899246863755096E-16</v>
      </c>
    </row>
    <row r="32" spans="1:12" x14ac:dyDescent="0.25">
      <c r="A32" s="22" t="s">
        <v>60</v>
      </c>
      <c r="B32" s="22" t="s">
        <v>61</v>
      </c>
      <c r="C32" s="22" t="s">
        <v>17</v>
      </c>
      <c r="D32" s="22" t="s">
        <v>2</v>
      </c>
      <c r="E32" s="28">
        <v>-1.12691659581263E-5</v>
      </c>
      <c r="F32" s="22" t="s">
        <v>8</v>
      </c>
      <c r="G32" s="22">
        <v>0</v>
      </c>
      <c r="H32" s="24">
        <f t="shared" si="0"/>
        <v>-1.12691659581263E-5</v>
      </c>
    </row>
    <row r="33" spans="1:8" x14ac:dyDescent="0.25">
      <c r="A33" s="22" t="s">
        <v>605</v>
      </c>
      <c r="B33" s="22" t="s">
        <v>606</v>
      </c>
      <c r="C33" s="22" t="s">
        <v>17</v>
      </c>
      <c r="D33" s="22" t="s">
        <v>2</v>
      </c>
      <c r="E33" s="22">
        <v>-1.3122021301622E-3</v>
      </c>
      <c r="F33" s="22" t="s">
        <v>8</v>
      </c>
      <c r="G33" s="22">
        <v>0</v>
      </c>
      <c r="H33" s="24">
        <f t="shared" si="0"/>
        <v>-1.3122021301622E-3</v>
      </c>
    </row>
    <row r="34" spans="1:8" x14ac:dyDescent="0.25">
      <c r="A34" s="22" t="s">
        <v>615</v>
      </c>
      <c r="B34" s="22" t="s">
        <v>596</v>
      </c>
      <c r="C34" s="22" t="s">
        <v>14</v>
      </c>
      <c r="D34" s="22" t="s">
        <v>1</v>
      </c>
      <c r="E34" s="28">
        <v>-1.39800191862735E-21</v>
      </c>
      <c r="F34" s="22" t="s">
        <v>8</v>
      </c>
      <c r="G34" s="22">
        <v>0</v>
      </c>
      <c r="H34" s="24">
        <f t="shared" si="0"/>
        <v>-1.39800191862735E-21</v>
      </c>
    </row>
    <row r="35" spans="1:8" x14ac:dyDescent="0.25">
      <c r="A35" s="22" t="s">
        <v>616</v>
      </c>
      <c r="B35" s="22" t="s">
        <v>617</v>
      </c>
      <c r="C35" s="22" t="s">
        <v>24</v>
      </c>
      <c r="D35" s="22" t="s">
        <v>98</v>
      </c>
      <c r="E35" s="28">
        <v>-5.5573459340626101E-5</v>
      </c>
      <c r="F35" s="22" t="s">
        <v>8</v>
      </c>
      <c r="G35" s="22">
        <v>0</v>
      </c>
      <c r="H35" s="24">
        <f t="shared" si="0"/>
        <v>-5.5573459340626101E-5</v>
      </c>
    </row>
    <row r="36" spans="1:8" x14ac:dyDescent="0.25">
      <c r="A36" s="22" t="s">
        <v>209</v>
      </c>
      <c r="B36" s="22" t="s">
        <v>210</v>
      </c>
      <c r="C36" s="22" t="s">
        <v>14</v>
      </c>
      <c r="D36" s="22" t="s">
        <v>193</v>
      </c>
      <c r="E36" s="28">
        <v>-9.2788305910864393E-13</v>
      </c>
      <c r="F36" s="22" t="s">
        <v>8</v>
      </c>
      <c r="G36" s="22">
        <v>0</v>
      </c>
      <c r="H36" s="24">
        <f t="shared" si="0"/>
        <v>-9.2788305910864393E-13</v>
      </c>
    </row>
    <row r="37" spans="1:8" x14ac:dyDescent="0.25">
      <c r="A37" s="22" t="s">
        <v>62</v>
      </c>
      <c r="B37" s="22" t="s">
        <v>63</v>
      </c>
      <c r="C37" s="22" t="s">
        <v>14</v>
      </c>
      <c r="D37" s="22" t="s">
        <v>54</v>
      </c>
      <c r="E37" s="28">
        <v>-2.2529507903444901E-23</v>
      </c>
      <c r="F37" s="22" t="s">
        <v>86</v>
      </c>
      <c r="G37" s="22">
        <v>0</v>
      </c>
      <c r="H37" s="24">
        <f t="shared" si="0"/>
        <v>0</v>
      </c>
    </row>
    <row r="38" spans="1:8" x14ac:dyDescent="0.25">
      <c r="A38" s="22" t="s">
        <v>627</v>
      </c>
      <c r="B38" s="22" t="s">
        <v>610</v>
      </c>
      <c r="C38" s="22" t="s">
        <v>14</v>
      </c>
      <c r="D38" s="22" t="s">
        <v>54</v>
      </c>
      <c r="E38" s="28">
        <v>-2.1077545688212299E-13</v>
      </c>
      <c r="F38" s="22" t="s">
        <v>8</v>
      </c>
      <c r="G38" s="22">
        <v>0</v>
      </c>
      <c r="H38" s="24">
        <f t="shared" si="0"/>
        <v>-2.1077545688212299E-13</v>
      </c>
    </row>
    <row r="39" spans="1:8" x14ac:dyDescent="0.25">
      <c r="A39" s="22" t="s">
        <v>634</v>
      </c>
      <c r="B39" s="22" t="s">
        <v>635</v>
      </c>
      <c r="C39" s="22" t="s">
        <v>139</v>
      </c>
      <c r="D39" s="22" t="s">
        <v>165</v>
      </c>
      <c r="E39" s="22">
        <v>-8.0373999734691705E-3</v>
      </c>
      <c r="F39" s="22" t="s">
        <v>636</v>
      </c>
      <c r="G39" s="22">
        <v>0</v>
      </c>
      <c r="H39" s="24">
        <f t="shared" si="0"/>
        <v>0</v>
      </c>
    </row>
    <row r="40" spans="1:8" x14ac:dyDescent="0.25">
      <c r="A40" s="22" t="s">
        <v>100</v>
      </c>
      <c r="B40" s="22" t="s">
        <v>88</v>
      </c>
      <c r="C40" s="22" t="s">
        <v>17</v>
      </c>
      <c r="D40" s="22" t="s">
        <v>2</v>
      </c>
      <c r="E40" s="22">
        <v>-1.22301029647435E-2</v>
      </c>
      <c r="F40" s="22" t="s">
        <v>8</v>
      </c>
      <c r="G40" s="22">
        <v>0</v>
      </c>
      <c r="H40" s="24">
        <f t="shared" si="0"/>
        <v>-1.22301029647435E-2</v>
      </c>
    </row>
    <row r="41" spans="1:8" x14ac:dyDescent="0.25">
      <c r="A41" s="22" t="s">
        <v>649</v>
      </c>
      <c r="B41" s="22" t="s">
        <v>650</v>
      </c>
      <c r="C41" s="22" t="s">
        <v>17</v>
      </c>
      <c r="D41" s="22" t="s">
        <v>4</v>
      </c>
      <c r="E41" s="22">
        <v>-2.1648000000000001E-3</v>
      </c>
      <c r="F41" s="22" t="s">
        <v>8</v>
      </c>
      <c r="G41" s="22">
        <v>0</v>
      </c>
      <c r="H41" s="24">
        <f t="shared" si="0"/>
        <v>-2.1648000000000001E-3</v>
      </c>
    </row>
    <row r="42" spans="1:8" x14ac:dyDescent="0.25">
      <c r="A42" s="22" t="s">
        <v>166</v>
      </c>
      <c r="B42" s="22" t="s">
        <v>167</v>
      </c>
      <c r="C42" s="22" t="s">
        <v>14</v>
      </c>
      <c r="D42" s="22" t="s">
        <v>1</v>
      </c>
      <c r="E42" s="28">
        <v>-2.79412273639504E-11</v>
      </c>
      <c r="F42" s="22" t="s">
        <v>8</v>
      </c>
      <c r="G42" s="22">
        <v>0</v>
      </c>
      <c r="H42" s="24">
        <f t="shared" si="0"/>
        <v>-2.79412273639504E-11</v>
      </c>
    </row>
    <row r="43" spans="1:8" x14ac:dyDescent="0.25">
      <c r="A43" s="22" t="s">
        <v>652</v>
      </c>
      <c r="B43" s="22" t="s">
        <v>653</v>
      </c>
      <c r="C43" s="22" t="s">
        <v>143</v>
      </c>
      <c r="D43" s="22" t="s">
        <v>144</v>
      </c>
      <c r="E43" s="22">
        <v>-1.8756045513630199E-4</v>
      </c>
      <c r="F43" s="22" t="s">
        <v>8</v>
      </c>
      <c r="G43" s="22">
        <v>0</v>
      </c>
      <c r="H43" s="24">
        <f t="shared" si="0"/>
        <v>-1.8756045513630199E-4</v>
      </c>
    </row>
    <row r="44" spans="1:8" x14ac:dyDescent="0.25">
      <c r="A44" s="22" t="s">
        <v>66</v>
      </c>
      <c r="B44" s="22" t="s">
        <v>67</v>
      </c>
      <c r="C44" s="22" t="s">
        <v>14</v>
      </c>
      <c r="D44" s="22" t="s">
        <v>1</v>
      </c>
      <c r="E44" s="28">
        <v>-1.79944221886269E-9</v>
      </c>
      <c r="F44" s="22" t="s">
        <v>8</v>
      </c>
      <c r="G44" s="22">
        <v>0</v>
      </c>
      <c r="H44" s="24">
        <f t="shared" si="0"/>
        <v>-1.79944221886269E-9</v>
      </c>
    </row>
    <row r="45" spans="1:8" x14ac:dyDescent="0.25">
      <c r="A45" s="22" t="s">
        <v>25</v>
      </c>
      <c r="B45" s="22" t="s">
        <v>26</v>
      </c>
      <c r="C45" s="22" t="s">
        <v>17</v>
      </c>
      <c r="D45" s="22" t="s">
        <v>4</v>
      </c>
      <c r="E45" s="22">
        <v>-0.10780622406736</v>
      </c>
      <c r="F45" s="22" t="s">
        <v>8</v>
      </c>
      <c r="G45" s="22">
        <v>0</v>
      </c>
      <c r="H45" s="24">
        <f t="shared" si="0"/>
        <v>-0.10780622406736</v>
      </c>
    </row>
    <row r="46" spans="1:8" x14ac:dyDescent="0.25">
      <c r="A46" s="22" t="s">
        <v>102</v>
      </c>
      <c r="B46" s="22" t="s">
        <v>90</v>
      </c>
      <c r="C46" s="22" t="s">
        <v>24</v>
      </c>
      <c r="D46" s="22" t="s">
        <v>91</v>
      </c>
      <c r="E46" s="22">
        <v>-4.6515456623659503E-3</v>
      </c>
      <c r="F46" s="22" t="s">
        <v>8</v>
      </c>
      <c r="G46" s="22">
        <v>0</v>
      </c>
      <c r="H46" s="24">
        <f t="shared" si="0"/>
        <v>-4.6515456623659503E-3</v>
      </c>
    </row>
    <row r="47" spans="1:8" x14ac:dyDescent="0.25">
      <c r="A47" s="22" t="s">
        <v>682</v>
      </c>
      <c r="B47" s="22" t="s">
        <v>683</v>
      </c>
      <c r="C47" s="22" t="s">
        <v>14</v>
      </c>
      <c r="D47" s="22" t="s">
        <v>54</v>
      </c>
      <c r="E47" s="22">
        <v>-3.6422556322922698E-3</v>
      </c>
      <c r="F47" s="22" t="s">
        <v>8</v>
      </c>
      <c r="G47" s="22">
        <v>0</v>
      </c>
      <c r="H47" s="24">
        <f t="shared" si="0"/>
        <v>-3.6422556322922698E-3</v>
      </c>
    </row>
    <row r="48" spans="1:8" x14ac:dyDescent="0.25">
      <c r="A48" s="22" t="s">
        <v>27</v>
      </c>
      <c r="B48" s="22" t="s">
        <v>28</v>
      </c>
      <c r="C48" s="22" t="s">
        <v>17</v>
      </c>
      <c r="D48" s="22" t="s">
        <v>5</v>
      </c>
      <c r="E48" s="28">
        <v>-4.98247442327668E-5</v>
      </c>
      <c r="F48" s="22" t="s">
        <v>8</v>
      </c>
      <c r="G48" s="22">
        <v>0</v>
      </c>
      <c r="H48" s="24">
        <f t="shared" si="0"/>
        <v>-4.98247442327668E-5</v>
      </c>
    </row>
    <row r="49" spans="1:8" x14ac:dyDescent="0.25">
      <c r="A49" s="22" t="s">
        <v>692</v>
      </c>
      <c r="B49" s="22" t="s">
        <v>693</v>
      </c>
      <c r="C49" s="22" t="s">
        <v>14</v>
      </c>
      <c r="D49" s="22" t="s">
        <v>1</v>
      </c>
      <c r="E49" s="22">
        <v>-1.1421740873499499E-3</v>
      </c>
      <c r="F49" s="22" t="s">
        <v>8</v>
      </c>
      <c r="G49" s="22">
        <v>0</v>
      </c>
      <c r="H49" s="24">
        <f t="shared" si="0"/>
        <v>-1.1421740873499499E-3</v>
      </c>
    </row>
    <row r="50" spans="1:8" x14ac:dyDescent="0.25">
      <c r="A50" s="22" t="s">
        <v>68</v>
      </c>
      <c r="B50" s="22" t="s">
        <v>69</v>
      </c>
      <c r="C50" s="22" t="s">
        <v>17</v>
      </c>
      <c r="D50" s="22" t="s">
        <v>4</v>
      </c>
      <c r="E50" s="22">
        <v>-3.7818093012862799E-3</v>
      </c>
      <c r="F50" s="22" t="s">
        <v>8</v>
      </c>
      <c r="G50" s="22">
        <v>0</v>
      </c>
      <c r="H50" s="24">
        <f t="shared" si="0"/>
        <v>-3.7818093012862799E-3</v>
      </c>
    </row>
    <row r="51" spans="1:8" x14ac:dyDescent="0.25">
      <c r="A51" s="22" t="s">
        <v>696</v>
      </c>
      <c r="B51" s="22" t="s">
        <v>697</v>
      </c>
      <c r="C51" s="22" t="s">
        <v>14</v>
      </c>
      <c r="D51" s="22" t="s">
        <v>54</v>
      </c>
      <c r="E51" s="22">
        <v>-5.0776766551770399E-4</v>
      </c>
      <c r="F51" s="22" t="s">
        <v>8</v>
      </c>
      <c r="G51" s="22">
        <v>0</v>
      </c>
      <c r="H51" s="24">
        <f t="shared" si="0"/>
        <v>-5.0776766551770399E-4</v>
      </c>
    </row>
    <row r="52" spans="1:8" x14ac:dyDescent="0.25">
      <c r="A52" s="22" t="s">
        <v>703</v>
      </c>
      <c r="B52" s="22" t="s">
        <v>704</v>
      </c>
      <c r="C52" s="22" t="s">
        <v>143</v>
      </c>
      <c r="D52" s="22" t="s">
        <v>144</v>
      </c>
      <c r="E52" s="22">
        <v>-4.6913612755609697E-3</v>
      </c>
      <c r="F52" s="22" t="s">
        <v>8</v>
      </c>
      <c r="G52" s="22">
        <v>0</v>
      </c>
      <c r="H52" s="24">
        <f t="shared" si="0"/>
        <v>-4.6913612755609697E-3</v>
      </c>
    </row>
    <row r="53" spans="1:8" x14ac:dyDescent="0.25">
      <c r="A53" s="22" t="s">
        <v>711</v>
      </c>
      <c r="B53" s="22" t="s">
        <v>712</v>
      </c>
      <c r="C53" s="22" t="s">
        <v>24</v>
      </c>
      <c r="D53" s="22" t="s">
        <v>120</v>
      </c>
      <c r="E53" s="28">
        <v>-3.8909122004158401E-21</v>
      </c>
      <c r="F53" s="22" t="s">
        <v>86</v>
      </c>
      <c r="G53" s="22">
        <v>2190</v>
      </c>
      <c r="H53" s="24">
        <f t="shared" si="0"/>
        <v>-8.521097718910689E-18</v>
      </c>
    </row>
    <row r="54" spans="1:8" x14ac:dyDescent="0.25">
      <c r="A54" s="22" t="s">
        <v>723</v>
      </c>
      <c r="B54" s="22" t="s">
        <v>724</v>
      </c>
      <c r="C54" s="22" t="s">
        <v>143</v>
      </c>
      <c r="D54" s="22" t="s">
        <v>144</v>
      </c>
      <c r="E54" s="22">
        <v>-4.2838231671818699E-4</v>
      </c>
      <c r="F54" s="22" t="s">
        <v>8</v>
      </c>
      <c r="G54" s="22">
        <v>0</v>
      </c>
      <c r="H54" s="24">
        <f t="shared" si="0"/>
        <v>-4.2838231671818699E-4</v>
      </c>
    </row>
    <row r="55" spans="1:8" x14ac:dyDescent="0.25">
      <c r="A55" s="22" t="s">
        <v>727</v>
      </c>
      <c r="B55" s="22" t="s">
        <v>728</v>
      </c>
      <c r="C55" s="22" t="s">
        <v>14</v>
      </c>
      <c r="D55" s="22" t="s">
        <v>54</v>
      </c>
      <c r="E55" s="22">
        <v>-1.6781016921059201E-3</v>
      </c>
      <c r="F55" s="22" t="s">
        <v>8</v>
      </c>
      <c r="G55" s="22">
        <v>0</v>
      </c>
      <c r="H55" s="24">
        <f t="shared" si="0"/>
        <v>-1.6781016921059201E-3</v>
      </c>
    </row>
    <row r="56" spans="1:8" x14ac:dyDescent="0.25">
      <c r="A56" s="22" t="s">
        <v>731</v>
      </c>
      <c r="B56" s="22" t="s">
        <v>732</v>
      </c>
      <c r="C56" s="22" t="s">
        <v>17</v>
      </c>
      <c r="D56" s="22" t="s">
        <v>2</v>
      </c>
      <c r="E56" s="22">
        <v>-7.2781085728097197E-4</v>
      </c>
      <c r="F56" s="22" t="s">
        <v>8</v>
      </c>
      <c r="G56" s="22">
        <v>0</v>
      </c>
      <c r="H56" s="24">
        <f t="shared" si="0"/>
        <v>-7.2781085728097197E-4</v>
      </c>
    </row>
    <row r="57" spans="1:8" x14ac:dyDescent="0.25">
      <c r="A57" s="22" t="s">
        <v>744</v>
      </c>
      <c r="B57" s="22" t="s">
        <v>745</v>
      </c>
      <c r="C57" s="22" t="s">
        <v>14</v>
      </c>
      <c r="D57" s="22" t="s">
        <v>54</v>
      </c>
      <c r="E57" s="22">
        <v>-1.7469413771363699E-4</v>
      </c>
      <c r="F57" s="22" t="s">
        <v>8</v>
      </c>
      <c r="G57" s="22">
        <v>0</v>
      </c>
      <c r="H57" s="24">
        <f t="shared" si="0"/>
        <v>-1.7469413771363699E-4</v>
      </c>
    </row>
    <row r="58" spans="1:8" x14ac:dyDescent="0.25">
      <c r="A58" s="22" t="s">
        <v>103</v>
      </c>
      <c r="B58" s="22" t="s">
        <v>92</v>
      </c>
      <c r="C58" s="22" t="s">
        <v>17</v>
      </c>
      <c r="D58" s="22" t="s">
        <v>4</v>
      </c>
      <c r="E58" s="22">
        <v>-0.70511066204487705</v>
      </c>
      <c r="F58" s="22" t="s">
        <v>8</v>
      </c>
      <c r="G58" s="22">
        <v>0</v>
      </c>
      <c r="H58" s="24">
        <f t="shared" si="0"/>
        <v>-0.70511066204487705</v>
      </c>
    </row>
    <row r="59" spans="1:8" x14ac:dyDescent="0.25">
      <c r="A59" s="22" t="s">
        <v>104</v>
      </c>
      <c r="B59" s="22" t="s">
        <v>93</v>
      </c>
      <c r="C59" s="22" t="s">
        <v>14</v>
      </c>
      <c r="D59" s="22" t="s">
        <v>1</v>
      </c>
      <c r="E59" s="28">
        <v>-2.61925661617685E-17</v>
      </c>
      <c r="F59" s="22" t="s">
        <v>8</v>
      </c>
      <c r="G59" s="22">
        <v>0</v>
      </c>
      <c r="H59" s="24">
        <f t="shared" si="0"/>
        <v>-2.61925661617685E-17</v>
      </c>
    </row>
    <row r="60" spans="1:8" x14ac:dyDescent="0.25">
      <c r="A60" s="22" t="s">
        <v>168</v>
      </c>
      <c r="B60" s="22" t="s">
        <v>169</v>
      </c>
      <c r="C60" s="22" t="s">
        <v>14</v>
      </c>
      <c r="D60" s="22" t="s">
        <v>1</v>
      </c>
      <c r="E60" s="22">
        <v>-0.35921944494420899</v>
      </c>
      <c r="F60" s="22" t="s">
        <v>8</v>
      </c>
      <c r="G60" s="22">
        <v>0</v>
      </c>
      <c r="H60" s="24">
        <f t="shared" si="0"/>
        <v>-0.35921944494420899</v>
      </c>
    </row>
    <row r="61" spans="1:8" x14ac:dyDescent="0.25">
      <c r="A61" s="22" t="s">
        <v>758</v>
      </c>
      <c r="B61" s="22" t="s">
        <v>759</v>
      </c>
      <c r="C61" s="22" t="s">
        <v>14</v>
      </c>
      <c r="D61" s="22" t="s">
        <v>54</v>
      </c>
      <c r="E61" s="28">
        <v>-4.7006724217927101E-5</v>
      </c>
      <c r="F61" s="22" t="s">
        <v>8</v>
      </c>
      <c r="G61" s="22">
        <v>0</v>
      </c>
      <c r="H61" s="24">
        <f t="shared" si="0"/>
        <v>-4.7006724217927101E-5</v>
      </c>
    </row>
    <row r="62" spans="1:8" x14ac:dyDescent="0.25">
      <c r="A62" s="22" t="s">
        <v>217</v>
      </c>
      <c r="B62" s="22" t="s">
        <v>210</v>
      </c>
      <c r="C62" s="22" t="s">
        <v>14</v>
      </c>
      <c r="D62" s="22" t="s">
        <v>193</v>
      </c>
      <c r="E62" s="28">
        <v>-2.17842690597528E-12</v>
      </c>
      <c r="F62" s="22" t="s">
        <v>8</v>
      </c>
      <c r="G62" s="22">
        <v>0</v>
      </c>
      <c r="H62" s="24">
        <f t="shared" si="0"/>
        <v>-2.17842690597528E-12</v>
      </c>
    </row>
    <row r="63" spans="1:8" x14ac:dyDescent="0.25">
      <c r="A63" s="22" t="s">
        <v>765</v>
      </c>
      <c r="B63" s="22" t="s">
        <v>745</v>
      </c>
      <c r="C63" s="22" t="s">
        <v>14</v>
      </c>
      <c r="D63" s="22" t="s">
        <v>54</v>
      </c>
      <c r="E63" s="28">
        <v>-9.0729576022110505E-6</v>
      </c>
      <c r="F63" s="22" t="s">
        <v>8</v>
      </c>
      <c r="G63" s="22">
        <v>0</v>
      </c>
      <c r="H63" s="24">
        <f t="shared" si="0"/>
        <v>-9.0729576022110505E-6</v>
      </c>
    </row>
    <row r="64" spans="1:8" x14ac:dyDescent="0.25">
      <c r="A64" s="22" t="s">
        <v>766</v>
      </c>
      <c r="B64" s="22" t="s">
        <v>767</v>
      </c>
      <c r="C64" s="22" t="s">
        <v>14</v>
      </c>
      <c r="D64" s="22" t="s">
        <v>54</v>
      </c>
      <c r="E64" s="28">
        <v>-4.3718917011942601E-19</v>
      </c>
      <c r="F64" s="22" t="s">
        <v>8</v>
      </c>
      <c r="G64" s="22">
        <v>0</v>
      </c>
      <c r="H64" s="24">
        <f t="shared" si="0"/>
        <v>-4.3718917011942601E-19</v>
      </c>
    </row>
    <row r="65" spans="1:8" x14ac:dyDescent="0.25">
      <c r="A65" s="22" t="s">
        <v>105</v>
      </c>
      <c r="B65" s="22" t="s">
        <v>94</v>
      </c>
      <c r="C65" s="22" t="s">
        <v>17</v>
      </c>
      <c r="D65" s="22" t="s">
        <v>2</v>
      </c>
      <c r="E65" s="28">
        <v>-2.50275438864568E-5</v>
      </c>
      <c r="F65" s="22" t="s">
        <v>8</v>
      </c>
      <c r="G65" s="22">
        <v>0</v>
      </c>
      <c r="H65" s="24">
        <f t="shared" si="0"/>
        <v>-2.50275438864568E-5</v>
      </c>
    </row>
    <row r="66" spans="1:8" x14ac:dyDescent="0.25">
      <c r="A66" s="22" t="s">
        <v>774</v>
      </c>
      <c r="B66" s="22" t="s">
        <v>413</v>
      </c>
      <c r="C66" s="22" t="s">
        <v>14</v>
      </c>
      <c r="D66" s="22" t="s">
        <v>1</v>
      </c>
      <c r="E66" s="28">
        <v>-8.1222962773123096E-5</v>
      </c>
      <c r="F66" s="22" t="s">
        <v>8</v>
      </c>
      <c r="G66" s="22">
        <v>0</v>
      </c>
      <c r="H66" s="24">
        <f t="shared" si="0"/>
        <v>-8.1222962773123096E-5</v>
      </c>
    </row>
    <row r="67" spans="1:8" x14ac:dyDescent="0.25">
      <c r="A67" s="22" t="s">
        <v>781</v>
      </c>
      <c r="B67" s="22" t="s">
        <v>782</v>
      </c>
      <c r="C67" s="22" t="s">
        <v>14</v>
      </c>
      <c r="D67" s="22" t="s">
        <v>1</v>
      </c>
      <c r="E67" s="28">
        <v>-1.8494914254389399E-9</v>
      </c>
      <c r="F67" s="22" t="s">
        <v>8</v>
      </c>
      <c r="G67" s="22">
        <v>0</v>
      </c>
      <c r="H67" s="24">
        <f t="shared" ref="H67:H130" si="2">1*(IF(F67=$I$8,E67,(E67*G67)))</f>
        <v>-1.8494914254389399E-9</v>
      </c>
    </row>
    <row r="68" spans="1:8" x14ac:dyDescent="0.25">
      <c r="A68" s="22" t="s">
        <v>133</v>
      </c>
      <c r="B68" s="22" t="s">
        <v>134</v>
      </c>
      <c r="C68" s="22" t="s">
        <v>14</v>
      </c>
      <c r="D68" s="22" t="s">
        <v>1</v>
      </c>
      <c r="E68" s="22">
        <v>-9.1489875734919305E-4</v>
      </c>
      <c r="F68" s="22" t="s">
        <v>8</v>
      </c>
      <c r="G68" s="22">
        <v>0</v>
      </c>
      <c r="H68" s="24">
        <f t="shared" si="2"/>
        <v>-9.1489875734919305E-4</v>
      </c>
    </row>
    <row r="69" spans="1:8" x14ac:dyDescent="0.25">
      <c r="A69" s="22" t="s">
        <v>106</v>
      </c>
      <c r="B69" s="22" t="s">
        <v>95</v>
      </c>
      <c r="C69" s="22" t="s">
        <v>14</v>
      </c>
      <c r="D69" s="22" t="s">
        <v>1</v>
      </c>
      <c r="E69" s="28">
        <v>-1.4227822453826201E-5</v>
      </c>
      <c r="F69" s="22" t="s">
        <v>8</v>
      </c>
      <c r="G69" s="22">
        <v>0</v>
      </c>
      <c r="H69" s="24">
        <f t="shared" si="2"/>
        <v>-1.4227822453826201E-5</v>
      </c>
    </row>
    <row r="70" spans="1:8" x14ac:dyDescent="0.25">
      <c r="A70" s="22" t="s">
        <v>809</v>
      </c>
      <c r="B70" s="22" t="s">
        <v>720</v>
      </c>
      <c r="C70" s="22" t="s">
        <v>14</v>
      </c>
      <c r="D70" s="22" t="s">
        <v>193</v>
      </c>
      <c r="E70" s="28">
        <v>-4.3161571761842902E-13</v>
      </c>
      <c r="F70" s="22" t="s">
        <v>8</v>
      </c>
      <c r="G70" s="22">
        <v>0</v>
      </c>
      <c r="H70" s="24">
        <f t="shared" si="2"/>
        <v>-4.3161571761842902E-13</v>
      </c>
    </row>
    <row r="71" spans="1:8" x14ac:dyDescent="0.25">
      <c r="A71" s="22" t="s">
        <v>108</v>
      </c>
      <c r="B71" s="22" t="s">
        <v>94</v>
      </c>
      <c r="C71" s="22" t="s">
        <v>17</v>
      </c>
      <c r="D71" s="22" t="s">
        <v>2</v>
      </c>
      <c r="E71" s="28">
        <v>-1.2576655219324999E-7</v>
      </c>
      <c r="F71" s="22" t="s">
        <v>8</v>
      </c>
      <c r="G71" s="22">
        <v>0</v>
      </c>
      <c r="H71" s="24">
        <f t="shared" si="2"/>
        <v>-1.2576655219324999E-7</v>
      </c>
    </row>
    <row r="72" spans="1:8" x14ac:dyDescent="0.25">
      <c r="A72" s="22" t="s">
        <v>236</v>
      </c>
      <c r="B72" s="22" t="s">
        <v>237</v>
      </c>
      <c r="C72" s="22" t="s">
        <v>14</v>
      </c>
      <c r="D72" s="22" t="s">
        <v>54</v>
      </c>
      <c r="E72" s="22">
        <v>-8.1703649206666708E-3</v>
      </c>
      <c r="F72" s="22" t="s">
        <v>8</v>
      </c>
      <c r="G72" s="22">
        <v>0</v>
      </c>
      <c r="H72" s="24">
        <f t="shared" si="2"/>
        <v>-8.1703649206666708E-3</v>
      </c>
    </row>
    <row r="73" spans="1:8" x14ac:dyDescent="0.25">
      <c r="A73" s="22" t="s">
        <v>152</v>
      </c>
      <c r="B73" s="22" t="s">
        <v>153</v>
      </c>
      <c r="C73" s="22" t="s">
        <v>143</v>
      </c>
      <c r="D73" s="22" t="s">
        <v>144</v>
      </c>
      <c r="E73" s="22">
        <v>-0.15654777070364101</v>
      </c>
      <c r="F73" s="22" t="s">
        <v>8</v>
      </c>
      <c r="G73" s="22">
        <v>0</v>
      </c>
      <c r="H73" s="24">
        <f t="shared" si="2"/>
        <v>-0.15654777070364101</v>
      </c>
    </row>
    <row r="74" spans="1:8" x14ac:dyDescent="0.25">
      <c r="A74" s="22" t="s">
        <v>820</v>
      </c>
      <c r="B74" s="22" t="s">
        <v>759</v>
      </c>
      <c r="C74" s="22" t="s">
        <v>14</v>
      </c>
      <c r="D74" s="22" t="s">
        <v>54</v>
      </c>
      <c r="E74" s="28">
        <v>-3.1337816143407198E-5</v>
      </c>
      <c r="F74" s="22" t="s">
        <v>8</v>
      </c>
      <c r="G74" s="22">
        <v>0</v>
      </c>
      <c r="H74" s="24">
        <f t="shared" si="2"/>
        <v>-3.1337816143407198E-5</v>
      </c>
    </row>
    <row r="75" spans="1:8" x14ac:dyDescent="0.25">
      <c r="A75" s="22" t="s">
        <v>191</v>
      </c>
      <c r="B75" s="22" t="s">
        <v>192</v>
      </c>
      <c r="C75" s="22" t="s">
        <v>14</v>
      </c>
      <c r="D75" s="22" t="s">
        <v>193</v>
      </c>
      <c r="E75" s="22">
        <v>-1.8296716943779999E-3</v>
      </c>
      <c r="F75" s="22" t="s">
        <v>8</v>
      </c>
      <c r="G75" s="22">
        <v>0</v>
      </c>
      <c r="H75" s="24">
        <f t="shared" si="2"/>
        <v>-1.8296716943779999E-3</v>
      </c>
    </row>
    <row r="76" spans="1:8" x14ac:dyDescent="0.25">
      <c r="A76" s="22" t="s">
        <v>194</v>
      </c>
      <c r="B76" s="22" t="s">
        <v>195</v>
      </c>
      <c r="C76" s="22" t="s">
        <v>17</v>
      </c>
      <c r="D76" s="22" t="s">
        <v>2</v>
      </c>
      <c r="E76" s="28">
        <v>-7.5356878655636193E-9</v>
      </c>
      <c r="F76" s="22" t="s">
        <v>8</v>
      </c>
      <c r="G76" s="22">
        <v>0</v>
      </c>
      <c r="H76" s="24">
        <f t="shared" si="2"/>
        <v>-7.5356878655636193E-9</v>
      </c>
    </row>
    <row r="77" spans="1:8" x14ac:dyDescent="0.25">
      <c r="A77" s="22" t="s">
        <v>835</v>
      </c>
      <c r="B77" s="22" t="s">
        <v>429</v>
      </c>
      <c r="C77" s="22" t="s">
        <v>14</v>
      </c>
      <c r="D77" s="22" t="s">
        <v>54</v>
      </c>
      <c r="E77" s="22">
        <v>-7.3614892150787897E-2</v>
      </c>
      <c r="F77" s="22" t="s">
        <v>8</v>
      </c>
      <c r="G77" s="22">
        <v>0</v>
      </c>
      <c r="H77" s="24">
        <f t="shared" si="2"/>
        <v>-7.3614892150787897E-2</v>
      </c>
    </row>
    <row r="78" spans="1:8" x14ac:dyDescent="0.25">
      <c r="A78" s="22" t="s">
        <v>838</v>
      </c>
      <c r="B78" s="22" t="s">
        <v>542</v>
      </c>
      <c r="C78" s="22" t="s">
        <v>14</v>
      </c>
      <c r="D78" s="22" t="s">
        <v>54</v>
      </c>
      <c r="E78" s="28">
        <v>-1.5693131638570599E-16</v>
      </c>
      <c r="F78" s="22" t="s">
        <v>8</v>
      </c>
      <c r="G78" s="22">
        <v>0</v>
      </c>
      <c r="H78" s="24">
        <f t="shared" si="2"/>
        <v>-1.5693131638570599E-16</v>
      </c>
    </row>
    <row r="79" spans="1:8" x14ac:dyDescent="0.25">
      <c r="A79" s="22" t="s">
        <v>74</v>
      </c>
      <c r="B79" s="22" t="s">
        <v>61</v>
      </c>
      <c r="C79" s="22" t="s">
        <v>17</v>
      </c>
      <c r="D79" s="22" t="s">
        <v>2</v>
      </c>
      <c r="E79" s="28">
        <v>-1.1881410843393901E-6</v>
      </c>
      <c r="F79" s="22" t="s">
        <v>8</v>
      </c>
      <c r="G79" s="22">
        <v>0</v>
      </c>
      <c r="H79" s="24">
        <f t="shared" si="2"/>
        <v>-1.1881410843393901E-6</v>
      </c>
    </row>
    <row r="80" spans="1:8" x14ac:dyDescent="0.25">
      <c r="A80" s="22" t="s">
        <v>109</v>
      </c>
      <c r="B80" s="22" t="s">
        <v>97</v>
      </c>
      <c r="C80" s="22" t="s">
        <v>17</v>
      </c>
      <c r="D80" s="22" t="s">
        <v>2</v>
      </c>
      <c r="E80" s="22">
        <v>-0.24752245545430401</v>
      </c>
      <c r="F80" s="22" t="s">
        <v>8</v>
      </c>
      <c r="G80" s="22">
        <v>0</v>
      </c>
      <c r="H80" s="24">
        <f t="shared" si="2"/>
        <v>-0.24752245545430401</v>
      </c>
    </row>
    <row r="81" spans="1:8" x14ac:dyDescent="0.25">
      <c r="A81" s="22" t="s">
        <v>219</v>
      </c>
      <c r="B81" s="22" t="s">
        <v>210</v>
      </c>
      <c r="C81" s="22" t="s">
        <v>14</v>
      </c>
      <c r="D81" s="22" t="s">
        <v>193</v>
      </c>
      <c r="E81" s="28">
        <v>-2.8691250839582199E-13</v>
      </c>
      <c r="F81" s="22" t="s">
        <v>8</v>
      </c>
      <c r="G81" s="22">
        <v>0</v>
      </c>
      <c r="H81" s="24">
        <f t="shared" si="2"/>
        <v>-2.8691250839582199E-13</v>
      </c>
    </row>
    <row r="82" spans="1:8" x14ac:dyDescent="0.25">
      <c r="A82" s="22" t="s">
        <v>849</v>
      </c>
      <c r="B82" s="22" t="s">
        <v>850</v>
      </c>
      <c r="C82" s="22" t="s">
        <v>14</v>
      </c>
      <c r="D82" s="22" t="s">
        <v>54</v>
      </c>
      <c r="E82" s="22">
        <v>-7.4823236504947396E-3</v>
      </c>
      <c r="F82" s="22" t="s">
        <v>8</v>
      </c>
      <c r="G82" s="22">
        <v>0</v>
      </c>
      <c r="H82" s="24">
        <f t="shared" si="2"/>
        <v>-7.4823236504947396E-3</v>
      </c>
    </row>
    <row r="83" spans="1:8" x14ac:dyDescent="0.25">
      <c r="A83" s="22" t="s">
        <v>240</v>
      </c>
      <c r="B83" s="22" t="s">
        <v>241</v>
      </c>
      <c r="C83" s="22" t="s">
        <v>14</v>
      </c>
      <c r="D83" s="22" t="s">
        <v>1</v>
      </c>
      <c r="E83" s="28">
        <v>-8.8244055468800103E-5</v>
      </c>
      <c r="F83" s="22" t="s">
        <v>8</v>
      </c>
      <c r="G83" s="22">
        <v>0</v>
      </c>
      <c r="H83" s="24">
        <f t="shared" si="2"/>
        <v>-8.8244055468800103E-5</v>
      </c>
    </row>
    <row r="84" spans="1:8" x14ac:dyDescent="0.25">
      <c r="A84" s="22" t="s">
        <v>861</v>
      </c>
      <c r="B84" s="22" t="s">
        <v>767</v>
      </c>
      <c r="C84" s="22" t="s">
        <v>14</v>
      </c>
      <c r="D84" s="22" t="s">
        <v>54</v>
      </c>
      <c r="E84" s="28">
        <v>-1.04563547255282E-19</v>
      </c>
      <c r="F84" s="22" t="s">
        <v>8</v>
      </c>
      <c r="G84" s="22">
        <v>0</v>
      </c>
      <c r="H84" s="24">
        <f t="shared" si="2"/>
        <v>-1.04563547255282E-19</v>
      </c>
    </row>
    <row r="85" spans="1:8" x14ac:dyDescent="0.25">
      <c r="A85" s="22" t="s">
        <v>196</v>
      </c>
      <c r="B85" s="22" t="s">
        <v>197</v>
      </c>
      <c r="C85" s="22" t="s">
        <v>14</v>
      </c>
      <c r="D85" s="22" t="s">
        <v>1</v>
      </c>
      <c r="E85" s="28">
        <v>-2.3963733216763899E-7</v>
      </c>
      <c r="F85" s="22" t="s">
        <v>8</v>
      </c>
      <c r="G85" s="22">
        <v>0</v>
      </c>
      <c r="H85" s="24">
        <f t="shared" si="2"/>
        <v>-2.3963733216763899E-7</v>
      </c>
    </row>
    <row r="86" spans="1:8" x14ac:dyDescent="0.25">
      <c r="A86" s="22" t="s">
        <v>869</v>
      </c>
      <c r="B86" s="22" t="s">
        <v>850</v>
      </c>
      <c r="C86" s="22" t="s">
        <v>14</v>
      </c>
      <c r="D86" s="22" t="s">
        <v>54</v>
      </c>
      <c r="E86" s="22">
        <v>-4.3979461574086699E-2</v>
      </c>
      <c r="F86" s="22" t="s">
        <v>8</v>
      </c>
      <c r="G86" s="22">
        <v>0</v>
      </c>
      <c r="H86" s="24">
        <f t="shared" si="2"/>
        <v>-4.3979461574086699E-2</v>
      </c>
    </row>
    <row r="87" spans="1:8" x14ac:dyDescent="0.25">
      <c r="A87" s="22" t="s">
        <v>884</v>
      </c>
      <c r="B87" s="22" t="s">
        <v>720</v>
      </c>
      <c r="C87" s="22" t="s">
        <v>14</v>
      </c>
      <c r="D87" s="22" t="s">
        <v>193</v>
      </c>
      <c r="E87" s="28">
        <v>-3.4127399962724102E-12</v>
      </c>
      <c r="F87" s="22" t="s">
        <v>8</v>
      </c>
      <c r="G87" s="22">
        <v>0</v>
      </c>
      <c r="H87" s="24">
        <f t="shared" si="2"/>
        <v>-3.4127399962724102E-12</v>
      </c>
    </row>
    <row r="88" spans="1:8" x14ac:dyDescent="0.25">
      <c r="A88" s="22" t="s">
        <v>137</v>
      </c>
      <c r="B88" s="22" t="s">
        <v>138</v>
      </c>
      <c r="C88" s="22" t="s">
        <v>139</v>
      </c>
      <c r="D88" s="22" t="s">
        <v>140</v>
      </c>
      <c r="E88" s="22">
        <v>-1.1568559218018E-2</v>
      </c>
      <c r="F88" s="22" t="s">
        <v>8</v>
      </c>
      <c r="G88" s="22">
        <v>0</v>
      </c>
      <c r="H88" s="24">
        <f t="shared" si="2"/>
        <v>-1.1568559218018E-2</v>
      </c>
    </row>
    <row r="89" spans="1:8" x14ac:dyDescent="0.25">
      <c r="A89" s="22" t="s">
        <v>141</v>
      </c>
      <c r="B89" s="22" t="s">
        <v>142</v>
      </c>
      <c r="C89" s="22" t="s">
        <v>143</v>
      </c>
      <c r="D89" s="22" t="s">
        <v>144</v>
      </c>
      <c r="E89" s="28">
        <v>-7.5497153676593599E-5</v>
      </c>
      <c r="F89" s="22" t="s">
        <v>8</v>
      </c>
      <c r="G89" s="22">
        <v>0</v>
      </c>
      <c r="H89" s="24">
        <f t="shared" si="2"/>
        <v>-7.5497153676593599E-5</v>
      </c>
    </row>
    <row r="90" spans="1:8" x14ac:dyDescent="0.25">
      <c r="A90" s="22" t="s">
        <v>895</v>
      </c>
      <c r="B90" s="22" t="s">
        <v>210</v>
      </c>
      <c r="C90" s="22" t="s">
        <v>14</v>
      </c>
      <c r="D90" s="22" t="s">
        <v>193</v>
      </c>
      <c r="E90" s="28">
        <v>-3.0998346301069501E-13</v>
      </c>
      <c r="F90" s="22" t="s">
        <v>8</v>
      </c>
      <c r="G90" s="22">
        <v>0</v>
      </c>
      <c r="H90" s="24">
        <f t="shared" si="2"/>
        <v>-3.0998346301069501E-13</v>
      </c>
    </row>
    <row r="91" spans="1:8" x14ac:dyDescent="0.25">
      <c r="A91" s="22" t="s">
        <v>154</v>
      </c>
      <c r="B91" s="22" t="s">
        <v>155</v>
      </c>
      <c r="C91" s="22" t="s">
        <v>17</v>
      </c>
      <c r="D91" s="22" t="s">
        <v>4</v>
      </c>
      <c r="E91" s="22">
        <v>-5.8155204848203204E-3</v>
      </c>
      <c r="F91" s="22" t="s">
        <v>8</v>
      </c>
      <c r="G91" s="22">
        <v>0</v>
      </c>
      <c r="H91" s="24">
        <f t="shared" si="2"/>
        <v>-5.8155204848203204E-3</v>
      </c>
    </row>
    <row r="92" spans="1:8" x14ac:dyDescent="0.25">
      <c r="A92" s="22" t="s">
        <v>76</v>
      </c>
      <c r="B92" s="22" t="s">
        <v>63</v>
      </c>
      <c r="C92" s="22" t="s">
        <v>14</v>
      </c>
      <c r="D92" s="22" t="s">
        <v>54</v>
      </c>
      <c r="E92" s="28">
        <v>-9.1677107667184494E-24</v>
      </c>
      <c r="F92" s="22" t="s">
        <v>86</v>
      </c>
      <c r="G92" s="22">
        <v>0</v>
      </c>
      <c r="H92" s="24">
        <f t="shared" si="2"/>
        <v>0</v>
      </c>
    </row>
    <row r="93" spans="1:8" x14ac:dyDescent="0.25">
      <c r="A93" s="22" t="s">
        <v>906</v>
      </c>
      <c r="B93" s="22" t="s">
        <v>907</v>
      </c>
      <c r="C93" s="22" t="s">
        <v>14</v>
      </c>
      <c r="D93" s="22" t="s">
        <v>54</v>
      </c>
      <c r="E93" s="22">
        <v>-3.7437406109472001E-3</v>
      </c>
      <c r="F93" s="22" t="s">
        <v>8</v>
      </c>
      <c r="G93" s="22">
        <v>0</v>
      </c>
      <c r="H93" s="24">
        <f t="shared" si="2"/>
        <v>-3.7437406109472001E-3</v>
      </c>
    </row>
    <row r="94" spans="1:8" x14ac:dyDescent="0.25">
      <c r="A94" s="22" t="s">
        <v>33</v>
      </c>
      <c r="B94" s="22" t="s">
        <v>23</v>
      </c>
      <c r="C94" s="22" t="s">
        <v>24</v>
      </c>
      <c r="D94" s="22" t="s">
        <v>3</v>
      </c>
      <c r="E94" s="28">
        <v>-2.7369759338897098E-16</v>
      </c>
      <c r="F94" s="22" t="s">
        <v>8</v>
      </c>
      <c r="G94" s="22">
        <v>0</v>
      </c>
      <c r="H94" s="24">
        <f t="shared" si="2"/>
        <v>-2.7369759338897098E-16</v>
      </c>
    </row>
    <row r="95" spans="1:8" x14ac:dyDescent="0.25">
      <c r="A95" s="22" t="s">
        <v>77</v>
      </c>
      <c r="B95" s="22" t="s">
        <v>78</v>
      </c>
      <c r="C95" s="22" t="s">
        <v>14</v>
      </c>
      <c r="D95" s="22" t="s">
        <v>54</v>
      </c>
      <c r="E95" s="22">
        <v>-6.2618082264901606E-2</v>
      </c>
      <c r="F95" s="22" t="s">
        <v>8</v>
      </c>
      <c r="G95" s="22">
        <v>0</v>
      </c>
      <c r="H95" s="24">
        <f t="shared" si="2"/>
        <v>-6.2618082264901606E-2</v>
      </c>
    </row>
    <row r="96" spans="1:8" x14ac:dyDescent="0.25">
      <c r="A96" s="22" t="s">
        <v>908</v>
      </c>
      <c r="B96" s="22" t="s">
        <v>693</v>
      </c>
      <c r="C96" s="22" t="s">
        <v>14</v>
      </c>
      <c r="D96" s="22" t="s">
        <v>1</v>
      </c>
      <c r="E96" s="22">
        <v>-1.7232448459097199E-4</v>
      </c>
      <c r="F96" s="22" t="s">
        <v>8</v>
      </c>
      <c r="G96" s="22">
        <v>0</v>
      </c>
      <c r="H96" s="24">
        <f t="shared" si="2"/>
        <v>-1.7232448459097199E-4</v>
      </c>
    </row>
    <row r="97" spans="1:8" x14ac:dyDescent="0.25">
      <c r="A97" s="22" t="s">
        <v>220</v>
      </c>
      <c r="B97" s="22" t="s">
        <v>210</v>
      </c>
      <c r="C97" s="22" t="s">
        <v>14</v>
      </c>
      <c r="D97" s="22" t="s">
        <v>193</v>
      </c>
      <c r="E97" s="28">
        <v>-3.4187087334269001E-13</v>
      </c>
      <c r="F97" s="22" t="s">
        <v>8</v>
      </c>
      <c r="G97" s="22">
        <v>0</v>
      </c>
      <c r="H97" s="24">
        <f t="shared" si="2"/>
        <v>-3.4187087334269001E-13</v>
      </c>
    </row>
    <row r="98" spans="1:8" x14ac:dyDescent="0.25">
      <c r="A98" s="22" t="s">
        <v>915</v>
      </c>
      <c r="B98" s="22" t="s">
        <v>916</v>
      </c>
      <c r="C98" s="22" t="s">
        <v>14</v>
      </c>
      <c r="D98" s="22" t="s">
        <v>54</v>
      </c>
      <c r="E98" s="22">
        <v>-2.9323715399549801E-3</v>
      </c>
      <c r="F98" s="22" t="s">
        <v>8</v>
      </c>
      <c r="G98" s="22">
        <v>0</v>
      </c>
      <c r="H98" s="24">
        <f t="shared" si="2"/>
        <v>-2.9323715399549801E-3</v>
      </c>
    </row>
    <row r="99" spans="1:8" x14ac:dyDescent="0.25">
      <c r="A99" s="22" t="s">
        <v>145</v>
      </c>
      <c r="B99" s="22" t="s">
        <v>146</v>
      </c>
      <c r="C99" s="22" t="s">
        <v>17</v>
      </c>
      <c r="D99" s="22" t="s">
        <v>5</v>
      </c>
      <c r="E99" s="28">
        <v>-2.5149555808608E-5</v>
      </c>
      <c r="F99" s="22" t="s">
        <v>8</v>
      </c>
      <c r="G99" s="22">
        <v>0</v>
      </c>
      <c r="H99" s="24">
        <f t="shared" si="2"/>
        <v>-2.5149555808608E-5</v>
      </c>
    </row>
    <row r="100" spans="1:8" x14ac:dyDescent="0.25">
      <c r="A100" s="22" t="s">
        <v>352</v>
      </c>
      <c r="B100" s="22" t="s">
        <v>353</v>
      </c>
      <c r="C100" s="22" t="s">
        <v>24</v>
      </c>
      <c r="D100" s="22" t="s">
        <v>6</v>
      </c>
      <c r="E100" s="28">
        <v>-6.05108380927724E-17</v>
      </c>
      <c r="F100" s="22" t="s">
        <v>8</v>
      </c>
      <c r="G100" s="22">
        <v>0</v>
      </c>
      <c r="H100" s="24">
        <f t="shared" si="2"/>
        <v>-6.05108380927724E-17</v>
      </c>
    </row>
    <row r="101" spans="1:8" x14ac:dyDescent="0.25">
      <c r="A101" s="22" t="s">
        <v>922</v>
      </c>
      <c r="B101" s="22" t="s">
        <v>923</v>
      </c>
      <c r="C101" s="22" t="s">
        <v>143</v>
      </c>
      <c r="D101" s="22" t="s">
        <v>144</v>
      </c>
      <c r="E101" s="22">
        <v>-0.222412862978842</v>
      </c>
      <c r="F101" s="22" t="s">
        <v>8</v>
      </c>
      <c r="G101" s="22">
        <v>0</v>
      </c>
      <c r="H101" s="24">
        <f t="shared" si="2"/>
        <v>-0.222412862978842</v>
      </c>
    </row>
    <row r="102" spans="1:8" x14ac:dyDescent="0.25">
      <c r="A102" s="22" t="s">
        <v>926</v>
      </c>
      <c r="B102" s="22" t="s">
        <v>927</v>
      </c>
      <c r="C102" s="22" t="s">
        <v>17</v>
      </c>
      <c r="D102" s="22" t="s">
        <v>4</v>
      </c>
      <c r="E102" s="22">
        <v>-0.20259939402282501</v>
      </c>
      <c r="F102" s="22" t="s">
        <v>8</v>
      </c>
      <c r="G102" s="22">
        <v>0</v>
      </c>
      <c r="H102" s="24">
        <f t="shared" si="2"/>
        <v>-0.20259939402282501</v>
      </c>
    </row>
    <row r="103" spans="1:8" x14ac:dyDescent="0.25">
      <c r="A103" s="22" t="s">
        <v>79</v>
      </c>
      <c r="B103" s="22" t="s">
        <v>61</v>
      </c>
      <c r="C103" s="22" t="s">
        <v>17</v>
      </c>
      <c r="D103" s="22" t="s">
        <v>2</v>
      </c>
      <c r="E103" s="28">
        <v>-2.04621345092574E-6</v>
      </c>
      <c r="F103" s="22" t="s">
        <v>8</v>
      </c>
      <c r="G103" s="22">
        <v>0</v>
      </c>
      <c r="H103" s="24">
        <f t="shared" si="2"/>
        <v>-2.04621345092574E-6</v>
      </c>
    </row>
    <row r="104" spans="1:8" x14ac:dyDescent="0.25">
      <c r="A104" s="22" t="s">
        <v>938</v>
      </c>
      <c r="B104" s="22" t="s">
        <v>939</v>
      </c>
      <c r="C104" s="22" t="s">
        <v>139</v>
      </c>
      <c r="D104" s="22" t="s">
        <v>165</v>
      </c>
      <c r="E104" s="28">
        <v>-8.4113550332957504E-11</v>
      </c>
      <c r="F104" s="22" t="s">
        <v>174</v>
      </c>
      <c r="G104" s="22">
        <v>0</v>
      </c>
      <c r="H104" s="24">
        <f t="shared" si="2"/>
        <v>0</v>
      </c>
    </row>
    <row r="105" spans="1:8" x14ac:dyDescent="0.25">
      <c r="A105" s="22" t="s">
        <v>172</v>
      </c>
      <c r="B105" s="22" t="s">
        <v>167</v>
      </c>
      <c r="C105" s="22" t="s">
        <v>14</v>
      </c>
      <c r="D105" s="22" t="s">
        <v>1</v>
      </c>
      <c r="E105" s="28">
        <v>-1.3728761629226399E-11</v>
      </c>
      <c r="F105" s="22" t="s">
        <v>8</v>
      </c>
      <c r="G105" s="22">
        <v>0</v>
      </c>
      <c r="H105" s="24">
        <f t="shared" si="2"/>
        <v>-1.3728761629226399E-11</v>
      </c>
    </row>
    <row r="106" spans="1:8" x14ac:dyDescent="0.25">
      <c r="A106" s="22" t="s">
        <v>940</v>
      </c>
      <c r="B106" s="22" t="s">
        <v>941</v>
      </c>
      <c r="C106" s="22" t="s">
        <v>17</v>
      </c>
      <c r="D106" s="22" t="s">
        <v>2</v>
      </c>
      <c r="E106" s="22">
        <v>-3.5943524511681402E-4</v>
      </c>
      <c r="F106" s="22" t="s">
        <v>8</v>
      </c>
      <c r="G106" s="22">
        <v>0</v>
      </c>
      <c r="H106" s="24">
        <f t="shared" si="2"/>
        <v>-3.5943524511681402E-4</v>
      </c>
    </row>
    <row r="107" spans="1:8" x14ac:dyDescent="0.25">
      <c r="A107" s="22" t="s">
        <v>942</v>
      </c>
      <c r="B107" s="22" t="s">
        <v>943</v>
      </c>
      <c r="C107" s="22" t="s">
        <v>143</v>
      </c>
      <c r="D107" s="22" t="s">
        <v>144</v>
      </c>
      <c r="E107" s="22">
        <v>-6.5392495276993604E-2</v>
      </c>
      <c r="F107" s="22" t="s">
        <v>8</v>
      </c>
      <c r="G107" s="22">
        <v>0</v>
      </c>
      <c r="H107" s="24">
        <f t="shared" si="2"/>
        <v>-6.5392495276993604E-2</v>
      </c>
    </row>
    <row r="108" spans="1:8" x14ac:dyDescent="0.25">
      <c r="A108" s="22" t="s">
        <v>946</v>
      </c>
      <c r="B108" s="22" t="s">
        <v>947</v>
      </c>
      <c r="C108" s="22" t="s">
        <v>14</v>
      </c>
      <c r="D108" s="22" t="s">
        <v>54</v>
      </c>
      <c r="E108" s="28">
        <v>-7.6563734337523401E-13</v>
      </c>
      <c r="F108" s="22" t="s">
        <v>8</v>
      </c>
      <c r="G108" s="22">
        <v>0</v>
      </c>
      <c r="H108" s="24">
        <f t="shared" si="2"/>
        <v>-7.6563734337523401E-13</v>
      </c>
    </row>
    <row r="109" spans="1:8" x14ac:dyDescent="0.25">
      <c r="A109" s="22" t="s">
        <v>951</v>
      </c>
      <c r="B109" s="22" t="s">
        <v>952</v>
      </c>
      <c r="C109" s="22" t="s">
        <v>14</v>
      </c>
      <c r="D109" s="22" t="s">
        <v>54</v>
      </c>
      <c r="E109" s="22">
        <v>-1.5867262476432799E-3</v>
      </c>
      <c r="F109" s="22" t="s">
        <v>8</v>
      </c>
      <c r="G109" s="22">
        <v>0</v>
      </c>
      <c r="H109" s="24">
        <f t="shared" si="2"/>
        <v>-1.5867262476432799E-3</v>
      </c>
    </row>
    <row r="110" spans="1:8" x14ac:dyDescent="0.25">
      <c r="A110" s="22" t="s">
        <v>277</v>
      </c>
      <c r="B110" s="22" t="s">
        <v>278</v>
      </c>
      <c r="C110" s="22" t="s">
        <v>17</v>
      </c>
      <c r="D110" s="22" t="s">
        <v>4</v>
      </c>
      <c r="E110" s="28">
        <v>-1.9235786998765902E-6</v>
      </c>
      <c r="F110" s="22" t="s">
        <v>8</v>
      </c>
      <c r="G110" s="22">
        <v>0</v>
      </c>
      <c r="H110" s="24">
        <f t="shared" si="2"/>
        <v>-1.9235786998765902E-6</v>
      </c>
    </row>
    <row r="111" spans="1:8" x14ac:dyDescent="0.25">
      <c r="A111" s="22" t="s">
        <v>221</v>
      </c>
      <c r="B111" s="22" t="s">
        <v>210</v>
      </c>
      <c r="C111" s="22" t="s">
        <v>14</v>
      </c>
      <c r="D111" s="22" t="s">
        <v>193</v>
      </c>
      <c r="E111" s="28">
        <v>-1.9309732023870099E-13</v>
      </c>
      <c r="F111" s="22" t="s">
        <v>8</v>
      </c>
      <c r="G111" s="22">
        <v>0</v>
      </c>
      <c r="H111" s="24">
        <f t="shared" si="2"/>
        <v>-1.9309732023870099E-13</v>
      </c>
    </row>
    <row r="112" spans="1:8" x14ac:dyDescent="0.25">
      <c r="A112" s="22" t="s">
        <v>82</v>
      </c>
      <c r="B112" s="22" t="s">
        <v>58</v>
      </c>
      <c r="C112" s="22" t="s">
        <v>14</v>
      </c>
      <c r="D112" s="22" t="s">
        <v>54</v>
      </c>
      <c r="E112" s="22">
        <v>-3.0033651310449802E-4</v>
      </c>
      <c r="F112" s="22" t="s">
        <v>8</v>
      </c>
      <c r="G112" s="22">
        <v>0</v>
      </c>
      <c r="H112" s="24">
        <f t="shared" si="2"/>
        <v>-3.0033651310449802E-4</v>
      </c>
    </row>
    <row r="113" spans="1:8" x14ac:dyDescent="0.25">
      <c r="A113" s="22" t="s">
        <v>183</v>
      </c>
      <c r="B113" s="22" t="s">
        <v>184</v>
      </c>
      <c r="C113" s="22" t="s">
        <v>14</v>
      </c>
      <c r="D113" s="22" t="s">
        <v>1</v>
      </c>
      <c r="E113" s="22">
        <v>-2.1286405524916299E-4</v>
      </c>
      <c r="F113" s="22" t="s">
        <v>8</v>
      </c>
      <c r="G113" s="22">
        <v>0</v>
      </c>
      <c r="H113" s="24">
        <f t="shared" si="2"/>
        <v>-2.1286405524916299E-4</v>
      </c>
    </row>
    <row r="114" spans="1:8" x14ac:dyDescent="0.25">
      <c r="A114" s="22" t="s">
        <v>977</v>
      </c>
      <c r="B114" s="22" t="s">
        <v>978</v>
      </c>
      <c r="C114" s="22" t="s">
        <v>17</v>
      </c>
      <c r="D114" s="22" t="s">
        <v>2</v>
      </c>
      <c r="E114" s="22">
        <v>-1.1187344614039499E-3</v>
      </c>
      <c r="F114" s="22" t="s">
        <v>8</v>
      </c>
      <c r="G114" s="22">
        <v>0</v>
      </c>
      <c r="H114" s="24">
        <f t="shared" si="2"/>
        <v>-1.1187344614039499E-3</v>
      </c>
    </row>
    <row r="115" spans="1:8" x14ac:dyDescent="0.25">
      <c r="A115" s="22" t="s">
        <v>981</v>
      </c>
      <c r="B115" s="22" t="s">
        <v>982</v>
      </c>
      <c r="C115" s="22" t="s">
        <v>139</v>
      </c>
      <c r="D115" s="22" t="s">
        <v>140</v>
      </c>
      <c r="E115" s="22">
        <v>-0.241452914412083</v>
      </c>
      <c r="F115" s="22" t="s">
        <v>8</v>
      </c>
      <c r="G115" s="22">
        <v>0</v>
      </c>
      <c r="H115" s="24">
        <f t="shared" si="2"/>
        <v>-0.241452914412083</v>
      </c>
    </row>
    <row r="116" spans="1:8" x14ac:dyDescent="0.25">
      <c r="A116" s="22" t="s">
        <v>110</v>
      </c>
      <c r="B116" s="22" t="s">
        <v>99</v>
      </c>
      <c r="C116" s="22" t="s">
        <v>14</v>
      </c>
      <c r="D116" s="22" t="s">
        <v>1</v>
      </c>
      <c r="E116" s="22">
        <v>-1.6204874567530699E-3</v>
      </c>
      <c r="F116" s="22" t="s">
        <v>8</v>
      </c>
      <c r="G116" s="22">
        <v>0</v>
      </c>
      <c r="H116" s="24">
        <f t="shared" si="2"/>
        <v>-1.6204874567530699E-3</v>
      </c>
    </row>
    <row r="117" spans="1:8" x14ac:dyDescent="0.25">
      <c r="A117" s="22" t="s">
        <v>985</v>
      </c>
      <c r="B117" s="22" t="s">
        <v>782</v>
      </c>
      <c r="C117" s="22" t="s">
        <v>14</v>
      </c>
      <c r="D117" s="22" t="s">
        <v>1</v>
      </c>
      <c r="E117" s="28">
        <v>-2.7010828120000798E-10</v>
      </c>
      <c r="F117" s="22" t="s">
        <v>8</v>
      </c>
      <c r="G117" s="22">
        <v>0</v>
      </c>
      <c r="H117" s="24">
        <f t="shared" si="2"/>
        <v>-2.7010828120000798E-10</v>
      </c>
    </row>
    <row r="118" spans="1:8" x14ac:dyDescent="0.25">
      <c r="A118" s="22" t="s">
        <v>200</v>
      </c>
      <c r="B118" s="22" t="s">
        <v>187</v>
      </c>
      <c r="C118" s="22" t="s">
        <v>14</v>
      </c>
      <c r="D118" s="22" t="s">
        <v>188</v>
      </c>
      <c r="E118" s="28">
        <v>-2.5269185976835499E-5</v>
      </c>
      <c r="F118" s="22" t="s">
        <v>8</v>
      </c>
      <c r="G118" s="22">
        <v>0</v>
      </c>
      <c r="H118" s="24">
        <f t="shared" si="2"/>
        <v>-2.5269185976835499E-5</v>
      </c>
    </row>
    <row r="119" spans="1:8" x14ac:dyDescent="0.25">
      <c r="A119" s="22" t="s">
        <v>1007</v>
      </c>
      <c r="B119" s="22" t="s">
        <v>1008</v>
      </c>
      <c r="C119" s="22" t="s">
        <v>17</v>
      </c>
      <c r="D119" s="22" t="s">
        <v>2</v>
      </c>
      <c r="E119" s="22">
        <v>-7.8996141159088894E-3</v>
      </c>
      <c r="F119" s="22" t="s">
        <v>8</v>
      </c>
      <c r="G119" s="22">
        <v>0</v>
      </c>
      <c r="H119" s="24">
        <f t="shared" si="2"/>
        <v>-7.8996141159088894E-3</v>
      </c>
    </row>
    <row r="120" spans="1:8" x14ac:dyDescent="0.25">
      <c r="A120" s="22" t="s">
        <v>1012</v>
      </c>
      <c r="B120" s="22" t="s">
        <v>1013</v>
      </c>
      <c r="C120" s="22" t="s">
        <v>14</v>
      </c>
      <c r="D120" s="22" t="s">
        <v>1</v>
      </c>
      <c r="E120" s="22">
        <v>-3.3140657979497498E-3</v>
      </c>
      <c r="F120" s="22" t="s">
        <v>8</v>
      </c>
      <c r="G120" s="22">
        <v>0</v>
      </c>
      <c r="H120" s="24">
        <f t="shared" si="2"/>
        <v>-3.3140657979497498E-3</v>
      </c>
    </row>
    <row r="121" spans="1:8" x14ac:dyDescent="0.25">
      <c r="A121" s="22" t="s">
        <v>1021</v>
      </c>
      <c r="B121" s="22" t="s">
        <v>1022</v>
      </c>
      <c r="C121" s="22" t="s">
        <v>14</v>
      </c>
      <c r="D121" s="22" t="s">
        <v>54</v>
      </c>
      <c r="E121" s="28">
        <v>-4.7311875904467198E-18</v>
      </c>
      <c r="F121" s="22" t="s">
        <v>8</v>
      </c>
      <c r="G121" s="22">
        <v>0</v>
      </c>
      <c r="H121" s="24">
        <f t="shared" si="2"/>
        <v>-4.7311875904467198E-18</v>
      </c>
    </row>
    <row r="122" spans="1:8" x14ac:dyDescent="0.25">
      <c r="A122" s="22" t="s">
        <v>185</v>
      </c>
      <c r="B122" s="22" t="s">
        <v>184</v>
      </c>
      <c r="C122" s="22" t="s">
        <v>14</v>
      </c>
      <c r="D122" s="22" t="s">
        <v>1</v>
      </c>
      <c r="E122" s="22">
        <v>-1.0392774462165001E-3</v>
      </c>
      <c r="F122" s="22" t="s">
        <v>8</v>
      </c>
      <c r="G122" s="22">
        <v>0</v>
      </c>
      <c r="H122" s="24">
        <f t="shared" si="2"/>
        <v>-1.0392774462165001E-3</v>
      </c>
    </row>
    <row r="123" spans="1:8" x14ac:dyDescent="0.25">
      <c r="A123" s="22" t="s">
        <v>1029</v>
      </c>
      <c r="B123" s="22" t="s">
        <v>1011</v>
      </c>
      <c r="C123" s="22" t="s">
        <v>14</v>
      </c>
      <c r="D123" s="22" t="s">
        <v>1</v>
      </c>
      <c r="E123" s="28">
        <v>-1.81709945288713E-14</v>
      </c>
      <c r="F123" s="22" t="s">
        <v>8</v>
      </c>
      <c r="G123" s="22">
        <v>0</v>
      </c>
      <c r="H123" s="24">
        <f t="shared" si="2"/>
        <v>-1.81709945288713E-14</v>
      </c>
    </row>
    <row r="124" spans="1:8" x14ac:dyDescent="0.25">
      <c r="A124" s="22" t="s">
        <v>201</v>
      </c>
      <c r="B124" s="22" t="s">
        <v>192</v>
      </c>
      <c r="C124" s="22" t="s">
        <v>14</v>
      </c>
      <c r="D124" s="22" t="s">
        <v>193</v>
      </c>
      <c r="E124" s="22">
        <v>-9.6896696795969808E-3</v>
      </c>
      <c r="F124" s="22" t="s">
        <v>8</v>
      </c>
      <c r="G124" s="22">
        <v>0</v>
      </c>
      <c r="H124" s="24">
        <f t="shared" si="2"/>
        <v>-9.6896696795969808E-3</v>
      </c>
    </row>
    <row r="125" spans="1:8" x14ac:dyDescent="0.25">
      <c r="A125" s="22" t="s">
        <v>225</v>
      </c>
      <c r="B125" s="22" t="s">
        <v>210</v>
      </c>
      <c r="C125" s="22" t="s">
        <v>14</v>
      </c>
      <c r="D125" s="22" t="s">
        <v>193</v>
      </c>
      <c r="E125" s="28">
        <v>-7.1349848151358099E-13</v>
      </c>
      <c r="F125" s="22" t="s">
        <v>8</v>
      </c>
      <c r="G125" s="22">
        <v>0</v>
      </c>
      <c r="H125" s="24">
        <f t="shared" si="2"/>
        <v>-7.1349848151358099E-13</v>
      </c>
    </row>
    <row r="126" spans="1:8" x14ac:dyDescent="0.25">
      <c r="A126" s="22" t="s">
        <v>1034</v>
      </c>
      <c r="B126" s="22" t="s">
        <v>1035</v>
      </c>
      <c r="C126" s="22" t="s">
        <v>17</v>
      </c>
      <c r="D126" s="22" t="s">
        <v>2</v>
      </c>
      <c r="E126" s="22">
        <v>-0.28399016573514502</v>
      </c>
      <c r="F126" s="22" t="s">
        <v>8</v>
      </c>
      <c r="G126" s="22">
        <v>0</v>
      </c>
      <c r="H126" s="24">
        <f t="shared" si="2"/>
        <v>-0.28399016573514502</v>
      </c>
    </row>
    <row r="127" spans="1:8" x14ac:dyDescent="0.25">
      <c r="A127" s="22" t="s">
        <v>1036</v>
      </c>
      <c r="B127" s="22" t="s">
        <v>1022</v>
      </c>
      <c r="C127" s="22" t="s">
        <v>14</v>
      </c>
      <c r="D127" s="22" t="s">
        <v>54</v>
      </c>
      <c r="E127" s="28">
        <v>-2.2519779084260901E-17</v>
      </c>
      <c r="F127" s="22" t="s">
        <v>8</v>
      </c>
      <c r="G127" s="22">
        <v>0</v>
      </c>
      <c r="H127" s="24">
        <f t="shared" si="2"/>
        <v>-2.2519779084260901E-17</v>
      </c>
    </row>
    <row r="128" spans="1:8" x14ac:dyDescent="0.25">
      <c r="A128" s="22" t="s">
        <v>1043</v>
      </c>
      <c r="B128" s="22" t="s">
        <v>1044</v>
      </c>
      <c r="C128" s="22" t="s">
        <v>139</v>
      </c>
      <c r="D128" s="22" t="s">
        <v>1045</v>
      </c>
      <c r="E128" s="22">
        <v>-5.6308586704691202E-2</v>
      </c>
      <c r="F128" s="22" t="s">
        <v>8</v>
      </c>
      <c r="G128" s="22">
        <v>0</v>
      </c>
      <c r="H128" s="24">
        <f t="shared" si="2"/>
        <v>-5.6308586704691202E-2</v>
      </c>
    </row>
    <row r="129" spans="1:8" x14ac:dyDescent="0.25">
      <c r="A129" s="22" t="s">
        <v>1048</v>
      </c>
      <c r="B129" s="22" t="s">
        <v>1049</v>
      </c>
      <c r="C129" s="22" t="s">
        <v>14</v>
      </c>
      <c r="D129" s="22" t="s">
        <v>1</v>
      </c>
      <c r="E129" s="28">
        <v>-6.1605034697838997E-6</v>
      </c>
      <c r="F129" s="22" t="s">
        <v>8</v>
      </c>
      <c r="G129" s="22">
        <v>0</v>
      </c>
      <c r="H129" s="24">
        <f t="shared" si="2"/>
        <v>-6.1605034697838997E-6</v>
      </c>
    </row>
    <row r="130" spans="1:8" x14ac:dyDescent="0.25">
      <c r="A130" s="22" t="s">
        <v>173</v>
      </c>
      <c r="B130" s="22" t="s">
        <v>160</v>
      </c>
      <c r="C130" s="22" t="s">
        <v>125</v>
      </c>
      <c r="D130" s="22" t="s">
        <v>161</v>
      </c>
      <c r="E130" s="22">
        <v>-1.0344167277794799E-3</v>
      </c>
      <c r="F130" s="22" t="s">
        <v>8</v>
      </c>
      <c r="G130" s="22">
        <v>0</v>
      </c>
      <c r="H130" s="24">
        <f t="shared" si="2"/>
        <v>-1.0344167277794799E-3</v>
      </c>
    </row>
    <row r="131" spans="1:8" x14ac:dyDescent="0.25">
      <c r="A131" s="22" t="s">
        <v>1050</v>
      </c>
      <c r="B131" s="22" t="s">
        <v>1051</v>
      </c>
      <c r="C131" s="22" t="s">
        <v>14</v>
      </c>
      <c r="D131" s="22" t="s">
        <v>54</v>
      </c>
      <c r="E131" s="22">
        <v>-3.4983741935277899E-4</v>
      </c>
      <c r="F131" s="22" t="s">
        <v>8</v>
      </c>
      <c r="G131" s="22">
        <v>0</v>
      </c>
      <c r="H131" s="24">
        <f t="shared" ref="H131:H141" si="3">1*(IF(F131=$I$8,E131,(E131*G131)))</f>
        <v>-3.4983741935277899E-4</v>
      </c>
    </row>
    <row r="132" spans="1:8" x14ac:dyDescent="0.25">
      <c r="A132" s="22" t="s">
        <v>229</v>
      </c>
      <c r="B132" s="22" t="s">
        <v>210</v>
      </c>
      <c r="C132" s="22" t="s">
        <v>14</v>
      </c>
      <c r="D132" s="22" t="s">
        <v>193</v>
      </c>
      <c r="E132" s="28">
        <v>-2.8585062566042198E-13</v>
      </c>
      <c r="F132" s="22" t="s">
        <v>8</v>
      </c>
      <c r="G132" s="22">
        <v>0</v>
      </c>
      <c r="H132" s="24">
        <f t="shared" si="3"/>
        <v>-2.8585062566042198E-13</v>
      </c>
    </row>
    <row r="133" spans="1:8" x14ac:dyDescent="0.25">
      <c r="A133" s="22" t="s">
        <v>156</v>
      </c>
      <c r="B133" s="22" t="s">
        <v>157</v>
      </c>
      <c r="C133" s="22" t="s">
        <v>17</v>
      </c>
      <c r="D133" s="22" t="s">
        <v>2</v>
      </c>
      <c r="E133" s="22">
        <v>-0.32594846467029698</v>
      </c>
      <c r="F133" s="22" t="s">
        <v>8</v>
      </c>
      <c r="G133" s="22">
        <v>0</v>
      </c>
      <c r="H133" s="24">
        <f t="shared" si="3"/>
        <v>-0.32594846467029698</v>
      </c>
    </row>
    <row r="134" spans="1:8" x14ac:dyDescent="0.25">
      <c r="A134" s="22" t="s">
        <v>147</v>
      </c>
      <c r="B134" s="22" t="s">
        <v>148</v>
      </c>
      <c r="C134" s="22" t="s">
        <v>14</v>
      </c>
      <c r="D134" s="22" t="s">
        <v>1</v>
      </c>
      <c r="E134" s="22">
        <v>-5.17306997051405E-2</v>
      </c>
      <c r="F134" s="22" t="s">
        <v>8</v>
      </c>
      <c r="G134" s="22">
        <v>0</v>
      </c>
      <c r="H134" s="24">
        <f t="shared" si="3"/>
        <v>-5.17306997051405E-2</v>
      </c>
    </row>
    <row r="135" spans="1:8" x14ac:dyDescent="0.25">
      <c r="A135" s="22" t="s">
        <v>34</v>
      </c>
      <c r="B135" s="22" t="s">
        <v>35</v>
      </c>
      <c r="C135" s="22" t="s">
        <v>17</v>
      </c>
      <c r="D135" s="22" t="s">
        <v>2</v>
      </c>
      <c r="E135" s="28">
        <v>-2.7143024905559199E-6</v>
      </c>
      <c r="F135" s="22" t="s">
        <v>8</v>
      </c>
      <c r="G135" s="22">
        <v>0</v>
      </c>
      <c r="H135" s="24">
        <f t="shared" si="3"/>
        <v>-2.7143024905559199E-6</v>
      </c>
    </row>
    <row r="136" spans="1:8" x14ac:dyDescent="0.25">
      <c r="A136" s="22" t="s">
        <v>1055</v>
      </c>
      <c r="B136" s="22" t="s">
        <v>1056</v>
      </c>
      <c r="C136" s="22" t="s">
        <v>24</v>
      </c>
      <c r="D136" s="22" t="s">
        <v>3</v>
      </c>
      <c r="E136" s="28">
        <v>-1.6495521255424401E-15</v>
      </c>
      <c r="F136" s="22" t="s">
        <v>8</v>
      </c>
      <c r="G136" s="22">
        <v>0</v>
      </c>
      <c r="H136" s="24">
        <f t="shared" si="3"/>
        <v>-1.6495521255424401E-15</v>
      </c>
    </row>
    <row r="137" spans="1:8" x14ac:dyDescent="0.25">
      <c r="A137" s="22" t="s">
        <v>112</v>
      </c>
      <c r="B137" s="22" t="s">
        <v>95</v>
      </c>
      <c r="C137" s="22" t="s">
        <v>14</v>
      </c>
      <c r="D137" s="22" t="s">
        <v>1</v>
      </c>
      <c r="E137" s="28">
        <v>-2.8809538765436501E-5</v>
      </c>
      <c r="F137" s="22" t="s">
        <v>8</v>
      </c>
      <c r="G137" s="22">
        <v>0</v>
      </c>
      <c r="H137" s="24">
        <f t="shared" si="3"/>
        <v>-2.8809538765436501E-5</v>
      </c>
    </row>
    <row r="138" spans="1:8" x14ac:dyDescent="0.25">
      <c r="A138" s="22" t="s">
        <v>1066</v>
      </c>
      <c r="B138" s="22" t="s">
        <v>1067</v>
      </c>
      <c r="C138" s="22" t="s">
        <v>14</v>
      </c>
      <c r="D138" s="22" t="s">
        <v>54</v>
      </c>
      <c r="E138" s="22">
        <v>-1.42809721725637E-4</v>
      </c>
      <c r="F138" s="22" t="s">
        <v>8</v>
      </c>
      <c r="G138" s="22">
        <v>0</v>
      </c>
      <c r="H138" s="24">
        <f t="shared" si="3"/>
        <v>-1.42809721725637E-4</v>
      </c>
    </row>
    <row r="139" spans="1:8" x14ac:dyDescent="0.25">
      <c r="A139" s="22" t="s">
        <v>1070</v>
      </c>
      <c r="B139" s="22" t="s">
        <v>1071</v>
      </c>
      <c r="C139" s="22" t="s">
        <v>14</v>
      </c>
      <c r="D139" s="22" t="s">
        <v>536</v>
      </c>
      <c r="E139" s="22">
        <v>-3.5997440171800801E-2</v>
      </c>
      <c r="F139" s="22" t="s">
        <v>8</v>
      </c>
      <c r="G139" s="22">
        <v>0</v>
      </c>
      <c r="H139" s="24">
        <f t="shared" si="3"/>
        <v>-3.5997440171800801E-2</v>
      </c>
    </row>
    <row r="140" spans="1:8" x14ac:dyDescent="0.25">
      <c r="A140" s="22" t="s">
        <v>230</v>
      </c>
      <c r="B140" s="22" t="s">
        <v>210</v>
      </c>
      <c r="C140" s="22" t="s">
        <v>14</v>
      </c>
      <c r="D140" s="22" t="s">
        <v>193</v>
      </c>
      <c r="E140" s="28">
        <v>-1.1758154507914199E-12</v>
      </c>
      <c r="F140" s="22" t="s">
        <v>8</v>
      </c>
      <c r="G140" s="22">
        <v>0</v>
      </c>
      <c r="H140" s="24">
        <f t="shared" si="3"/>
        <v>-1.1758154507914199E-12</v>
      </c>
    </row>
    <row r="141" spans="1:8" x14ac:dyDescent="0.25">
      <c r="A141" s="22" t="s">
        <v>1082</v>
      </c>
      <c r="B141" s="22" t="s">
        <v>720</v>
      </c>
      <c r="C141" s="22" t="s">
        <v>14</v>
      </c>
      <c r="D141" s="22" t="s">
        <v>193</v>
      </c>
      <c r="E141" s="28">
        <v>-2.9142373489445898E-12</v>
      </c>
      <c r="F141" s="22" t="s">
        <v>8</v>
      </c>
      <c r="G141" s="22">
        <v>0</v>
      </c>
      <c r="H141" s="24">
        <f t="shared" si="3"/>
        <v>-2.9142373489445898E-12</v>
      </c>
    </row>
    <row r="142" spans="1:8" x14ac:dyDescent="0.25">
      <c r="H142" s="24"/>
    </row>
    <row r="143" spans="1:8" x14ac:dyDescent="0.25">
      <c r="H143" s="24"/>
    </row>
    <row r="144" spans="1:8" x14ac:dyDescent="0.25">
      <c r="H144" s="24"/>
    </row>
    <row r="145" spans="8:8" x14ac:dyDescent="0.25">
      <c r="H145" s="24"/>
    </row>
    <row r="146" spans="8:8" x14ac:dyDescent="0.25">
      <c r="H146" s="24"/>
    </row>
    <row r="147" spans="8:8" x14ac:dyDescent="0.25">
      <c r="H147" s="24"/>
    </row>
    <row r="148" spans="8:8" x14ac:dyDescent="0.25">
      <c r="H148" s="24"/>
    </row>
    <row r="149" spans="8:8" x14ac:dyDescent="0.25">
      <c r="H149" s="24"/>
    </row>
    <row r="150" spans="8:8" x14ac:dyDescent="0.25">
      <c r="H150" s="24"/>
    </row>
    <row r="151" spans="8:8" x14ac:dyDescent="0.25">
      <c r="H151" s="24"/>
    </row>
    <row r="152" spans="8:8" x14ac:dyDescent="0.25">
      <c r="H152" s="24"/>
    </row>
    <row r="153" spans="8:8" x14ac:dyDescent="0.25">
      <c r="H153" s="24"/>
    </row>
    <row r="154" spans="8:8" x14ac:dyDescent="0.25">
      <c r="H154" s="24"/>
    </row>
    <row r="155" spans="8:8" x14ac:dyDescent="0.25">
      <c r="H155" s="24"/>
    </row>
    <row r="156" spans="8:8" x14ac:dyDescent="0.25">
      <c r="H156" s="24"/>
    </row>
    <row r="157" spans="8:8" x14ac:dyDescent="0.25">
      <c r="H157" s="24"/>
    </row>
    <row r="158" spans="8:8" x14ac:dyDescent="0.25">
      <c r="H158" s="24"/>
    </row>
    <row r="159" spans="8:8" x14ac:dyDescent="0.25">
      <c r="H159" s="24"/>
    </row>
    <row r="160" spans="8:8" x14ac:dyDescent="0.25">
      <c r="H160" s="24"/>
    </row>
    <row r="161" spans="8:8" x14ac:dyDescent="0.25">
      <c r="H161" s="24"/>
    </row>
    <row r="162" spans="8:8" x14ac:dyDescent="0.25">
      <c r="H162" s="24"/>
    </row>
    <row r="163" spans="8:8" x14ac:dyDescent="0.25">
      <c r="H163" s="24"/>
    </row>
    <row r="164" spans="8:8" x14ac:dyDescent="0.25">
      <c r="H164" s="24"/>
    </row>
    <row r="165" spans="8:8" x14ac:dyDescent="0.25">
      <c r="H165" s="24"/>
    </row>
    <row r="166" spans="8:8" x14ac:dyDescent="0.25">
      <c r="H166" s="24"/>
    </row>
    <row r="167" spans="8:8" x14ac:dyDescent="0.25">
      <c r="H167" s="24"/>
    </row>
    <row r="168" spans="8:8" x14ac:dyDescent="0.25">
      <c r="H168" s="24"/>
    </row>
    <row r="169" spans="8:8" x14ac:dyDescent="0.25">
      <c r="H169" s="24"/>
    </row>
    <row r="170" spans="8:8" x14ac:dyDescent="0.25">
      <c r="H170" s="24"/>
    </row>
    <row r="171" spans="8:8" x14ac:dyDescent="0.25">
      <c r="H171" s="24"/>
    </row>
    <row r="172" spans="8:8" x14ac:dyDescent="0.25">
      <c r="H172" s="24"/>
    </row>
    <row r="173" spans="8:8" x14ac:dyDescent="0.25">
      <c r="H173" s="24"/>
    </row>
    <row r="174" spans="8:8" x14ac:dyDescent="0.25">
      <c r="H174" s="24"/>
    </row>
    <row r="175" spans="8:8" x14ac:dyDescent="0.25">
      <c r="H175" s="24"/>
    </row>
    <row r="176" spans="8:8" x14ac:dyDescent="0.25">
      <c r="H176" s="24"/>
    </row>
    <row r="177" spans="8:8" x14ac:dyDescent="0.25">
      <c r="H177" s="24"/>
    </row>
    <row r="178" spans="8:8" x14ac:dyDescent="0.25">
      <c r="H178" s="24"/>
    </row>
    <row r="179" spans="8:8" x14ac:dyDescent="0.25">
      <c r="H179" s="24"/>
    </row>
    <row r="180" spans="8:8" x14ac:dyDescent="0.25">
      <c r="H180" s="24"/>
    </row>
    <row r="181" spans="8:8" x14ac:dyDescent="0.25">
      <c r="H181" s="24"/>
    </row>
    <row r="182" spans="8:8" x14ac:dyDescent="0.25">
      <c r="H182" s="24"/>
    </row>
    <row r="183" spans="8:8" x14ac:dyDescent="0.25">
      <c r="H183" s="24"/>
    </row>
    <row r="184" spans="8:8" x14ac:dyDescent="0.25">
      <c r="H184" s="24"/>
    </row>
    <row r="185" spans="8:8" x14ac:dyDescent="0.25">
      <c r="H185" s="24"/>
    </row>
    <row r="186" spans="8:8" x14ac:dyDescent="0.25">
      <c r="H186" s="24"/>
    </row>
    <row r="187" spans="8:8" x14ac:dyDescent="0.25">
      <c r="H187" s="24"/>
    </row>
    <row r="188" spans="8:8" x14ac:dyDescent="0.25">
      <c r="H188" s="24"/>
    </row>
    <row r="189" spans="8:8" x14ac:dyDescent="0.25">
      <c r="H189" s="24"/>
    </row>
    <row r="190" spans="8:8" x14ac:dyDescent="0.25">
      <c r="H190" s="24"/>
    </row>
    <row r="191" spans="8:8" x14ac:dyDescent="0.25">
      <c r="H191" s="24"/>
    </row>
    <row r="192" spans="8:8" x14ac:dyDescent="0.25">
      <c r="H192" s="24"/>
    </row>
    <row r="193" spans="8:8" x14ac:dyDescent="0.25">
      <c r="H193" s="24"/>
    </row>
    <row r="194" spans="8:8" x14ac:dyDescent="0.25">
      <c r="H194" s="24"/>
    </row>
    <row r="195" spans="8:8" x14ac:dyDescent="0.25">
      <c r="H195" s="24"/>
    </row>
    <row r="196" spans="8:8" x14ac:dyDescent="0.25">
      <c r="H196" s="24"/>
    </row>
    <row r="197" spans="8:8" x14ac:dyDescent="0.25">
      <c r="H197" s="24"/>
    </row>
    <row r="198" spans="8:8" x14ac:dyDescent="0.25">
      <c r="H198" s="24"/>
    </row>
    <row r="199" spans="8:8" x14ac:dyDescent="0.25">
      <c r="H199" s="24"/>
    </row>
    <row r="200" spans="8:8" x14ac:dyDescent="0.25">
      <c r="H200" s="24"/>
    </row>
    <row r="201" spans="8:8" x14ac:dyDescent="0.25">
      <c r="H201" s="24"/>
    </row>
    <row r="202" spans="8:8" x14ac:dyDescent="0.25">
      <c r="H202" s="24"/>
    </row>
    <row r="203" spans="8:8" x14ac:dyDescent="0.25">
      <c r="H203" s="24"/>
    </row>
    <row r="204" spans="8:8" x14ac:dyDescent="0.25">
      <c r="H204" s="24"/>
    </row>
    <row r="205" spans="8:8" x14ac:dyDescent="0.25">
      <c r="H205" s="24"/>
    </row>
    <row r="206" spans="8:8" x14ac:dyDescent="0.25">
      <c r="H206" s="24"/>
    </row>
    <row r="207" spans="8:8" x14ac:dyDescent="0.25">
      <c r="H207" s="24"/>
    </row>
    <row r="208" spans="8:8" x14ac:dyDescent="0.25">
      <c r="H208" s="24"/>
    </row>
    <row r="209" spans="8:8" x14ac:dyDescent="0.25">
      <c r="H209" s="24"/>
    </row>
    <row r="210" spans="8:8" x14ac:dyDescent="0.25">
      <c r="H210" s="24"/>
    </row>
    <row r="211" spans="8:8" x14ac:dyDescent="0.25">
      <c r="H211" s="24"/>
    </row>
    <row r="212" spans="8:8" x14ac:dyDescent="0.25">
      <c r="H212" s="24"/>
    </row>
    <row r="213" spans="8:8" x14ac:dyDescent="0.25">
      <c r="H213" s="24"/>
    </row>
    <row r="214" spans="8:8" x14ac:dyDescent="0.25">
      <c r="H214" s="24"/>
    </row>
    <row r="215" spans="8:8" x14ac:dyDescent="0.25">
      <c r="H215" s="24"/>
    </row>
    <row r="216" spans="8:8" x14ac:dyDescent="0.25">
      <c r="H216" s="24"/>
    </row>
    <row r="217" spans="8:8" x14ac:dyDescent="0.25">
      <c r="H217" s="24"/>
    </row>
    <row r="218" spans="8:8" x14ac:dyDescent="0.25">
      <c r="H218" s="24"/>
    </row>
    <row r="219" spans="8:8" x14ac:dyDescent="0.25">
      <c r="H219" s="24"/>
    </row>
    <row r="220" spans="8:8" x14ac:dyDescent="0.25">
      <c r="H220" s="24"/>
    </row>
    <row r="221" spans="8:8" x14ac:dyDescent="0.25">
      <c r="H221" s="24"/>
    </row>
    <row r="222" spans="8:8" x14ac:dyDescent="0.25">
      <c r="H222" s="24"/>
    </row>
    <row r="223" spans="8:8" x14ac:dyDescent="0.25">
      <c r="H223" s="24"/>
    </row>
    <row r="224" spans="8:8" x14ac:dyDescent="0.25">
      <c r="H224" s="24"/>
    </row>
    <row r="225" spans="8:8" x14ac:dyDescent="0.25">
      <c r="H225" s="24"/>
    </row>
    <row r="226" spans="8:8" x14ac:dyDescent="0.25">
      <c r="H226" s="24"/>
    </row>
    <row r="227" spans="8:8" x14ac:dyDescent="0.25">
      <c r="H227" s="24"/>
    </row>
    <row r="228" spans="8:8" x14ac:dyDescent="0.25">
      <c r="H228" s="24"/>
    </row>
    <row r="229" spans="8:8" x14ac:dyDescent="0.25">
      <c r="H229" s="24"/>
    </row>
    <row r="230" spans="8:8" x14ac:dyDescent="0.25">
      <c r="H230" s="24"/>
    </row>
    <row r="231" spans="8:8" x14ac:dyDescent="0.25">
      <c r="H231" s="24"/>
    </row>
    <row r="232" spans="8:8" x14ac:dyDescent="0.25">
      <c r="H232" s="24"/>
    </row>
    <row r="233" spans="8:8" x14ac:dyDescent="0.25">
      <c r="H233" s="24"/>
    </row>
    <row r="234" spans="8:8" x14ac:dyDescent="0.25">
      <c r="H234" s="24"/>
    </row>
    <row r="235" spans="8:8" x14ac:dyDescent="0.25">
      <c r="H235" s="24"/>
    </row>
    <row r="236" spans="8:8" x14ac:dyDescent="0.25">
      <c r="H236" s="24"/>
    </row>
    <row r="237" spans="8:8" x14ac:dyDescent="0.25">
      <c r="H237" s="24"/>
    </row>
    <row r="238" spans="8:8" x14ac:dyDescent="0.25">
      <c r="H238" s="24"/>
    </row>
    <row r="239" spans="8:8" x14ac:dyDescent="0.25">
      <c r="H239" s="24"/>
    </row>
    <row r="240" spans="8:8" x14ac:dyDescent="0.25">
      <c r="H240" s="24"/>
    </row>
    <row r="241" spans="8:8" x14ac:dyDescent="0.25">
      <c r="H241" s="24"/>
    </row>
    <row r="242" spans="8:8" x14ac:dyDescent="0.25">
      <c r="H242" s="24"/>
    </row>
    <row r="243" spans="8:8" x14ac:dyDescent="0.25">
      <c r="H243" s="24"/>
    </row>
    <row r="244" spans="8:8" x14ac:dyDescent="0.25">
      <c r="H244" s="24"/>
    </row>
    <row r="245" spans="8:8" x14ac:dyDescent="0.25">
      <c r="H245" s="24"/>
    </row>
    <row r="246" spans="8:8" x14ac:dyDescent="0.25">
      <c r="H246" s="24"/>
    </row>
    <row r="247" spans="8:8" x14ac:dyDescent="0.25">
      <c r="H247" s="24"/>
    </row>
    <row r="248" spans="8:8" x14ac:dyDescent="0.25">
      <c r="H248" s="24"/>
    </row>
    <row r="249" spans="8:8" x14ac:dyDescent="0.25">
      <c r="H249" s="24"/>
    </row>
    <row r="250" spans="8:8" x14ac:dyDescent="0.25">
      <c r="H250" s="24"/>
    </row>
    <row r="251" spans="8:8" x14ac:dyDescent="0.25">
      <c r="H251" s="24"/>
    </row>
    <row r="252" spans="8:8" x14ac:dyDescent="0.25">
      <c r="H252" s="24"/>
    </row>
    <row r="253" spans="8:8" x14ac:dyDescent="0.25">
      <c r="H253" s="24"/>
    </row>
    <row r="254" spans="8:8" x14ac:dyDescent="0.25">
      <c r="H254" s="24"/>
    </row>
    <row r="255" spans="8:8" x14ac:dyDescent="0.25">
      <c r="H255" s="24"/>
    </row>
    <row r="256" spans="8:8" x14ac:dyDescent="0.25">
      <c r="H256" s="24"/>
    </row>
    <row r="257" spans="8:8" x14ac:dyDescent="0.25">
      <c r="H257" s="24"/>
    </row>
    <row r="258" spans="8:8" x14ac:dyDescent="0.25">
      <c r="H258" s="24"/>
    </row>
    <row r="259" spans="8:8" x14ac:dyDescent="0.25">
      <c r="H259" s="24"/>
    </row>
    <row r="260" spans="8:8" x14ac:dyDescent="0.25">
      <c r="H260" s="24"/>
    </row>
    <row r="261" spans="8:8" x14ac:dyDescent="0.25">
      <c r="H261" s="24"/>
    </row>
    <row r="262" spans="8:8" x14ac:dyDescent="0.25">
      <c r="H262" s="24"/>
    </row>
    <row r="263" spans="8:8" x14ac:dyDescent="0.25">
      <c r="H263" s="24"/>
    </row>
    <row r="264" spans="8:8" x14ac:dyDescent="0.25">
      <c r="H264" s="24"/>
    </row>
    <row r="265" spans="8:8" x14ac:dyDescent="0.25">
      <c r="H265" s="24"/>
    </row>
    <row r="266" spans="8:8" x14ac:dyDescent="0.25">
      <c r="H266" s="24"/>
    </row>
    <row r="267" spans="8:8" x14ac:dyDescent="0.25">
      <c r="H267" s="24"/>
    </row>
    <row r="268" spans="8:8" x14ac:dyDescent="0.25">
      <c r="H268" s="24"/>
    </row>
    <row r="269" spans="8:8" x14ac:dyDescent="0.25">
      <c r="H269" s="24"/>
    </row>
    <row r="270" spans="8:8" x14ac:dyDescent="0.25">
      <c r="H270" s="24"/>
    </row>
    <row r="271" spans="8:8" x14ac:dyDescent="0.25">
      <c r="H271" s="24"/>
    </row>
    <row r="272" spans="8:8" x14ac:dyDescent="0.25">
      <c r="H272" s="24"/>
    </row>
    <row r="273" spans="8:8" x14ac:dyDescent="0.25">
      <c r="H273" s="24"/>
    </row>
    <row r="274" spans="8:8" x14ac:dyDescent="0.25">
      <c r="H274" s="24"/>
    </row>
    <row r="275" spans="8:8" x14ac:dyDescent="0.25">
      <c r="H275" s="24"/>
    </row>
    <row r="276" spans="8:8" x14ac:dyDescent="0.25">
      <c r="H276" s="24"/>
    </row>
    <row r="277" spans="8:8" x14ac:dyDescent="0.25">
      <c r="H277" s="24"/>
    </row>
    <row r="278" spans="8:8" x14ac:dyDescent="0.25">
      <c r="H278" s="24"/>
    </row>
    <row r="279" spans="8:8" x14ac:dyDescent="0.25">
      <c r="H279" s="24"/>
    </row>
    <row r="280" spans="8:8" x14ac:dyDescent="0.25">
      <c r="H280" s="24"/>
    </row>
    <row r="281" spans="8:8" x14ac:dyDescent="0.25">
      <c r="H281" s="24"/>
    </row>
    <row r="282" spans="8:8" x14ac:dyDescent="0.25">
      <c r="H282" s="24"/>
    </row>
    <row r="283" spans="8:8" x14ac:dyDescent="0.25">
      <c r="H283" s="24"/>
    </row>
    <row r="284" spans="8:8" x14ac:dyDescent="0.25">
      <c r="H284" s="24"/>
    </row>
    <row r="285" spans="8:8" x14ac:dyDescent="0.25">
      <c r="H285" s="24"/>
    </row>
    <row r="286" spans="8:8" x14ac:dyDescent="0.25">
      <c r="H286" s="24"/>
    </row>
    <row r="287" spans="8:8" x14ac:dyDescent="0.25">
      <c r="H287" s="24"/>
    </row>
    <row r="288" spans="8: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986B-17A0-4793-A0C9-2D35F5FD3BDE}">
  <dimension ref="A1:L3854"/>
  <sheetViews>
    <sheetView workbookViewId="0">
      <selection activeCell="J32" sqref="J32"/>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2" ht="15.75" thickBot="1" x14ac:dyDescent="0.3">
      <c r="G1" s="32"/>
    </row>
    <row r="2" spans="1:12" x14ac:dyDescent="0.25">
      <c r="A2" s="22" t="s">
        <v>9</v>
      </c>
      <c r="B2" s="22" t="s">
        <v>10</v>
      </c>
      <c r="C2" s="22" t="s">
        <v>11</v>
      </c>
      <c r="D2" s="22" t="s">
        <v>0</v>
      </c>
      <c r="E2" s="22" t="s">
        <v>36</v>
      </c>
      <c r="F2" s="22" t="s">
        <v>7</v>
      </c>
      <c r="G2" s="23" t="s">
        <v>406</v>
      </c>
      <c r="H2" s="22" t="s">
        <v>407</v>
      </c>
    </row>
    <row r="3" spans="1:12" x14ac:dyDescent="0.25">
      <c r="A3" s="22" t="s">
        <v>408</v>
      </c>
      <c r="B3" s="22" t="s">
        <v>409</v>
      </c>
      <c r="C3" s="22" t="s">
        <v>17</v>
      </c>
      <c r="D3" s="22" t="s">
        <v>2</v>
      </c>
      <c r="E3" s="22">
        <v>-5.2958334686429402E-3</v>
      </c>
      <c r="F3" s="22" t="s">
        <v>8</v>
      </c>
      <c r="G3" s="22">
        <v>0</v>
      </c>
      <c r="H3" s="24">
        <f t="shared" ref="H3:H66" si="0">1*(IF(F3=$I$8,E3,(E3*G3)))</f>
        <v>-5.2958334686429402E-3</v>
      </c>
    </row>
    <row r="4" spans="1:12" x14ac:dyDescent="0.25">
      <c r="A4" s="22" t="s">
        <v>410</v>
      </c>
      <c r="B4" s="22" t="s">
        <v>411</v>
      </c>
      <c r="C4" s="22" t="s">
        <v>14</v>
      </c>
      <c r="D4" s="22" t="s">
        <v>54</v>
      </c>
      <c r="E4" s="22">
        <v>-3.0009907676272499E-4</v>
      </c>
      <c r="F4" s="22" t="s">
        <v>8</v>
      </c>
      <c r="G4" s="22">
        <v>0</v>
      </c>
      <c r="H4" s="24">
        <f t="shared" si="0"/>
        <v>-3.0009907676272499E-4</v>
      </c>
    </row>
    <row r="5" spans="1:12" x14ac:dyDescent="0.25">
      <c r="A5" s="22" t="s">
        <v>422</v>
      </c>
      <c r="B5" s="22" t="s">
        <v>423</v>
      </c>
      <c r="C5" s="22" t="s">
        <v>139</v>
      </c>
      <c r="D5" s="22" t="s">
        <v>140</v>
      </c>
      <c r="E5" s="28">
        <v>-9.6980759030360496E-6</v>
      </c>
      <c r="F5" s="22" t="s">
        <v>8</v>
      </c>
      <c r="G5" s="22">
        <v>0</v>
      </c>
      <c r="H5" s="24">
        <f t="shared" si="0"/>
        <v>-9.6980759030360496E-6</v>
      </c>
    </row>
    <row r="6" spans="1:12" x14ac:dyDescent="0.25">
      <c r="A6" s="22" t="s">
        <v>432</v>
      </c>
      <c r="B6" s="22" t="s">
        <v>433</v>
      </c>
      <c r="C6" s="22" t="s">
        <v>17</v>
      </c>
      <c r="D6" s="22" t="s">
        <v>4</v>
      </c>
      <c r="E6" s="22">
        <v>-1.4046567988411499E-3</v>
      </c>
      <c r="F6" s="22" t="s">
        <v>8</v>
      </c>
      <c r="G6" s="22">
        <v>0</v>
      </c>
      <c r="H6" s="24">
        <f t="shared" si="0"/>
        <v>-1.4046567988411499E-3</v>
      </c>
    </row>
    <row r="7" spans="1:12" x14ac:dyDescent="0.25">
      <c r="A7" s="22" t="s">
        <v>434</v>
      </c>
      <c r="B7" s="22" t="s">
        <v>435</v>
      </c>
      <c r="C7" s="22" t="s">
        <v>14</v>
      </c>
      <c r="D7" s="22" t="s">
        <v>1</v>
      </c>
      <c r="E7" s="22">
        <v>-1.9745024449352699E-4</v>
      </c>
      <c r="F7" s="22" t="s">
        <v>8</v>
      </c>
      <c r="G7" s="22">
        <v>0</v>
      </c>
      <c r="H7" s="24">
        <f t="shared" si="0"/>
        <v>-1.9745024449352699E-4</v>
      </c>
    </row>
    <row r="8" spans="1:12" x14ac:dyDescent="0.25">
      <c r="A8" s="22" t="s">
        <v>12</v>
      </c>
      <c r="B8" s="22" t="s">
        <v>13</v>
      </c>
      <c r="C8" s="22" t="s">
        <v>14</v>
      </c>
      <c r="D8" s="22" t="s">
        <v>1</v>
      </c>
      <c r="E8" s="22">
        <v>-4.11501969647503E-2</v>
      </c>
      <c r="F8" s="22" t="s">
        <v>8</v>
      </c>
      <c r="G8" s="22">
        <v>0</v>
      </c>
      <c r="H8" s="24">
        <f t="shared" si="0"/>
        <v>-4.11501969647503E-2</v>
      </c>
      <c r="I8" s="22" t="s">
        <v>8</v>
      </c>
    </row>
    <row r="9" spans="1:12" x14ac:dyDescent="0.25">
      <c r="A9" s="22" t="s">
        <v>15</v>
      </c>
      <c r="B9" s="22" t="s">
        <v>16</v>
      </c>
      <c r="C9" s="22" t="s">
        <v>17</v>
      </c>
      <c r="D9" s="22" t="s">
        <v>2</v>
      </c>
      <c r="E9" s="22">
        <v>-0.112800886831616</v>
      </c>
      <c r="F9" s="22" t="s">
        <v>8</v>
      </c>
      <c r="G9" s="22">
        <v>0</v>
      </c>
      <c r="H9" s="24">
        <f t="shared" si="0"/>
        <v>-0.112800886831616</v>
      </c>
      <c r="J9" s="25"/>
      <c r="K9" s="25"/>
      <c r="L9" s="25" t="s">
        <v>37</v>
      </c>
    </row>
    <row r="10" spans="1:12" x14ac:dyDescent="0.25">
      <c r="A10" s="22" t="s">
        <v>438</v>
      </c>
      <c r="B10" s="22" t="s">
        <v>439</v>
      </c>
      <c r="C10" s="22" t="s">
        <v>17</v>
      </c>
      <c r="D10" s="22" t="s">
        <v>2</v>
      </c>
      <c r="E10" s="22">
        <v>-3.6094288673407701E-4</v>
      </c>
      <c r="F10" s="22" t="s">
        <v>8</v>
      </c>
      <c r="G10" s="22">
        <v>0</v>
      </c>
      <c r="H10" s="24">
        <f t="shared" si="0"/>
        <v>-3.6094288673407701E-4</v>
      </c>
      <c r="J10" s="25">
        <v>16</v>
      </c>
      <c r="K10" s="25" t="s">
        <v>38</v>
      </c>
      <c r="L10" s="25">
        <f t="shared" ref="L10:L16" si="1">+SUMIF($C$3:$C$3853,J10,$H$3:$H$3853)</f>
        <v>-8.2637226374815257E-5</v>
      </c>
    </row>
    <row r="11" spans="1:12" x14ac:dyDescent="0.25">
      <c r="A11" s="22" t="s">
        <v>159</v>
      </c>
      <c r="B11" s="22" t="s">
        <v>160</v>
      </c>
      <c r="C11" s="22" t="s">
        <v>125</v>
      </c>
      <c r="D11" s="22" t="s">
        <v>161</v>
      </c>
      <c r="E11" s="22">
        <v>-3.6680601912591202E-4</v>
      </c>
      <c r="F11" s="22" t="s">
        <v>8</v>
      </c>
      <c r="G11" s="22">
        <v>0</v>
      </c>
      <c r="H11" s="24">
        <f t="shared" si="0"/>
        <v>-3.6680601912591202E-4</v>
      </c>
      <c r="J11" s="25">
        <v>17</v>
      </c>
      <c r="K11" s="25" t="s">
        <v>39</v>
      </c>
      <c r="L11" s="25">
        <f t="shared" si="1"/>
        <v>-3.6577354355487285E-2</v>
      </c>
    </row>
    <row r="12" spans="1:12" x14ac:dyDescent="0.25">
      <c r="A12" s="22" t="s">
        <v>455</v>
      </c>
      <c r="B12" s="22" t="s">
        <v>456</v>
      </c>
      <c r="C12" s="22" t="s">
        <v>263</v>
      </c>
      <c r="D12" s="22" t="s">
        <v>264</v>
      </c>
      <c r="E12" s="28">
        <v>-8.3383923014889396E-8</v>
      </c>
      <c r="F12" s="22" t="s">
        <v>86</v>
      </c>
      <c r="G12" s="22">
        <v>768.6</v>
      </c>
      <c r="H12" s="24">
        <f t="shared" si="0"/>
        <v>-6.4088883229243988E-5</v>
      </c>
      <c r="J12" s="25">
        <v>20</v>
      </c>
      <c r="K12" s="25" t="s">
        <v>40</v>
      </c>
      <c r="L12" s="25">
        <f t="shared" si="1"/>
        <v>-0.91914641395648922</v>
      </c>
    </row>
    <row r="13" spans="1:12" x14ac:dyDescent="0.25">
      <c r="A13" s="22" t="s">
        <v>18</v>
      </c>
      <c r="B13" s="22" t="s">
        <v>19</v>
      </c>
      <c r="C13" s="22" t="s">
        <v>17</v>
      </c>
      <c r="D13" s="22" t="s">
        <v>2</v>
      </c>
      <c r="E13" s="22">
        <v>-0.26686752105025902</v>
      </c>
      <c r="F13" s="22" t="s">
        <v>8</v>
      </c>
      <c r="G13" s="22">
        <v>0</v>
      </c>
      <c r="H13" s="24">
        <f t="shared" si="0"/>
        <v>-0.26686752105025902</v>
      </c>
      <c r="J13" s="25">
        <v>22</v>
      </c>
      <c r="K13" s="25" t="s">
        <v>41</v>
      </c>
      <c r="L13" s="25">
        <f t="shared" si="1"/>
        <v>-0.44369369342021042</v>
      </c>
    </row>
    <row r="14" spans="1:12" x14ac:dyDescent="0.25">
      <c r="A14" s="22" t="s">
        <v>20</v>
      </c>
      <c r="B14" s="22" t="s">
        <v>21</v>
      </c>
      <c r="C14" s="22" t="s">
        <v>14</v>
      </c>
      <c r="D14" s="22" t="s">
        <v>1</v>
      </c>
      <c r="E14" s="22">
        <v>-2.7119748667468502E-4</v>
      </c>
      <c r="F14" s="22" t="s">
        <v>8</v>
      </c>
      <c r="G14" s="22">
        <v>0</v>
      </c>
      <c r="H14" s="24">
        <f t="shared" si="0"/>
        <v>-2.7119748667468502E-4</v>
      </c>
      <c r="J14" s="25">
        <v>23</v>
      </c>
      <c r="K14" s="25" t="s">
        <v>42</v>
      </c>
      <c r="L14" s="25">
        <f t="shared" si="1"/>
        <v>-37.593627222661468</v>
      </c>
    </row>
    <row r="15" spans="1:12" x14ac:dyDescent="0.25">
      <c r="A15" s="22" t="s">
        <v>204</v>
      </c>
      <c r="B15" s="22" t="s">
        <v>205</v>
      </c>
      <c r="C15" s="22" t="s">
        <v>14</v>
      </c>
      <c r="D15" s="22" t="s">
        <v>54</v>
      </c>
      <c r="E15" s="28">
        <v>-9.0299873474118595E-7</v>
      </c>
      <c r="F15" s="22" t="s">
        <v>8</v>
      </c>
      <c r="G15" s="22">
        <v>0</v>
      </c>
      <c r="H15" s="24">
        <f t="shared" si="0"/>
        <v>-9.0299873474118595E-7</v>
      </c>
      <c r="J15" s="25">
        <v>24</v>
      </c>
      <c r="K15" s="25" t="s">
        <v>43</v>
      </c>
      <c r="L15" s="25">
        <f t="shared" si="1"/>
        <v>-42.488024946628443</v>
      </c>
    </row>
    <row r="16" spans="1:12" x14ac:dyDescent="0.25">
      <c r="A16" s="22" t="s">
        <v>461</v>
      </c>
      <c r="B16" s="22" t="s">
        <v>462</v>
      </c>
      <c r="C16" s="22" t="s">
        <v>139</v>
      </c>
      <c r="D16" s="22" t="s">
        <v>165</v>
      </c>
      <c r="E16" s="28">
        <v>-1.2603697551502E-8</v>
      </c>
      <c r="F16" s="22" t="s">
        <v>174</v>
      </c>
      <c r="G16" s="22">
        <v>0</v>
      </c>
      <c r="H16" s="24">
        <f t="shared" si="0"/>
        <v>0</v>
      </c>
      <c r="J16" s="25">
        <v>25</v>
      </c>
      <c r="K16" s="25" t="s">
        <v>44</v>
      </c>
      <c r="L16" s="25">
        <f t="shared" si="1"/>
        <v>-0.53360522668120691</v>
      </c>
    </row>
    <row r="17" spans="1:12" x14ac:dyDescent="0.25">
      <c r="A17" s="22" t="s">
        <v>22</v>
      </c>
      <c r="B17" s="22" t="s">
        <v>23</v>
      </c>
      <c r="C17" s="22" t="s">
        <v>24</v>
      </c>
      <c r="D17" s="22" t="s">
        <v>3</v>
      </c>
      <c r="E17" s="22">
        <v>-7.5904540291217701E-4</v>
      </c>
      <c r="F17" s="22" t="s">
        <v>8</v>
      </c>
      <c r="G17" s="22">
        <v>0</v>
      </c>
      <c r="H17" s="24">
        <f t="shared" si="0"/>
        <v>-7.5904540291217701E-4</v>
      </c>
      <c r="J17" s="25"/>
      <c r="K17" s="25" t="s">
        <v>45</v>
      </c>
      <c r="L17" s="25">
        <f>+SUM(L10:L16)</f>
        <v>-82.014757494929682</v>
      </c>
    </row>
    <row r="18" spans="1:12" x14ac:dyDescent="0.25">
      <c r="A18" s="22" t="s">
        <v>475</v>
      </c>
      <c r="B18" s="22" t="s">
        <v>476</v>
      </c>
      <c r="C18" s="22" t="s">
        <v>17</v>
      </c>
      <c r="D18" s="22" t="s">
        <v>2</v>
      </c>
      <c r="E18" s="28">
        <v>-2.2598303116507001E-11</v>
      </c>
      <c r="F18" s="22" t="s">
        <v>8</v>
      </c>
      <c r="G18" s="22">
        <v>0</v>
      </c>
      <c r="H18" s="24">
        <f t="shared" si="0"/>
        <v>-2.2598303116507001E-11</v>
      </c>
    </row>
    <row r="19" spans="1:12" x14ac:dyDescent="0.25">
      <c r="A19" s="22" t="s">
        <v>481</v>
      </c>
      <c r="B19" s="22" t="s">
        <v>482</v>
      </c>
      <c r="C19" s="22" t="s">
        <v>24</v>
      </c>
      <c r="D19" s="22" t="s">
        <v>483</v>
      </c>
      <c r="E19" s="22">
        <v>-0.20356141571984501</v>
      </c>
      <c r="F19" s="22" t="s">
        <v>8</v>
      </c>
      <c r="G19" s="22">
        <v>0</v>
      </c>
      <c r="H19" s="24">
        <f t="shared" si="0"/>
        <v>-0.20356141571984501</v>
      </c>
    </row>
    <row r="20" spans="1:12" x14ac:dyDescent="0.25">
      <c r="A20" s="22" t="s">
        <v>116</v>
      </c>
      <c r="B20" s="22" t="s">
        <v>117</v>
      </c>
      <c r="C20" s="22" t="s">
        <v>14</v>
      </c>
      <c r="D20" s="22" t="s">
        <v>1</v>
      </c>
      <c r="E20" s="22">
        <v>-0.38467255141475698</v>
      </c>
      <c r="F20" s="22" t="s">
        <v>8</v>
      </c>
      <c r="G20" s="22">
        <v>0</v>
      </c>
      <c r="H20" s="24">
        <f t="shared" si="0"/>
        <v>-0.38467255141475698</v>
      </c>
    </row>
    <row r="21" spans="1:12" x14ac:dyDescent="0.25">
      <c r="A21" s="22" t="s">
        <v>55</v>
      </c>
      <c r="B21" s="22" t="s">
        <v>56</v>
      </c>
      <c r="C21" s="22" t="s">
        <v>14</v>
      </c>
      <c r="D21" s="22" t="s">
        <v>1</v>
      </c>
      <c r="E21" s="22">
        <v>-9.2638129262328298E-3</v>
      </c>
      <c r="F21" s="22" t="s">
        <v>8</v>
      </c>
      <c r="G21" s="22">
        <v>0</v>
      </c>
      <c r="H21" s="24">
        <f t="shared" si="0"/>
        <v>-9.2638129262328298E-3</v>
      </c>
    </row>
    <row r="22" spans="1:12" x14ac:dyDescent="0.25">
      <c r="A22" s="22" t="s">
        <v>186</v>
      </c>
      <c r="B22" s="22" t="s">
        <v>187</v>
      </c>
      <c r="C22" s="22" t="s">
        <v>14</v>
      </c>
      <c r="D22" s="22" t="s">
        <v>188</v>
      </c>
      <c r="E22" s="28">
        <v>-7.7999683104607896E-5</v>
      </c>
      <c r="F22" s="22" t="s">
        <v>8</v>
      </c>
      <c r="G22" s="22">
        <v>0</v>
      </c>
      <c r="H22" s="24">
        <f t="shared" si="0"/>
        <v>-7.7999683104607896E-5</v>
      </c>
    </row>
    <row r="23" spans="1:12" x14ac:dyDescent="0.25">
      <c r="A23" s="22" t="s">
        <v>500</v>
      </c>
      <c r="B23" s="22" t="s">
        <v>501</v>
      </c>
      <c r="C23" s="22" t="s">
        <v>139</v>
      </c>
      <c r="D23" s="22" t="s">
        <v>165</v>
      </c>
      <c r="E23" s="22">
        <v>-2.2036842059019301E-2</v>
      </c>
      <c r="F23" s="22" t="s">
        <v>174</v>
      </c>
      <c r="G23" s="22">
        <v>0</v>
      </c>
      <c r="H23" s="24">
        <f t="shared" si="0"/>
        <v>0</v>
      </c>
    </row>
    <row r="24" spans="1:12" x14ac:dyDescent="0.25">
      <c r="A24" s="22" t="s">
        <v>162</v>
      </c>
      <c r="B24" s="22" t="s">
        <v>160</v>
      </c>
      <c r="C24" s="22" t="s">
        <v>125</v>
      </c>
      <c r="D24" s="22" t="s">
        <v>161</v>
      </c>
      <c r="E24" s="22">
        <v>-1.01563776817163E-3</v>
      </c>
      <c r="F24" s="22" t="s">
        <v>8</v>
      </c>
      <c r="G24" s="22">
        <v>0</v>
      </c>
      <c r="H24" s="24">
        <f t="shared" si="0"/>
        <v>-1.01563776817163E-3</v>
      </c>
    </row>
    <row r="25" spans="1:12" x14ac:dyDescent="0.25">
      <c r="A25" s="22" t="s">
        <v>163</v>
      </c>
      <c r="B25" s="22" t="s">
        <v>164</v>
      </c>
      <c r="C25" s="22" t="s">
        <v>139</v>
      </c>
      <c r="D25" s="22" t="s">
        <v>165</v>
      </c>
      <c r="E25" s="28">
        <v>-1.85560348060538E-12</v>
      </c>
      <c r="F25" s="22" t="s">
        <v>174</v>
      </c>
      <c r="G25" s="22">
        <v>0</v>
      </c>
      <c r="H25" s="24">
        <f t="shared" si="0"/>
        <v>0</v>
      </c>
    </row>
    <row r="26" spans="1:12" x14ac:dyDescent="0.25">
      <c r="A26" s="22" t="s">
        <v>507</v>
      </c>
      <c r="B26" s="22" t="s">
        <v>508</v>
      </c>
      <c r="C26" s="22" t="s">
        <v>17</v>
      </c>
      <c r="D26" s="22" t="s">
        <v>2</v>
      </c>
      <c r="E26" s="22">
        <v>-8.3087990610203402E-2</v>
      </c>
      <c r="F26" s="22" t="s">
        <v>8</v>
      </c>
      <c r="G26" s="22">
        <v>0</v>
      </c>
      <c r="H26" s="24">
        <f t="shared" si="0"/>
        <v>-8.3087990610203402E-2</v>
      </c>
    </row>
    <row r="27" spans="1:12" x14ac:dyDescent="0.25">
      <c r="A27" s="22" t="s">
        <v>57</v>
      </c>
      <c r="B27" s="22" t="s">
        <v>58</v>
      </c>
      <c r="C27" s="22" t="s">
        <v>14</v>
      </c>
      <c r="D27" s="22" t="s">
        <v>54</v>
      </c>
      <c r="E27" s="22">
        <v>-0.21651006255653801</v>
      </c>
      <c r="F27" s="22" t="s">
        <v>8</v>
      </c>
      <c r="G27" s="22">
        <v>0</v>
      </c>
      <c r="H27" s="24">
        <f t="shared" si="0"/>
        <v>-0.21651006255653801</v>
      </c>
    </row>
    <row r="28" spans="1:12" x14ac:dyDescent="0.25">
      <c r="A28" s="22" t="s">
        <v>517</v>
      </c>
      <c r="B28" s="22" t="s">
        <v>518</v>
      </c>
      <c r="C28" s="22" t="s">
        <v>24</v>
      </c>
      <c r="D28" s="22" t="s">
        <v>3</v>
      </c>
      <c r="E28" s="28">
        <v>-1.3656319982273099E-5</v>
      </c>
      <c r="F28" s="22" t="s">
        <v>8</v>
      </c>
      <c r="G28" s="22">
        <v>0</v>
      </c>
      <c r="H28" s="24">
        <f t="shared" si="0"/>
        <v>-1.3656319982273099E-5</v>
      </c>
    </row>
    <row r="29" spans="1:12" x14ac:dyDescent="0.25">
      <c r="A29" s="22" t="s">
        <v>519</v>
      </c>
      <c r="B29" s="22" t="s">
        <v>520</v>
      </c>
      <c r="C29" s="22" t="s">
        <v>139</v>
      </c>
      <c r="D29" s="22" t="s">
        <v>486</v>
      </c>
      <c r="E29" s="28">
        <v>-1.4800642122911999E-8</v>
      </c>
      <c r="F29" s="22" t="s">
        <v>7</v>
      </c>
      <c r="G29" s="22">
        <v>0</v>
      </c>
      <c r="H29" s="24">
        <f t="shared" si="0"/>
        <v>0</v>
      </c>
    </row>
    <row r="30" spans="1:12" x14ac:dyDescent="0.25">
      <c r="A30" s="22" t="s">
        <v>525</v>
      </c>
      <c r="B30" s="22" t="s">
        <v>435</v>
      </c>
      <c r="C30" s="22" t="s">
        <v>14</v>
      </c>
      <c r="D30" s="22" t="s">
        <v>1</v>
      </c>
      <c r="E30" s="22">
        <v>-5.1750949456129305E-4</v>
      </c>
      <c r="F30" s="22" t="s">
        <v>8</v>
      </c>
      <c r="G30" s="22">
        <v>0</v>
      </c>
      <c r="H30" s="24">
        <f t="shared" si="0"/>
        <v>-5.1750949456129305E-4</v>
      </c>
    </row>
    <row r="31" spans="1:12" x14ac:dyDescent="0.25">
      <c r="A31" s="22" t="s">
        <v>528</v>
      </c>
      <c r="B31" s="22" t="s">
        <v>529</v>
      </c>
      <c r="C31" s="22" t="s">
        <v>14</v>
      </c>
      <c r="D31" s="22" t="s">
        <v>188</v>
      </c>
      <c r="E31" s="22">
        <v>-2.3103352837716999E-4</v>
      </c>
      <c r="F31" s="22" t="s">
        <v>8</v>
      </c>
      <c r="G31" s="22">
        <v>0</v>
      </c>
      <c r="H31" s="24">
        <f t="shared" si="0"/>
        <v>-2.3103352837716999E-4</v>
      </c>
    </row>
    <row r="32" spans="1:12" x14ac:dyDescent="0.25">
      <c r="A32" s="22" t="s">
        <v>543</v>
      </c>
      <c r="B32" s="22" t="s">
        <v>544</v>
      </c>
      <c r="C32" s="22" t="s">
        <v>139</v>
      </c>
      <c r="D32" s="22" t="s">
        <v>140</v>
      </c>
      <c r="E32" s="22">
        <v>-0.53204010036809302</v>
      </c>
      <c r="F32" s="22" t="s">
        <v>8</v>
      </c>
      <c r="G32" s="22">
        <v>0</v>
      </c>
      <c r="H32" s="24">
        <f t="shared" si="0"/>
        <v>-0.53204010036809302</v>
      </c>
    </row>
    <row r="33" spans="1:8" x14ac:dyDescent="0.25">
      <c r="A33" s="22" t="s">
        <v>545</v>
      </c>
      <c r="B33" s="22" t="s">
        <v>546</v>
      </c>
      <c r="C33" s="22" t="s">
        <v>125</v>
      </c>
      <c r="D33" s="22" t="s">
        <v>126</v>
      </c>
      <c r="E33" s="22">
        <v>-4.0225833163349701E-3</v>
      </c>
      <c r="F33" s="22" t="s">
        <v>8</v>
      </c>
      <c r="G33" s="22">
        <v>0</v>
      </c>
      <c r="H33" s="24">
        <f t="shared" si="0"/>
        <v>-4.0225833163349701E-3</v>
      </c>
    </row>
    <row r="34" spans="1:8" x14ac:dyDescent="0.25">
      <c r="A34" s="22" t="s">
        <v>189</v>
      </c>
      <c r="B34" s="22" t="s">
        <v>190</v>
      </c>
      <c r="C34" s="22" t="s">
        <v>17</v>
      </c>
      <c r="D34" s="22" t="s">
        <v>4</v>
      </c>
      <c r="E34" s="22">
        <v>-2.2147402232837998</v>
      </c>
      <c r="F34" s="22" t="s">
        <v>8</v>
      </c>
      <c r="G34" s="22">
        <v>0</v>
      </c>
      <c r="H34" s="24">
        <f t="shared" si="0"/>
        <v>-2.2147402232837998</v>
      </c>
    </row>
    <row r="35" spans="1:8" x14ac:dyDescent="0.25">
      <c r="A35" s="22" t="s">
        <v>559</v>
      </c>
      <c r="B35" s="22" t="s">
        <v>560</v>
      </c>
      <c r="C35" s="22" t="s">
        <v>139</v>
      </c>
      <c r="D35" s="22" t="s">
        <v>140</v>
      </c>
      <c r="E35" s="28">
        <v>-9.9718431222356898E-6</v>
      </c>
      <c r="F35" s="22" t="s">
        <v>8</v>
      </c>
      <c r="G35" s="22">
        <v>0</v>
      </c>
      <c r="H35" s="24">
        <f t="shared" si="0"/>
        <v>-9.9718431222356898E-6</v>
      </c>
    </row>
    <row r="36" spans="1:8" x14ac:dyDescent="0.25">
      <c r="A36" s="22" t="s">
        <v>564</v>
      </c>
      <c r="B36" s="22" t="s">
        <v>565</v>
      </c>
      <c r="C36" s="22" t="s">
        <v>14</v>
      </c>
      <c r="D36" s="22" t="s">
        <v>54</v>
      </c>
      <c r="E36" s="28">
        <v>-2.7727108957181901E-5</v>
      </c>
      <c r="F36" s="22" t="s">
        <v>8</v>
      </c>
      <c r="G36" s="22">
        <v>0</v>
      </c>
      <c r="H36" s="24">
        <f t="shared" si="0"/>
        <v>-2.7727108957181901E-5</v>
      </c>
    </row>
    <row r="37" spans="1:8" x14ac:dyDescent="0.25">
      <c r="A37" s="22" t="s">
        <v>568</v>
      </c>
      <c r="B37" s="22" t="s">
        <v>569</v>
      </c>
      <c r="C37" s="22" t="s">
        <v>143</v>
      </c>
      <c r="D37" s="22" t="s">
        <v>144</v>
      </c>
      <c r="E37" s="28">
        <v>-3.8025904721953698E-6</v>
      </c>
      <c r="F37" s="22" t="s">
        <v>8</v>
      </c>
      <c r="G37" s="22">
        <v>0</v>
      </c>
      <c r="H37" s="24">
        <f t="shared" si="0"/>
        <v>-3.8025904721953698E-6</v>
      </c>
    </row>
    <row r="38" spans="1:8" x14ac:dyDescent="0.25">
      <c r="A38" s="22" t="s">
        <v>572</v>
      </c>
      <c r="B38" s="22" t="s">
        <v>573</v>
      </c>
      <c r="C38" s="22" t="s">
        <v>17</v>
      </c>
      <c r="D38" s="22" t="s">
        <v>2</v>
      </c>
      <c r="E38" s="22">
        <v>-9.6780521571806805E-2</v>
      </c>
      <c r="F38" s="22" t="s">
        <v>8</v>
      </c>
      <c r="G38" s="22">
        <v>0</v>
      </c>
      <c r="H38" s="24">
        <f t="shared" si="0"/>
        <v>-9.6780521571806805E-2</v>
      </c>
    </row>
    <row r="39" spans="1:8" x14ac:dyDescent="0.25">
      <c r="A39" s="22" t="s">
        <v>576</v>
      </c>
      <c r="B39" s="22" t="s">
        <v>577</v>
      </c>
      <c r="C39" s="22" t="s">
        <v>24</v>
      </c>
      <c r="D39" s="22" t="s">
        <v>120</v>
      </c>
      <c r="E39" s="28">
        <v>-6.3706843678699605E-5</v>
      </c>
      <c r="F39" s="22" t="s">
        <v>86</v>
      </c>
      <c r="G39" s="22">
        <v>2190</v>
      </c>
      <c r="H39" s="24">
        <f t="shared" si="0"/>
        <v>-0.13951798765635212</v>
      </c>
    </row>
    <row r="40" spans="1:8" x14ac:dyDescent="0.25">
      <c r="A40" s="22" t="s">
        <v>589</v>
      </c>
      <c r="B40" s="22" t="s">
        <v>590</v>
      </c>
      <c r="C40" s="22" t="s">
        <v>14</v>
      </c>
      <c r="D40" s="22" t="s">
        <v>188</v>
      </c>
      <c r="E40" s="22">
        <v>-1.10696031499735E-3</v>
      </c>
      <c r="F40" s="22" t="s">
        <v>8</v>
      </c>
      <c r="G40" s="22">
        <v>0</v>
      </c>
      <c r="H40" s="24">
        <f t="shared" si="0"/>
        <v>-1.10696031499735E-3</v>
      </c>
    </row>
    <row r="41" spans="1:8" x14ac:dyDescent="0.25">
      <c r="A41" s="22" t="s">
        <v>593</v>
      </c>
      <c r="B41" s="22" t="s">
        <v>594</v>
      </c>
      <c r="C41" s="22" t="s">
        <v>143</v>
      </c>
      <c r="D41" s="22" t="s">
        <v>144</v>
      </c>
      <c r="E41" s="28">
        <v>-3.1915620865301101E-5</v>
      </c>
      <c r="F41" s="22" t="s">
        <v>8</v>
      </c>
      <c r="G41" s="22">
        <v>0</v>
      </c>
      <c r="H41" s="24">
        <f t="shared" si="0"/>
        <v>-3.1915620865301101E-5</v>
      </c>
    </row>
    <row r="42" spans="1:8" x14ac:dyDescent="0.25">
      <c r="A42" s="22" t="s">
        <v>603</v>
      </c>
      <c r="B42" s="22" t="s">
        <v>604</v>
      </c>
      <c r="C42" s="22" t="s">
        <v>17</v>
      </c>
      <c r="D42" s="22" t="s">
        <v>4</v>
      </c>
      <c r="E42" s="28">
        <v>-4.9261922833403298E-6</v>
      </c>
      <c r="F42" s="22" t="s">
        <v>8</v>
      </c>
      <c r="G42" s="22">
        <v>0</v>
      </c>
      <c r="H42" s="24">
        <f t="shared" si="0"/>
        <v>-4.9261922833403298E-6</v>
      </c>
    </row>
    <row r="43" spans="1:8" x14ac:dyDescent="0.25">
      <c r="A43" s="22" t="s">
        <v>605</v>
      </c>
      <c r="B43" s="22" t="s">
        <v>606</v>
      </c>
      <c r="C43" s="22" t="s">
        <v>17</v>
      </c>
      <c r="D43" s="22" t="s">
        <v>2</v>
      </c>
      <c r="E43" s="28">
        <v>-1.7137506634264699E-6</v>
      </c>
      <c r="F43" s="22" t="s">
        <v>8</v>
      </c>
      <c r="G43" s="22">
        <v>0</v>
      </c>
      <c r="H43" s="24">
        <f t="shared" si="0"/>
        <v>-1.7137506634264699E-6</v>
      </c>
    </row>
    <row r="44" spans="1:8" x14ac:dyDescent="0.25">
      <c r="A44" s="22" t="s">
        <v>613</v>
      </c>
      <c r="B44" s="22" t="s">
        <v>614</v>
      </c>
      <c r="C44" s="22" t="s">
        <v>17</v>
      </c>
      <c r="D44" s="22" t="s">
        <v>4</v>
      </c>
      <c r="E44" s="22">
        <v>-7.6245461955237702E-3</v>
      </c>
      <c r="F44" s="22" t="s">
        <v>8</v>
      </c>
      <c r="G44" s="22">
        <v>0</v>
      </c>
      <c r="H44" s="24">
        <f t="shared" si="0"/>
        <v>-7.6245461955237702E-3</v>
      </c>
    </row>
    <row r="45" spans="1:8" x14ac:dyDescent="0.25">
      <c r="A45" s="22" t="s">
        <v>624</v>
      </c>
      <c r="B45" s="22" t="s">
        <v>625</v>
      </c>
      <c r="C45" s="22" t="s">
        <v>143</v>
      </c>
      <c r="D45" s="22" t="s">
        <v>626</v>
      </c>
      <c r="E45" s="28">
        <v>-2.9223291376730199E-6</v>
      </c>
      <c r="F45" s="22" t="s">
        <v>8</v>
      </c>
      <c r="G45" s="22">
        <v>0</v>
      </c>
      <c r="H45" s="24">
        <f t="shared" si="0"/>
        <v>-2.9223291376730199E-6</v>
      </c>
    </row>
    <row r="46" spans="1:8" x14ac:dyDescent="0.25">
      <c r="A46" s="22" t="s">
        <v>634</v>
      </c>
      <c r="B46" s="22" t="s">
        <v>635</v>
      </c>
      <c r="C46" s="22" t="s">
        <v>139</v>
      </c>
      <c r="D46" s="22" t="s">
        <v>165</v>
      </c>
      <c r="E46" s="22">
        <v>-6.6581998016493598E-3</v>
      </c>
      <c r="F46" s="22" t="s">
        <v>636</v>
      </c>
      <c r="G46" s="22">
        <v>0</v>
      </c>
      <c r="H46" s="24">
        <f t="shared" si="0"/>
        <v>0</v>
      </c>
    </row>
    <row r="47" spans="1:8" x14ac:dyDescent="0.25">
      <c r="A47" s="22" t="s">
        <v>100</v>
      </c>
      <c r="B47" s="22" t="s">
        <v>88</v>
      </c>
      <c r="C47" s="22" t="s">
        <v>17</v>
      </c>
      <c r="D47" s="22" t="s">
        <v>2</v>
      </c>
      <c r="E47" s="22">
        <v>-1.3044914102403E-2</v>
      </c>
      <c r="F47" s="22" t="s">
        <v>8</v>
      </c>
      <c r="G47" s="22">
        <v>0</v>
      </c>
      <c r="H47" s="24">
        <f t="shared" si="0"/>
        <v>-1.3044914102403E-2</v>
      </c>
    </row>
    <row r="48" spans="1:8" x14ac:dyDescent="0.25">
      <c r="A48" s="22" t="s">
        <v>639</v>
      </c>
      <c r="B48" s="22" t="s">
        <v>640</v>
      </c>
      <c r="C48" s="22" t="s">
        <v>139</v>
      </c>
      <c r="D48" s="22" t="s">
        <v>140</v>
      </c>
      <c r="E48" s="22">
        <v>-4.2627785586920702E-4</v>
      </c>
      <c r="F48" s="22" t="s">
        <v>8</v>
      </c>
      <c r="G48" s="22">
        <v>0</v>
      </c>
      <c r="H48" s="24">
        <f t="shared" si="0"/>
        <v>-4.2627785586920702E-4</v>
      </c>
    </row>
    <row r="49" spans="1:8" x14ac:dyDescent="0.25">
      <c r="A49" s="22" t="s">
        <v>101</v>
      </c>
      <c r="B49" s="22" t="s">
        <v>89</v>
      </c>
      <c r="C49" s="22" t="s">
        <v>17</v>
      </c>
      <c r="D49" s="22" t="s">
        <v>2</v>
      </c>
      <c r="E49" s="28">
        <v>-2.8162488480034299E-12</v>
      </c>
      <c r="F49" s="22" t="s">
        <v>8</v>
      </c>
      <c r="G49" s="22">
        <v>0</v>
      </c>
      <c r="H49" s="24">
        <f t="shared" si="0"/>
        <v>-2.8162488480034299E-12</v>
      </c>
    </row>
    <row r="50" spans="1:8" x14ac:dyDescent="0.25">
      <c r="A50" s="22" t="s">
        <v>649</v>
      </c>
      <c r="B50" s="22" t="s">
        <v>650</v>
      </c>
      <c r="C50" s="22" t="s">
        <v>17</v>
      </c>
      <c r="D50" s="22" t="s">
        <v>4</v>
      </c>
      <c r="E50" s="22">
        <v>-0.37727997934713298</v>
      </c>
      <c r="F50" s="22" t="s">
        <v>8</v>
      </c>
      <c r="G50" s="22">
        <v>0</v>
      </c>
      <c r="H50" s="24">
        <f t="shared" si="0"/>
        <v>-0.37727997934713298</v>
      </c>
    </row>
    <row r="51" spans="1:8" x14ac:dyDescent="0.25">
      <c r="A51" s="22" t="s">
        <v>166</v>
      </c>
      <c r="B51" s="22" t="s">
        <v>167</v>
      </c>
      <c r="C51" s="22" t="s">
        <v>14</v>
      </c>
      <c r="D51" s="22" t="s">
        <v>1</v>
      </c>
      <c r="E51" s="28">
        <v>-1.6354867357020099E-5</v>
      </c>
      <c r="F51" s="22" t="s">
        <v>8</v>
      </c>
      <c r="G51" s="22">
        <v>0</v>
      </c>
      <c r="H51" s="24">
        <f t="shared" si="0"/>
        <v>-1.6354867357020099E-5</v>
      </c>
    </row>
    <row r="52" spans="1:8" x14ac:dyDescent="0.25">
      <c r="A52" s="22" t="s">
        <v>652</v>
      </c>
      <c r="B52" s="22" t="s">
        <v>653</v>
      </c>
      <c r="C52" s="22" t="s">
        <v>143</v>
      </c>
      <c r="D52" s="22" t="s">
        <v>144</v>
      </c>
      <c r="E52" s="22">
        <v>-3.8446452023729299E-3</v>
      </c>
      <c r="F52" s="22" t="s">
        <v>8</v>
      </c>
      <c r="G52" s="22">
        <v>0</v>
      </c>
      <c r="H52" s="24">
        <f t="shared" si="0"/>
        <v>-3.8446452023729299E-3</v>
      </c>
    </row>
    <row r="53" spans="1:8" x14ac:dyDescent="0.25">
      <c r="A53" s="22" t="s">
        <v>658</v>
      </c>
      <c r="B53" s="22" t="s">
        <v>659</v>
      </c>
      <c r="C53" s="22" t="s">
        <v>14</v>
      </c>
      <c r="D53" s="22" t="s">
        <v>115</v>
      </c>
      <c r="E53" s="28">
        <v>-8.7306228785469502E-8</v>
      </c>
      <c r="F53" s="22" t="s">
        <v>8</v>
      </c>
      <c r="G53" s="22">
        <v>0</v>
      </c>
      <c r="H53" s="24">
        <f t="shared" si="0"/>
        <v>-8.7306228785469502E-8</v>
      </c>
    </row>
    <row r="54" spans="1:8" x14ac:dyDescent="0.25">
      <c r="A54" s="22" t="s">
        <v>660</v>
      </c>
      <c r="B54" s="22" t="s">
        <v>661</v>
      </c>
      <c r="C54" s="22" t="s">
        <v>139</v>
      </c>
      <c r="D54" s="22" t="s">
        <v>140</v>
      </c>
      <c r="E54" s="28">
        <v>-1.18983065362339E-5</v>
      </c>
      <c r="F54" s="22" t="s">
        <v>8</v>
      </c>
      <c r="G54" s="22">
        <v>0</v>
      </c>
      <c r="H54" s="24">
        <f t="shared" si="0"/>
        <v>-1.18983065362339E-5</v>
      </c>
    </row>
    <row r="55" spans="1:8" x14ac:dyDescent="0.25">
      <c r="A55" s="22" t="s">
        <v>665</v>
      </c>
      <c r="B55" s="22" t="s">
        <v>659</v>
      </c>
      <c r="C55" s="22" t="s">
        <v>14</v>
      </c>
      <c r="D55" s="22" t="s">
        <v>115</v>
      </c>
      <c r="E55" s="28">
        <v>-7.4109741602831797E-10</v>
      </c>
      <c r="F55" s="22" t="s">
        <v>8</v>
      </c>
      <c r="G55" s="22">
        <v>0</v>
      </c>
      <c r="H55" s="24">
        <f t="shared" si="0"/>
        <v>-7.4109741602831797E-10</v>
      </c>
    </row>
    <row r="56" spans="1:8" x14ac:dyDescent="0.25">
      <c r="A56" s="22" t="s">
        <v>668</v>
      </c>
      <c r="B56" s="22" t="s">
        <v>577</v>
      </c>
      <c r="C56" s="22" t="s">
        <v>24</v>
      </c>
      <c r="D56" s="22" t="s">
        <v>120</v>
      </c>
      <c r="E56" s="22">
        <v>-2.9993217286184799E-3</v>
      </c>
      <c r="F56" s="22" t="s">
        <v>86</v>
      </c>
      <c r="G56" s="22">
        <v>2190</v>
      </c>
      <c r="H56" s="24">
        <f t="shared" si="0"/>
        <v>-6.5685145856744711</v>
      </c>
    </row>
    <row r="57" spans="1:8" x14ac:dyDescent="0.25">
      <c r="A57" s="22" t="s">
        <v>66</v>
      </c>
      <c r="B57" s="22" t="s">
        <v>67</v>
      </c>
      <c r="C57" s="22" t="s">
        <v>14</v>
      </c>
      <c r="D57" s="22" t="s">
        <v>1</v>
      </c>
      <c r="E57" s="22">
        <v>-2.0680220081501801E-2</v>
      </c>
      <c r="F57" s="22" t="s">
        <v>8</v>
      </c>
      <c r="G57" s="22">
        <v>0</v>
      </c>
      <c r="H57" s="24">
        <f t="shared" si="0"/>
        <v>-2.0680220081501801E-2</v>
      </c>
    </row>
    <row r="58" spans="1:8" x14ac:dyDescent="0.25">
      <c r="A58" s="22" t="s">
        <v>25</v>
      </c>
      <c r="B58" s="22" t="s">
        <v>26</v>
      </c>
      <c r="C58" s="22" t="s">
        <v>17</v>
      </c>
      <c r="D58" s="22" t="s">
        <v>4</v>
      </c>
      <c r="E58" s="22">
        <v>-1.8238966586424601</v>
      </c>
      <c r="F58" s="22" t="s">
        <v>8</v>
      </c>
      <c r="G58" s="22">
        <v>0</v>
      </c>
      <c r="H58" s="24">
        <f t="shared" si="0"/>
        <v>-1.8238966586424601</v>
      </c>
    </row>
    <row r="59" spans="1:8" x14ac:dyDescent="0.25">
      <c r="A59" s="22" t="s">
        <v>673</v>
      </c>
      <c r="B59" s="22" t="s">
        <v>577</v>
      </c>
      <c r="C59" s="22" t="s">
        <v>24</v>
      </c>
      <c r="D59" s="22" t="s">
        <v>120</v>
      </c>
      <c r="E59" s="28">
        <v>-5.1184892147086399E-6</v>
      </c>
      <c r="F59" s="22" t="s">
        <v>86</v>
      </c>
      <c r="G59" s="22">
        <v>2190</v>
      </c>
      <c r="H59" s="24">
        <f t="shared" si="0"/>
        <v>-1.1209491380211921E-2</v>
      </c>
    </row>
    <row r="60" spans="1:8" x14ac:dyDescent="0.25">
      <c r="A60" s="22" t="s">
        <v>211</v>
      </c>
      <c r="B60" s="22" t="s">
        <v>212</v>
      </c>
      <c r="C60" s="22" t="s">
        <v>24</v>
      </c>
      <c r="D60" s="22" t="s">
        <v>6</v>
      </c>
      <c r="E60" s="22">
        <v>-4.8869044674779601E-2</v>
      </c>
      <c r="F60" s="22" t="s">
        <v>8</v>
      </c>
      <c r="G60" s="22">
        <v>0</v>
      </c>
      <c r="H60" s="24">
        <f t="shared" si="0"/>
        <v>-4.8869044674779601E-2</v>
      </c>
    </row>
    <row r="61" spans="1:8" x14ac:dyDescent="0.25">
      <c r="A61" s="22" t="s">
        <v>684</v>
      </c>
      <c r="B61" s="22" t="s">
        <v>685</v>
      </c>
      <c r="C61" s="22" t="s">
        <v>17</v>
      </c>
      <c r="D61" s="22" t="s">
        <v>2</v>
      </c>
      <c r="E61" s="28">
        <v>-4.24467550432746E-5</v>
      </c>
      <c r="F61" s="22" t="s">
        <v>8</v>
      </c>
      <c r="G61" s="22">
        <v>0</v>
      </c>
      <c r="H61" s="24">
        <f t="shared" si="0"/>
        <v>-4.24467550432746E-5</v>
      </c>
    </row>
    <row r="62" spans="1:8" x14ac:dyDescent="0.25">
      <c r="A62" s="22" t="s">
        <v>27</v>
      </c>
      <c r="B62" s="22" t="s">
        <v>28</v>
      </c>
      <c r="C62" s="22" t="s">
        <v>17</v>
      </c>
      <c r="D62" s="22" t="s">
        <v>5</v>
      </c>
      <c r="E62" s="28">
        <v>-2.2214660397655599E-5</v>
      </c>
      <c r="F62" s="22" t="s">
        <v>8</v>
      </c>
      <c r="G62" s="22">
        <v>0</v>
      </c>
      <c r="H62" s="24">
        <f t="shared" si="0"/>
        <v>-2.2214660397655599E-5</v>
      </c>
    </row>
    <row r="63" spans="1:8" x14ac:dyDescent="0.25">
      <c r="A63" s="22" t="s">
        <v>213</v>
      </c>
      <c r="B63" s="22" t="s">
        <v>214</v>
      </c>
      <c r="C63" s="22" t="s">
        <v>14</v>
      </c>
      <c r="D63" s="22" t="s">
        <v>54</v>
      </c>
      <c r="E63" s="28">
        <v>-3.0431731491336699E-9</v>
      </c>
      <c r="F63" s="22" t="s">
        <v>8</v>
      </c>
      <c r="G63" s="22">
        <v>0</v>
      </c>
      <c r="H63" s="24">
        <f t="shared" si="0"/>
        <v>-3.0431731491336699E-9</v>
      </c>
    </row>
    <row r="64" spans="1:8" x14ac:dyDescent="0.25">
      <c r="A64" s="22" t="s">
        <v>215</v>
      </c>
      <c r="B64" s="22" t="s">
        <v>216</v>
      </c>
      <c r="C64" s="22" t="s">
        <v>14</v>
      </c>
      <c r="D64" s="22" t="s">
        <v>54</v>
      </c>
      <c r="E64" s="28">
        <v>-3.0342435761826003E-8</v>
      </c>
      <c r="F64" s="22" t="s">
        <v>8</v>
      </c>
      <c r="G64" s="22">
        <v>0</v>
      </c>
      <c r="H64" s="24">
        <f t="shared" si="0"/>
        <v>-3.0342435761826003E-8</v>
      </c>
    </row>
    <row r="65" spans="1:8" x14ac:dyDescent="0.25">
      <c r="A65" s="22" t="s">
        <v>68</v>
      </c>
      <c r="B65" s="22" t="s">
        <v>69</v>
      </c>
      <c r="C65" s="22" t="s">
        <v>17</v>
      </c>
      <c r="D65" s="22" t="s">
        <v>4</v>
      </c>
      <c r="E65" s="22">
        <v>-5.4739645521468301</v>
      </c>
      <c r="F65" s="22" t="s">
        <v>8</v>
      </c>
      <c r="G65" s="22">
        <v>0</v>
      </c>
      <c r="H65" s="24">
        <f t="shared" si="0"/>
        <v>-5.4739645521468301</v>
      </c>
    </row>
    <row r="66" spans="1:8" x14ac:dyDescent="0.25">
      <c r="A66" s="22" t="s">
        <v>700</v>
      </c>
      <c r="B66" s="22" t="s">
        <v>701</v>
      </c>
      <c r="C66" s="22" t="s">
        <v>24</v>
      </c>
      <c r="D66" s="22" t="s">
        <v>3</v>
      </c>
      <c r="E66" s="28">
        <v>-2.0336183658535499E-6</v>
      </c>
      <c r="F66" s="22" t="s">
        <v>174</v>
      </c>
      <c r="G66" s="22">
        <v>0</v>
      </c>
      <c r="H66" s="24">
        <f t="shared" si="0"/>
        <v>0</v>
      </c>
    </row>
    <row r="67" spans="1:8" x14ac:dyDescent="0.25">
      <c r="A67" s="22" t="s">
        <v>703</v>
      </c>
      <c r="B67" s="22" t="s">
        <v>704</v>
      </c>
      <c r="C67" s="22" t="s">
        <v>143</v>
      </c>
      <c r="D67" s="22" t="s">
        <v>144</v>
      </c>
      <c r="E67" s="22">
        <v>-6.3386114769823298E-4</v>
      </c>
      <c r="F67" s="22" t="s">
        <v>8</v>
      </c>
      <c r="G67" s="22">
        <v>0</v>
      </c>
      <c r="H67" s="24">
        <f t="shared" ref="H67:H130" si="2">1*(IF(F67=$I$8,E67,(E67*G67)))</f>
        <v>-6.3386114769823298E-4</v>
      </c>
    </row>
    <row r="68" spans="1:8" x14ac:dyDescent="0.25">
      <c r="A68" s="22" t="s">
        <v>707</v>
      </c>
      <c r="B68" s="22" t="s">
        <v>708</v>
      </c>
      <c r="C68" s="22" t="s">
        <v>17</v>
      </c>
      <c r="D68" s="22" t="s">
        <v>4</v>
      </c>
      <c r="E68" s="28">
        <v>-1.869462073774E-11</v>
      </c>
      <c r="F68" s="22" t="s">
        <v>8</v>
      </c>
      <c r="G68" s="22">
        <v>0</v>
      </c>
      <c r="H68" s="24">
        <f t="shared" si="2"/>
        <v>-1.869462073774E-11</v>
      </c>
    </row>
    <row r="69" spans="1:8" x14ac:dyDescent="0.25">
      <c r="A69" s="22" t="s">
        <v>711</v>
      </c>
      <c r="B69" s="22" t="s">
        <v>712</v>
      </c>
      <c r="C69" s="22" t="s">
        <v>24</v>
      </c>
      <c r="D69" s="22" t="s">
        <v>120</v>
      </c>
      <c r="E69" s="22">
        <v>-1.27258722490675E-2</v>
      </c>
      <c r="F69" s="22" t="s">
        <v>86</v>
      </c>
      <c r="G69" s="22">
        <v>2190</v>
      </c>
      <c r="H69" s="24">
        <f t="shared" si="2"/>
        <v>-27.869660225457825</v>
      </c>
    </row>
    <row r="70" spans="1:8" x14ac:dyDescent="0.25">
      <c r="A70" s="22" t="s">
        <v>723</v>
      </c>
      <c r="B70" s="22" t="s">
        <v>724</v>
      </c>
      <c r="C70" s="22" t="s">
        <v>143</v>
      </c>
      <c r="D70" s="22" t="s">
        <v>144</v>
      </c>
      <c r="E70" s="22">
        <v>-0.38987916917193999</v>
      </c>
      <c r="F70" s="22" t="s">
        <v>8</v>
      </c>
      <c r="G70" s="22">
        <v>0</v>
      </c>
      <c r="H70" s="24">
        <f t="shared" si="2"/>
        <v>-0.38987916917193999</v>
      </c>
    </row>
    <row r="71" spans="1:8" x14ac:dyDescent="0.25">
      <c r="A71" s="22" t="s">
        <v>731</v>
      </c>
      <c r="B71" s="22" t="s">
        <v>732</v>
      </c>
      <c r="C71" s="22" t="s">
        <v>17</v>
      </c>
      <c r="D71" s="22" t="s">
        <v>2</v>
      </c>
      <c r="E71" s="22">
        <v>-1.1170673254446001E-3</v>
      </c>
      <c r="F71" s="22" t="s">
        <v>8</v>
      </c>
      <c r="G71" s="22">
        <v>0</v>
      </c>
      <c r="H71" s="24">
        <f t="shared" si="2"/>
        <v>-1.1170673254446001E-3</v>
      </c>
    </row>
    <row r="72" spans="1:8" x14ac:dyDescent="0.25">
      <c r="A72" s="22" t="s">
        <v>739</v>
      </c>
      <c r="B72" s="22" t="s">
        <v>740</v>
      </c>
      <c r="C72" s="22" t="s">
        <v>14</v>
      </c>
      <c r="D72" s="22" t="s">
        <v>188</v>
      </c>
      <c r="E72" s="22">
        <v>-1.10696031499735E-3</v>
      </c>
      <c r="F72" s="22" t="s">
        <v>8</v>
      </c>
      <c r="G72" s="22">
        <v>0</v>
      </c>
      <c r="H72" s="24">
        <f t="shared" si="2"/>
        <v>-1.10696031499735E-3</v>
      </c>
    </row>
    <row r="73" spans="1:8" x14ac:dyDescent="0.25">
      <c r="A73" s="22" t="s">
        <v>103</v>
      </c>
      <c r="B73" s="22" t="s">
        <v>92</v>
      </c>
      <c r="C73" s="22" t="s">
        <v>17</v>
      </c>
      <c r="D73" s="22" t="s">
        <v>4</v>
      </c>
      <c r="E73" s="22">
        <v>-13.7889824695557</v>
      </c>
      <c r="F73" s="22" t="s">
        <v>8</v>
      </c>
      <c r="G73" s="22">
        <v>0</v>
      </c>
      <c r="H73" s="24">
        <f t="shared" si="2"/>
        <v>-13.7889824695557</v>
      </c>
    </row>
    <row r="74" spans="1:8" x14ac:dyDescent="0.25">
      <c r="A74" s="22" t="s">
        <v>104</v>
      </c>
      <c r="B74" s="22" t="s">
        <v>93</v>
      </c>
      <c r="C74" s="22" t="s">
        <v>14</v>
      </c>
      <c r="D74" s="22" t="s">
        <v>1</v>
      </c>
      <c r="E74" s="22">
        <v>-1.3201915907266901E-3</v>
      </c>
      <c r="F74" s="22" t="s">
        <v>8</v>
      </c>
      <c r="G74" s="22">
        <v>0</v>
      </c>
      <c r="H74" s="24">
        <f t="shared" si="2"/>
        <v>-1.3201915907266901E-3</v>
      </c>
    </row>
    <row r="75" spans="1:8" x14ac:dyDescent="0.25">
      <c r="A75" s="22" t="s">
        <v>168</v>
      </c>
      <c r="B75" s="22" t="s">
        <v>169</v>
      </c>
      <c r="C75" s="22" t="s">
        <v>14</v>
      </c>
      <c r="D75" s="22" t="s">
        <v>1</v>
      </c>
      <c r="E75" s="22">
        <v>-0.14642580347900599</v>
      </c>
      <c r="F75" s="22" t="s">
        <v>8</v>
      </c>
      <c r="G75" s="22">
        <v>0</v>
      </c>
      <c r="H75" s="24">
        <f t="shared" si="2"/>
        <v>-0.14642580347900599</v>
      </c>
    </row>
    <row r="76" spans="1:8" x14ac:dyDescent="0.25">
      <c r="A76" s="22" t="s">
        <v>755</v>
      </c>
      <c r="B76" s="22" t="s">
        <v>464</v>
      </c>
      <c r="C76" s="22" t="s">
        <v>14</v>
      </c>
      <c r="D76" s="22" t="s">
        <v>193</v>
      </c>
      <c r="E76" s="28">
        <v>-2.5291468189025001E-12</v>
      </c>
      <c r="F76" s="22" t="s">
        <v>8</v>
      </c>
      <c r="G76" s="22">
        <v>0</v>
      </c>
      <c r="H76" s="24">
        <f t="shared" si="2"/>
        <v>-2.5291468189025001E-12</v>
      </c>
    </row>
    <row r="77" spans="1:8" x14ac:dyDescent="0.25">
      <c r="A77" s="22" t="s">
        <v>757</v>
      </c>
      <c r="B77" s="22" t="s">
        <v>577</v>
      </c>
      <c r="C77" s="22" t="s">
        <v>24</v>
      </c>
      <c r="D77" s="22" t="s">
        <v>120</v>
      </c>
      <c r="E77" s="28">
        <v>-7.5521291923760905E-5</v>
      </c>
      <c r="F77" s="22" t="s">
        <v>86</v>
      </c>
      <c r="G77" s="22">
        <v>2190</v>
      </c>
      <c r="H77" s="24">
        <f t="shared" si="2"/>
        <v>-0.16539162931303639</v>
      </c>
    </row>
    <row r="78" spans="1:8" x14ac:dyDescent="0.25">
      <c r="A78" s="22" t="s">
        <v>761</v>
      </c>
      <c r="B78" s="22" t="s">
        <v>762</v>
      </c>
      <c r="C78" s="22" t="s">
        <v>139</v>
      </c>
      <c r="D78" s="22" t="s">
        <v>486</v>
      </c>
      <c r="E78" s="28">
        <v>-8.3137602664929497E-7</v>
      </c>
      <c r="F78" s="22" t="s">
        <v>7</v>
      </c>
      <c r="G78" s="22">
        <v>0</v>
      </c>
      <c r="H78" s="24">
        <f t="shared" si="2"/>
        <v>0</v>
      </c>
    </row>
    <row r="79" spans="1:8" x14ac:dyDescent="0.25">
      <c r="A79" s="22" t="s">
        <v>181</v>
      </c>
      <c r="B79" s="22" t="s">
        <v>182</v>
      </c>
      <c r="C79" s="22" t="s">
        <v>17</v>
      </c>
      <c r="D79" s="22" t="s">
        <v>4</v>
      </c>
      <c r="E79" s="22">
        <v>-0.11174671620813099</v>
      </c>
      <c r="F79" s="22" t="s">
        <v>8</v>
      </c>
      <c r="G79" s="22">
        <v>0</v>
      </c>
      <c r="H79" s="24">
        <f t="shared" si="2"/>
        <v>-0.11174671620813099</v>
      </c>
    </row>
    <row r="80" spans="1:8" x14ac:dyDescent="0.25">
      <c r="A80" s="22" t="s">
        <v>105</v>
      </c>
      <c r="B80" s="22" t="s">
        <v>94</v>
      </c>
      <c r="C80" s="22" t="s">
        <v>17</v>
      </c>
      <c r="D80" s="22" t="s">
        <v>2</v>
      </c>
      <c r="E80" s="22">
        <v>-1.6330923137108501E-3</v>
      </c>
      <c r="F80" s="22" t="s">
        <v>8</v>
      </c>
      <c r="G80" s="22">
        <v>0</v>
      </c>
      <c r="H80" s="24">
        <f t="shared" si="2"/>
        <v>-1.6330923137108501E-3</v>
      </c>
    </row>
    <row r="81" spans="1:8" x14ac:dyDescent="0.25">
      <c r="A81" s="22" t="s">
        <v>775</v>
      </c>
      <c r="B81" s="22" t="s">
        <v>776</v>
      </c>
      <c r="C81" s="22" t="s">
        <v>14</v>
      </c>
      <c r="D81" s="22" t="s">
        <v>115</v>
      </c>
      <c r="E81" s="22">
        <v>-2.2236015009183398E-2</v>
      </c>
      <c r="F81" s="22" t="s">
        <v>8</v>
      </c>
      <c r="G81" s="22">
        <v>0</v>
      </c>
      <c r="H81" s="24">
        <f t="shared" si="2"/>
        <v>-2.2236015009183398E-2</v>
      </c>
    </row>
    <row r="82" spans="1:8" x14ac:dyDescent="0.25">
      <c r="A82" s="22" t="s">
        <v>779</v>
      </c>
      <c r="B82" s="22" t="s">
        <v>780</v>
      </c>
      <c r="C82" s="22" t="s">
        <v>17</v>
      </c>
      <c r="D82" s="22" t="s">
        <v>4</v>
      </c>
      <c r="E82" s="22">
        <v>-8.5220702575123698E-4</v>
      </c>
      <c r="F82" s="22" t="s">
        <v>8</v>
      </c>
      <c r="G82" s="22">
        <v>0</v>
      </c>
      <c r="H82" s="24">
        <f t="shared" si="2"/>
        <v>-8.5220702575123698E-4</v>
      </c>
    </row>
    <row r="83" spans="1:8" x14ac:dyDescent="0.25">
      <c r="A83" s="22" t="s">
        <v>785</v>
      </c>
      <c r="B83" s="22" t="s">
        <v>786</v>
      </c>
      <c r="C83" s="22" t="s">
        <v>139</v>
      </c>
      <c r="D83" s="22" t="s">
        <v>165</v>
      </c>
      <c r="E83" s="28">
        <v>-1.4847998092766901E-6</v>
      </c>
      <c r="F83" s="22" t="s">
        <v>174</v>
      </c>
      <c r="G83" s="22">
        <v>0</v>
      </c>
      <c r="H83" s="24">
        <f t="shared" si="2"/>
        <v>0</v>
      </c>
    </row>
    <row r="84" spans="1:8" x14ac:dyDescent="0.25">
      <c r="A84" s="22" t="s">
        <v>133</v>
      </c>
      <c r="B84" s="22" t="s">
        <v>134</v>
      </c>
      <c r="C84" s="22" t="s">
        <v>14</v>
      </c>
      <c r="D84" s="22" t="s">
        <v>1</v>
      </c>
      <c r="E84" s="28">
        <v>-4.51217531038716E-5</v>
      </c>
      <c r="F84" s="22" t="s">
        <v>8</v>
      </c>
      <c r="G84" s="22">
        <v>0</v>
      </c>
      <c r="H84" s="24">
        <f t="shared" si="2"/>
        <v>-4.51217531038716E-5</v>
      </c>
    </row>
    <row r="85" spans="1:8" x14ac:dyDescent="0.25">
      <c r="A85" s="22" t="s">
        <v>106</v>
      </c>
      <c r="B85" s="22" t="s">
        <v>95</v>
      </c>
      <c r="C85" s="22" t="s">
        <v>14</v>
      </c>
      <c r="D85" s="22" t="s">
        <v>1</v>
      </c>
      <c r="E85" s="28">
        <v>-1.9978190792525802E-6</v>
      </c>
      <c r="F85" s="22" t="s">
        <v>8</v>
      </c>
      <c r="G85" s="22">
        <v>0</v>
      </c>
      <c r="H85" s="24">
        <f t="shared" si="2"/>
        <v>-1.9978190792525802E-6</v>
      </c>
    </row>
    <row r="86" spans="1:8" x14ac:dyDescent="0.25">
      <c r="A86" s="22" t="s">
        <v>790</v>
      </c>
      <c r="B86" s="22" t="s">
        <v>791</v>
      </c>
      <c r="C86" s="22" t="s">
        <v>14</v>
      </c>
      <c r="D86" s="22" t="s">
        <v>188</v>
      </c>
      <c r="E86" s="22">
        <v>-2.03350933169955E-3</v>
      </c>
      <c r="F86" s="22" t="s">
        <v>8</v>
      </c>
      <c r="G86" s="22">
        <v>0</v>
      </c>
      <c r="H86" s="24">
        <f t="shared" si="2"/>
        <v>-2.03350933169955E-3</v>
      </c>
    </row>
    <row r="87" spans="1:8" x14ac:dyDescent="0.25">
      <c r="A87" s="22" t="s">
        <v>107</v>
      </c>
      <c r="B87" s="22" t="s">
        <v>96</v>
      </c>
      <c r="C87" s="22" t="s">
        <v>24</v>
      </c>
      <c r="D87" s="22" t="s">
        <v>3</v>
      </c>
      <c r="E87" s="28">
        <v>-1.1956892502194701E-6</v>
      </c>
      <c r="F87" s="22" t="s">
        <v>8</v>
      </c>
      <c r="G87" s="22">
        <v>0</v>
      </c>
      <c r="H87" s="24">
        <f t="shared" si="2"/>
        <v>-1.1956892502194701E-6</v>
      </c>
    </row>
    <row r="88" spans="1:8" x14ac:dyDescent="0.25">
      <c r="A88" s="22" t="s">
        <v>108</v>
      </c>
      <c r="B88" s="22" t="s">
        <v>94</v>
      </c>
      <c r="C88" s="22" t="s">
        <v>17</v>
      </c>
      <c r="D88" s="22" t="s">
        <v>2</v>
      </c>
      <c r="E88" s="28">
        <v>-3.5247290560591202E-5</v>
      </c>
      <c r="F88" s="22" t="s">
        <v>8</v>
      </c>
      <c r="G88" s="22">
        <v>0</v>
      </c>
      <c r="H88" s="24">
        <f t="shared" si="2"/>
        <v>-3.5247290560591202E-5</v>
      </c>
    </row>
    <row r="89" spans="1:8" x14ac:dyDescent="0.25">
      <c r="A89" s="22" t="s">
        <v>236</v>
      </c>
      <c r="B89" s="22" t="s">
        <v>237</v>
      </c>
      <c r="C89" s="22" t="s">
        <v>14</v>
      </c>
      <c r="D89" s="22" t="s">
        <v>54</v>
      </c>
      <c r="E89" s="28">
        <v>-5.3075252280554802E-12</v>
      </c>
      <c r="F89" s="22" t="s">
        <v>8</v>
      </c>
      <c r="G89" s="22">
        <v>0</v>
      </c>
      <c r="H89" s="24">
        <f t="shared" si="2"/>
        <v>-5.3075252280554802E-12</v>
      </c>
    </row>
    <row r="90" spans="1:8" x14ac:dyDescent="0.25">
      <c r="A90" s="22" t="s">
        <v>194</v>
      </c>
      <c r="B90" s="22" t="s">
        <v>195</v>
      </c>
      <c r="C90" s="22" t="s">
        <v>17</v>
      </c>
      <c r="D90" s="22" t="s">
        <v>2</v>
      </c>
      <c r="E90" s="28">
        <v>-2.8811801990817001E-8</v>
      </c>
      <c r="F90" s="22" t="s">
        <v>8</v>
      </c>
      <c r="G90" s="22">
        <v>0</v>
      </c>
      <c r="H90" s="24">
        <f t="shared" si="2"/>
        <v>-2.8811801990817001E-8</v>
      </c>
    </row>
    <row r="91" spans="1:8" x14ac:dyDescent="0.25">
      <c r="A91" s="22" t="s">
        <v>834</v>
      </c>
      <c r="B91" s="22" t="s">
        <v>546</v>
      </c>
      <c r="C91" s="22" t="s">
        <v>125</v>
      </c>
      <c r="D91" s="22" t="s">
        <v>126</v>
      </c>
      <c r="E91" s="28">
        <v>-1.08489932708687E-5</v>
      </c>
      <c r="F91" s="22" t="s">
        <v>8</v>
      </c>
      <c r="G91" s="22">
        <v>0</v>
      </c>
      <c r="H91" s="24">
        <f t="shared" si="2"/>
        <v>-1.08489932708687E-5</v>
      </c>
    </row>
    <row r="92" spans="1:8" x14ac:dyDescent="0.25">
      <c r="A92" s="22" t="s">
        <v>109</v>
      </c>
      <c r="B92" s="22" t="s">
        <v>97</v>
      </c>
      <c r="C92" s="22" t="s">
        <v>17</v>
      </c>
      <c r="D92" s="22" t="s">
        <v>2</v>
      </c>
      <c r="E92" s="28">
        <v>-4.6623361328412998E-6</v>
      </c>
      <c r="F92" s="22" t="s">
        <v>8</v>
      </c>
      <c r="G92" s="22">
        <v>0</v>
      </c>
      <c r="H92" s="24">
        <f t="shared" si="2"/>
        <v>-4.6623361328412998E-6</v>
      </c>
    </row>
    <row r="93" spans="1:8" x14ac:dyDescent="0.25">
      <c r="A93" s="22" t="s">
        <v>135</v>
      </c>
      <c r="B93" s="22" t="s">
        <v>136</v>
      </c>
      <c r="C93" s="22" t="s">
        <v>17</v>
      </c>
      <c r="D93" s="22" t="s">
        <v>4</v>
      </c>
      <c r="E93" s="22">
        <v>-0.49790038487592098</v>
      </c>
      <c r="F93" s="22" t="s">
        <v>8</v>
      </c>
      <c r="G93" s="22">
        <v>0</v>
      </c>
      <c r="H93" s="24">
        <f t="shared" si="2"/>
        <v>-0.49790038487592098</v>
      </c>
    </row>
    <row r="94" spans="1:8" x14ac:dyDescent="0.25">
      <c r="A94" s="22" t="s">
        <v>843</v>
      </c>
      <c r="B94" s="22" t="s">
        <v>844</v>
      </c>
      <c r="C94" s="22" t="s">
        <v>24</v>
      </c>
      <c r="D94" s="22" t="s">
        <v>3</v>
      </c>
      <c r="E94" s="28">
        <v>-7.61425099816001E-6</v>
      </c>
      <c r="F94" s="22" t="s">
        <v>8</v>
      </c>
      <c r="G94" s="22">
        <v>0</v>
      </c>
      <c r="H94" s="24">
        <f t="shared" si="2"/>
        <v>-7.61425099816001E-6</v>
      </c>
    </row>
    <row r="95" spans="1:8" x14ac:dyDescent="0.25">
      <c r="A95" s="22" t="s">
        <v>847</v>
      </c>
      <c r="B95" s="22" t="s">
        <v>848</v>
      </c>
      <c r="C95" s="22" t="s">
        <v>139</v>
      </c>
      <c r="D95" s="22" t="s">
        <v>140</v>
      </c>
      <c r="E95" s="22">
        <v>-8.14570804362376E-4</v>
      </c>
      <c r="F95" s="22" t="s">
        <v>8</v>
      </c>
      <c r="G95" s="22">
        <v>0</v>
      </c>
      <c r="H95" s="24">
        <f t="shared" si="2"/>
        <v>-8.14570804362376E-4</v>
      </c>
    </row>
    <row r="96" spans="1:8" x14ac:dyDescent="0.25">
      <c r="A96" s="22" t="s">
        <v>170</v>
      </c>
      <c r="B96" s="22" t="s">
        <v>171</v>
      </c>
      <c r="C96" s="22" t="s">
        <v>139</v>
      </c>
      <c r="D96" s="22" t="s">
        <v>165</v>
      </c>
      <c r="E96" s="22">
        <v>-2.03588065937867E-3</v>
      </c>
      <c r="F96" s="22" t="s">
        <v>174</v>
      </c>
      <c r="G96" s="22">
        <v>0</v>
      </c>
      <c r="H96" s="24">
        <f t="shared" si="2"/>
        <v>0</v>
      </c>
    </row>
    <row r="97" spans="1:8" x14ac:dyDescent="0.25">
      <c r="A97" s="22" t="s">
        <v>855</v>
      </c>
      <c r="B97" s="22" t="s">
        <v>856</v>
      </c>
      <c r="C97" s="22" t="s">
        <v>17</v>
      </c>
      <c r="D97" s="22" t="s">
        <v>4</v>
      </c>
      <c r="E97" s="22">
        <v>-2.8487543918065201</v>
      </c>
      <c r="F97" s="22" t="s">
        <v>8</v>
      </c>
      <c r="G97" s="22">
        <v>0</v>
      </c>
      <c r="H97" s="24">
        <f t="shared" si="2"/>
        <v>-2.8487543918065201</v>
      </c>
    </row>
    <row r="98" spans="1:8" x14ac:dyDescent="0.25">
      <c r="A98" s="22" t="s">
        <v>196</v>
      </c>
      <c r="B98" s="22" t="s">
        <v>197</v>
      </c>
      <c r="C98" s="22" t="s">
        <v>14</v>
      </c>
      <c r="D98" s="22" t="s">
        <v>1</v>
      </c>
      <c r="E98" s="22">
        <v>-1.3552164148463699E-3</v>
      </c>
      <c r="F98" s="22" t="s">
        <v>8</v>
      </c>
      <c r="G98" s="22">
        <v>0</v>
      </c>
      <c r="H98" s="24">
        <f t="shared" si="2"/>
        <v>-1.3552164148463699E-3</v>
      </c>
    </row>
    <row r="99" spans="1:8" x14ac:dyDescent="0.25">
      <c r="A99" s="22" t="s">
        <v>862</v>
      </c>
      <c r="B99" s="22" t="s">
        <v>863</v>
      </c>
      <c r="C99" s="22" t="s">
        <v>139</v>
      </c>
      <c r="D99" s="22" t="s">
        <v>165</v>
      </c>
      <c r="E99" s="28">
        <v>-5.3621485902535303E-7</v>
      </c>
      <c r="F99" s="22" t="s">
        <v>174</v>
      </c>
      <c r="G99" s="22">
        <v>0</v>
      </c>
      <c r="H99" s="24">
        <f t="shared" si="2"/>
        <v>0</v>
      </c>
    </row>
    <row r="100" spans="1:8" x14ac:dyDescent="0.25">
      <c r="A100" s="22" t="s">
        <v>865</v>
      </c>
      <c r="B100" s="22" t="s">
        <v>866</v>
      </c>
      <c r="C100" s="22" t="s">
        <v>24</v>
      </c>
      <c r="D100" s="22" t="s">
        <v>98</v>
      </c>
      <c r="E100" s="22">
        <v>-1.5573228376199301E-3</v>
      </c>
      <c r="F100" s="22" t="s">
        <v>8</v>
      </c>
      <c r="G100" s="22">
        <v>0</v>
      </c>
      <c r="H100" s="24">
        <f t="shared" si="2"/>
        <v>-1.5573228376199301E-3</v>
      </c>
    </row>
    <row r="101" spans="1:8" x14ac:dyDescent="0.25">
      <c r="A101" s="22" t="s">
        <v>141</v>
      </c>
      <c r="B101" s="22" t="s">
        <v>142</v>
      </c>
      <c r="C101" s="22" t="s">
        <v>143</v>
      </c>
      <c r="D101" s="22" t="s">
        <v>144</v>
      </c>
      <c r="E101" s="28">
        <v>-2.1154425509062899E-5</v>
      </c>
      <c r="F101" s="22" t="s">
        <v>8</v>
      </c>
      <c r="G101" s="22">
        <v>0</v>
      </c>
      <c r="H101" s="24">
        <f t="shared" si="2"/>
        <v>-2.1154425509062899E-5</v>
      </c>
    </row>
    <row r="102" spans="1:8" x14ac:dyDescent="0.25">
      <c r="A102" s="22" t="s">
        <v>154</v>
      </c>
      <c r="B102" s="22" t="s">
        <v>155</v>
      </c>
      <c r="C102" s="22" t="s">
        <v>17</v>
      </c>
      <c r="D102" s="22" t="s">
        <v>4</v>
      </c>
      <c r="E102" s="22">
        <v>-0.220724121899364</v>
      </c>
      <c r="F102" s="22" t="s">
        <v>8</v>
      </c>
      <c r="G102" s="22">
        <v>0</v>
      </c>
      <c r="H102" s="24">
        <f t="shared" si="2"/>
        <v>-0.220724121899364</v>
      </c>
    </row>
    <row r="103" spans="1:8" x14ac:dyDescent="0.25">
      <c r="A103" s="22" t="s">
        <v>31</v>
      </c>
      <c r="B103" s="22" t="s">
        <v>32</v>
      </c>
      <c r="C103" s="22" t="s">
        <v>14</v>
      </c>
      <c r="D103" s="22" t="s">
        <v>1</v>
      </c>
      <c r="E103" s="28">
        <v>-2.9219964457994097E-7</v>
      </c>
      <c r="F103" s="22" t="s">
        <v>8</v>
      </c>
      <c r="G103" s="22">
        <v>0</v>
      </c>
      <c r="H103" s="24">
        <f t="shared" si="2"/>
        <v>-2.9219964457994097E-7</v>
      </c>
    </row>
    <row r="104" spans="1:8" x14ac:dyDescent="0.25">
      <c r="A104" s="22" t="s">
        <v>896</v>
      </c>
      <c r="B104" s="22" t="s">
        <v>577</v>
      </c>
      <c r="C104" s="22" t="s">
        <v>24</v>
      </c>
      <c r="D104" s="22" t="s">
        <v>120</v>
      </c>
      <c r="E104" s="22">
        <v>-1.5175158213776699E-4</v>
      </c>
      <c r="F104" s="22" t="s">
        <v>86</v>
      </c>
      <c r="G104" s="22">
        <v>2190</v>
      </c>
      <c r="H104" s="24">
        <f t="shared" si="2"/>
        <v>-0.33233596488170969</v>
      </c>
    </row>
    <row r="105" spans="1:8" x14ac:dyDescent="0.25">
      <c r="A105" s="22" t="s">
        <v>899</v>
      </c>
      <c r="B105" s="22" t="s">
        <v>900</v>
      </c>
      <c r="C105" s="22" t="s">
        <v>143</v>
      </c>
      <c r="D105" s="22" t="s">
        <v>144</v>
      </c>
      <c r="E105" s="28">
        <v>-3.0941099980014401E-5</v>
      </c>
      <c r="F105" s="22" t="s">
        <v>8</v>
      </c>
      <c r="G105" s="22">
        <v>0</v>
      </c>
      <c r="H105" s="24">
        <f t="shared" si="2"/>
        <v>-3.0941099980014401E-5</v>
      </c>
    </row>
    <row r="106" spans="1:8" x14ac:dyDescent="0.25">
      <c r="A106" s="22" t="s">
        <v>33</v>
      </c>
      <c r="B106" s="22" t="s">
        <v>23</v>
      </c>
      <c r="C106" s="22" t="s">
        <v>24</v>
      </c>
      <c r="D106" s="22" t="s">
        <v>3</v>
      </c>
      <c r="E106" s="22">
        <v>-1.1992918701947099E-2</v>
      </c>
      <c r="F106" s="22" t="s">
        <v>8</v>
      </c>
      <c r="G106" s="22">
        <v>0</v>
      </c>
      <c r="H106" s="24">
        <f t="shared" si="2"/>
        <v>-1.1992918701947099E-2</v>
      </c>
    </row>
    <row r="107" spans="1:8" x14ac:dyDescent="0.25">
      <c r="A107" s="22" t="s">
        <v>352</v>
      </c>
      <c r="B107" s="22" t="s">
        <v>353</v>
      </c>
      <c r="C107" s="22" t="s">
        <v>24</v>
      </c>
      <c r="D107" s="22" t="s">
        <v>6</v>
      </c>
      <c r="E107" s="22">
        <v>-3.4219929700099298E-4</v>
      </c>
      <c r="F107" s="22" t="s">
        <v>8</v>
      </c>
      <c r="G107" s="22">
        <v>0</v>
      </c>
      <c r="H107" s="24">
        <f t="shared" si="2"/>
        <v>-3.4219929700099298E-4</v>
      </c>
    </row>
    <row r="108" spans="1:8" x14ac:dyDescent="0.25">
      <c r="A108" s="22" t="s">
        <v>922</v>
      </c>
      <c r="B108" s="22" t="s">
        <v>923</v>
      </c>
      <c r="C108" s="22" t="s">
        <v>143</v>
      </c>
      <c r="D108" s="22" t="s">
        <v>144</v>
      </c>
      <c r="E108" s="22">
        <v>-4.9137134826319498E-2</v>
      </c>
      <c r="F108" s="22" t="s">
        <v>8</v>
      </c>
      <c r="G108" s="22">
        <v>0</v>
      </c>
      <c r="H108" s="24">
        <f t="shared" si="2"/>
        <v>-4.9137134826319498E-2</v>
      </c>
    </row>
    <row r="109" spans="1:8" x14ac:dyDescent="0.25">
      <c r="A109" s="22" t="s">
        <v>926</v>
      </c>
      <c r="B109" s="22" t="s">
        <v>927</v>
      </c>
      <c r="C109" s="22" t="s">
        <v>17</v>
      </c>
      <c r="D109" s="22" t="s">
        <v>4</v>
      </c>
      <c r="E109" s="22">
        <v>-4.7742352418268297</v>
      </c>
      <c r="F109" s="22" t="s">
        <v>8</v>
      </c>
      <c r="G109" s="22">
        <v>0</v>
      </c>
      <c r="H109" s="24">
        <f t="shared" si="2"/>
        <v>-4.7742352418268297</v>
      </c>
    </row>
    <row r="110" spans="1:8" x14ac:dyDescent="0.25">
      <c r="A110" s="22" t="s">
        <v>938</v>
      </c>
      <c r="B110" s="22" t="s">
        <v>939</v>
      </c>
      <c r="C110" s="22" t="s">
        <v>139</v>
      </c>
      <c r="D110" s="22" t="s">
        <v>165</v>
      </c>
      <c r="E110" s="28">
        <v>-6.7620431772550595E-5</v>
      </c>
      <c r="F110" s="22" t="s">
        <v>174</v>
      </c>
      <c r="G110" s="22">
        <v>0</v>
      </c>
      <c r="H110" s="24">
        <f t="shared" si="2"/>
        <v>0</v>
      </c>
    </row>
    <row r="111" spans="1:8" x14ac:dyDescent="0.25">
      <c r="A111" s="22" t="s">
        <v>172</v>
      </c>
      <c r="B111" s="22" t="s">
        <v>167</v>
      </c>
      <c r="C111" s="22" t="s">
        <v>14</v>
      </c>
      <c r="D111" s="22" t="s">
        <v>1</v>
      </c>
      <c r="E111" s="28">
        <v>-1.9371428498109002E-6</v>
      </c>
      <c r="F111" s="22" t="s">
        <v>8</v>
      </c>
      <c r="G111" s="22">
        <v>0</v>
      </c>
      <c r="H111" s="24">
        <f t="shared" si="2"/>
        <v>-1.9371428498109002E-6</v>
      </c>
    </row>
    <row r="112" spans="1:8" x14ac:dyDescent="0.25">
      <c r="A112" s="22" t="s">
        <v>940</v>
      </c>
      <c r="B112" s="22" t="s">
        <v>941</v>
      </c>
      <c r="C112" s="22" t="s">
        <v>17</v>
      </c>
      <c r="D112" s="22" t="s">
        <v>2</v>
      </c>
      <c r="E112" s="28">
        <v>-7.56585773350319E-5</v>
      </c>
      <c r="F112" s="22" t="s">
        <v>8</v>
      </c>
      <c r="G112" s="22">
        <v>0</v>
      </c>
      <c r="H112" s="24">
        <f t="shared" si="2"/>
        <v>-7.56585773350319E-5</v>
      </c>
    </row>
    <row r="113" spans="1:8" x14ac:dyDescent="0.25">
      <c r="A113" s="22" t="s">
        <v>942</v>
      </c>
      <c r="B113" s="22" t="s">
        <v>943</v>
      </c>
      <c r="C113" s="22" t="s">
        <v>143</v>
      </c>
      <c r="D113" s="22" t="s">
        <v>144</v>
      </c>
      <c r="E113" s="22">
        <v>-1.0814700591554801E-4</v>
      </c>
      <c r="F113" s="22" t="s">
        <v>8</v>
      </c>
      <c r="G113" s="22">
        <v>0</v>
      </c>
      <c r="H113" s="24">
        <f t="shared" si="2"/>
        <v>-1.0814700591554801E-4</v>
      </c>
    </row>
    <row r="114" spans="1:8" x14ac:dyDescent="0.25">
      <c r="A114" s="22" t="s">
        <v>277</v>
      </c>
      <c r="B114" s="22" t="s">
        <v>278</v>
      </c>
      <c r="C114" s="22" t="s">
        <v>17</v>
      </c>
      <c r="D114" s="22" t="s">
        <v>4</v>
      </c>
      <c r="E114" s="22">
        <v>-0.76042689855704004</v>
      </c>
      <c r="F114" s="22" t="s">
        <v>8</v>
      </c>
      <c r="G114" s="22">
        <v>0</v>
      </c>
      <c r="H114" s="24">
        <f t="shared" si="2"/>
        <v>-0.76042689855704004</v>
      </c>
    </row>
    <row r="115" spans="1:8" x14ac:dyDescent="0.25">
      <c r="A115" s="22" t="s">
        <v>963</v>
      </c>
      <c r="B115" s="22" t="s">
        <v>577</v>
      </c>
      <c r="C115" s="22" t="s">
        <v>24</v>
      </c>
      <c r="D115" s="22" t="s">
        <v>120</v>
      </c>
      <c r="E115" s="28">
        <v>-7.8692166370172397E-6</v>
      </c>
      <c r="F115" s="22" t="s">
        <v>86</v>
      </c>
      <c r="G115" s="22">
        <v>2190</v>
      </c>
      <c r="H115" s="24">
        <f t="shared" si="2"/>
        <v>-1.7233584435067756E-2</v>
      </c>
    </row>
    <row r="116" spans="1:8" x14ac:dyDescent="0.25">
      <c r="A116" s="22" t="s">
        <v>966</v>
      </c>
      <c r="B116" s="22" t="s">
        <v>967</v>
      </c>
      <c r="C116" s="22" t="s">
        <v>17</v>
      </c>
      <c r="D116" s="22" t="s">
        <v>4</v>
      </c>
      <c r="E116" s="22">
        <v>-8.4805001695806403</v>
      </c>
      <c r="F116" s="22" t="s">
        <v>8</v>
      </c>
      <c r="G116" s="22">
        <v>0</v>
      </c>
      <c r="H116" s="24">
        <f t="shared" si="2"/>
        <v>-8.4805001695806403</v>
      </c>
    </row>
    <row r="117" spans="1:8" x14ac:dyDescent="0.25">
      <c r="A117" s="22" t="s">
        <v>968</v>
      </c>
      <c r="B117" s="22" t="s">
        <v>969</v>
      </c>
      <c r="C117" s="22" t="s">
        <v>139</v>
      </c>
      <c r="D117" s="22" t="s">
        <v>165</v>
      </c>
      <c r="E117" s="28">
        <v>-2.8413099391970302E-5</v>
      </c>
      <c r="F117" s="22" t="s">
        <v>174</v>
      </c>
      <c r="G117" s="22">
        <v>0</v>
      </c>
      <c r="H117" s="24">
        <f t="shared" si="2"/>
        <v>0</v>
      </c>
    </row>
    <row r="118" spans="1:8" x14ac:dyDescent="0.25">
      <c r="A118" s="22" t="s">
        <v>971</v>
      </c>
      <c r="B118" s="22" t="s">
        <v>565</v>
      </c>
      <c r="C118" s="22" t="s">
        <v>14</v>
      </c>
      <c r="D118" s="22" t="s">
        <v>54</v>
      </c>
      <c r="E118" s="22">
        <v>-1.31624091946162E-4</v>
      </c>
      <c r="F118" s="22" t="s">
        <v>8</v>
      </c>
      <c r="G118" s="22">
        <v>0</v>
      </c>
      <c r="H118" s="24">
        <f t="shared" si="2"/>
        <v>-1.31624091946162E-4</v>
      </c>
    </row>
    <row r="119" spans="1:8" x14ac:dyDescent="0.25">
      <c r="A119" s="22" t="s">
        <v>82</v>
      </c>
      <c r="B119" s="22" t="s">
        <v>58</v>
      </c>
      <c r="C119" s="22" t="s">
        <v>14</v>
      </c>
      <c r="D119" s="22" t="s">
        <v>54</v>
      </c>
      <c r="E119" s="22">
        <v>-4.5287509521702997E-2</v>
      </c>
      <c r="F119" s="22" t="s">
        <v>8</v>
      </c>
      <c r="G119" s="22">
        <v>0</v>
      </c>
      <c r="H119" s="24">
        <f t="shared" si="2"/>
        <v>-4.5287509521702997E-2</v>
      </c>
    </row>
    <row r="120" spans="1:8" x14ac:dyDescent="0.25">
      <c r="A120" s="22" t="s">
        <v>183</v>
      </c>
      <c r="B120" s="22" t="s">
        <v>184</v>
      </c>
      <c r="C120" s="22" t="s">
        <v>14</v>
      </c>
      <c r="D120" s="22" t="s">
        <v>1</v>
      </c>
      <c r="E120" s="28">
        <v>-3.8025904527364798E-6</v>
      </c>
      <c r="F120" s="22" t="s">
        <v>8</v>
      </c>
      <c r="G120" s="22">
        <v>0</v>
      </c>
      <c r="H120" s="24">
        <f t="shared" si="2"/>
        <v>-3.8025904527364798E-6</v>
      </c>
    </row>
    <row r="121" spans="1:8" x14ac:dyDescent="0.25">
      <c r="A121" s="22" t="s">
        <v>979</v>
      </c>
      <c r="B121" s="22" t="s">
        <v>980</v>
      </c>
      <c r="C121" s="22" t="s">
        <v>24</v>
      </c>
      <c r="D121" s="22" t="s">
        <v>6</v>
      </c>
      <c r="E121" s="22">
        <v>-2.3185131213763699E-2</v>
      </c>
      <c r="F121" s="22" t="s">
        <v>8</v>
      </c>
      <c r="G121" s="22">
        <v>0</v>
      </c>
      <c r="H121" s="24">
        <f t="shared" si="2"/>
        <v>-2.3185131213763699E-2</v>
      </c>
    </row>
    <row r="122" spans="1:8" x14ac:dyDescent="0.25">
      <c r="A122" s="22" t="s">
        <v>981</v>
      </c>
      <c r="B122" s="22" t="s">
        <v>982</v>
      </c>
      <c r="C122" s="22" t="s">
        <v>139</v>
      </c>
      <c r="D122" s="22" t="s">
        <v>140</v>
      </c>
      <c r="E122" s="28">
        <v>-8.8861414232232894E-5</v>
      </c>
      <c r="F122" s="22" t="s">
        <v>8</v>
      </c>
      <c r="G122" s="22">
        <v>0</v>
      </c>
      <c r="H122" s="24">
        <f t="shared" si="2"/>
        <v>-8.8861414232232894E-5</v>
      </c>
    </row>
    <row r="123" spans="1:8" x14ac:dyDescent="0.25">
      <c r="A123" s="22" t="s">
        <v>110</v>
      </c>
      <c r="B123" s="22" t="s">
        <v>99</v>
      </c>
      <c r="C123" s="22" t="s">
        <v>14</v>
      </c>
      <c r="D123" s="22" t="s">
        <v>1</v>
      </c>
      <c r="E123" s="22">
        <v>-1.52853679417181E-3</v>
      </c>
      <c r="F123" s="22" t="s">
        <v>8</v>
      </c>
      <c r="G123" s="22">
        <v>0</v>
      </c>
      <c r="H123" s="24">
        <f t="shared" si="2"/>
        <v>-1.52853679417181E-3</v>
      </c>
    </row>
    <row r="124" spans="1:8" x14ac:dyDescent="0.25">
      <c r="A124" s="22" t="s">
        <v>200</v>
      </c>
      <c r="B124" s="22" t="s">
        <v>187</v>
      </c>
      <c r="C124" s="22" t="s">
        <v>14</v>
      </c>
      <c r="D124" s="22" t="s">
        <v>188</v>
      </c>
      <c r="E124" s="22">
        <v>-1.28565521118656E-2</v>
      </c>
      <c r="F124" s="22" t="s">
        <v>8</v>
      </c>
      <c r="G124" s="22">
        <v>0</v>
      </c>
      <c r="H124" s="24">
        <f t="shared" si="2"/>
        <v>-1.28565521118656E-2</v>
      </c>
    </row>
    <row r="125" spans="1:8" x14ac:dyDescent="0.25">
      <c r="A125" s="22" t="s">
        <v>1003</v>
      </c>
      <c r="B125" s="22" t="s">
        <v>1004</v>
      </c>
      <c r="C125" s="22" t="s">
        <v>139</v>
      </c>
      <c r="D125" s="22" t="s">
        <v>140</v>
      </c>
      <c r="E125" s="22">
        <v>-2.03848013088491E-4</v>
      </c>
      <c r="F125" s="22" t="s">
        <v>8</v>
      </c>
      <c r="G125" s="22">
        <v>0</v>
      </c>
      <c r="H125" s="24">
        <f t="shared" si="2"/>
        <v>-2.03848013088491E-4</v>
      </c>
    </row>
    <row r="126" spans="1:8" x14ac:dyDescent="0.25">
      <c r="A126" s="22" t="s">
        <v>1017</v>
      </c>
      <c r="B126" s="22" t="s">
        <v>1018</v>
      </c>
      <c r="C126" s="22" t="s">
        <v>17</v>
      </c>
      <c r="D126" s="22" t="s">
        <v>4</v>
      </c>
      <c r="E126" s="22">
        <v>-0.21007582345385101</v>
      </c>
      <c r="F126" s="22" t="s">
        <v>8</v>
      </c>
      <c r="G126" s="22">
        <v>0</v>
      </c>
      <c r="H126" s="24">
        <f t="shared" si="2"/>
        <v>-0.21007582345385101</v>
      </c>
    </row>
    <row r="127" spans="1:8" x14ac:dyDescent="0.25">
      <c r="A127" s="22" t="s">
        <v>185</v>
      </c>
      <c r="B127" s="22" t="s">
        <v>184</v>
      </c>
      <c r="C127" s="22" t="s">
        <v>14</v>
      </c>
      <c r="D127" s="22" t="s">
        <v>1</v>
      </c>
      <c r="E127" s="28">
        <v>-3.1915621862390102E-5</v>
      </c>
      <c r="F127" s="22" t="s">
        <v>8</v>
      </c>
      <c r="G127" s="22">
        <v>0</v>
      </c>
      <c r="H127" s="24">
        <f t="shared" si="2"/>
        <v>-3.1915621862390102E-5</v>
      </c>
    </row>
    <row r="128" spans="1:8" x14ac:dyDescent="0.25">
      <c r="A128" s="22" t="s">
        <v>1034</v>
      </c>
      <c r="B128" s="22" t="s">
        <v>1035</v>
      </c>
      <c r="C128" s="22" t="s">
        <v>17</v>
      </c>
      <c r="D128" s="22" t="s">
        <v>2</v>
      </c>
      <c r="E128" s="22">
        <v>-0.20862302257715301</v>
      </c>
      <c r="F128" s="22" t="s">
        <v>8</v>
      </c>
      <c r="G128" s="22">
        <v>0</v>
      </c>
      <c r="H128" s="24">
        <f t="shared" si="2"/>
        <v>-0.20862302257715301</v>
      </c>
    </row>
    <row r="129" spans="1:8" x14ac:dyDescent="0.25">
      <c r="A129" s="22" t="s">
        <v>1039</v>
      </c>
      <c r="B129" s="22" t="s">
        <v>456</v>
      </c>
      <c r="C129" s="22" t="s">
        <v>263</v>
      </c>
      <c r="D129" s="22" t="s">
        <v>264</v>
      </c>
      <c r="E129" s="28">
        <v>-2.4132634849819501E-8</v>
      </c>
      <c r="F129" s="22" t="s">
        <v>86</v>
      </c>
      <c r="G129" s="22">
        <v>768.6</v>
      </c>
      <c r="H129" s="24">
        <f t="shared" si="2"/>
        <v>-1.854834314557127E-5</v>
      </c>
    </row>
    <row r="130" spans="1:8" x14ac:dyDescent="0.25">
      <c r="A130" s="22" t="s">
        <v>1040</v>
      </c>
      <c r="B130" s="22" t="s">
        <v>411</v>
      </c>
      <c r="C130" s="22" t="s">
        <v>14</v>
      </c>
      <c r="D130" s="22" t="s">
        <v>54</v>
      </c>
      <c r="E130" s="28">
        <v>-8.2343805405301596E-5</v>
      </c>
      <c r="F130" s="22" t="s">
        <v>8</v>
      </c>
      <c r="G130" s="22">
        <v>0</v>
      </c>
      <c r="H130" s="24">
        <f t="shared" si="2"/>
        <v>-8.2343805405301596E-5</v>
      </c>
    </row>
    <row r="131" spans="1:8" x14ac:dyDescent="0.25">
      <c r="A131" s="22" t="s">
        <v>226</v>
      </c>
      <c r="B131" s="22" t="s">
        <v>214</v>
      </c>
      <c r="C131" s="22" t="s">
        <v>14</v>
      </c>
      <c r="D131" s="22" t="s">
        <v>54</v>
      </c>
      <c r="E131" s="28">
        <v>-5.7549105920731198E-8</v>
      </c>
      <c r="F131" s="22" t="s">
        <v>8</v>
      </c>
      <c r="G131" s="22">
        <v>0</v>
      </c>
      <c r="H131" s="24">
        <f t="shared" ref="H131:H144" si="3">1*(IF(F131=$I$8,E131,(E131*G131)))</f>
        <v>-5.7549105920731198E-8</v>
      </c>
    </row>
    <row r="132" spans="1:8" x14ac:dyDescent="0.25">
      <c r="A132" s="22" t="s">
        <v>227</v>
      </c>
      <c r="B132" s="22" t="s">
        <v>216</v>
      </c>
      <c r="C132" s="22" t="s">
        <v>14</v>
      </c>
      <c r="D132" s="22" t="s">
        <v>54</v>
      </c>
      <c r="E132" s="28">
        <v>-1.8327196239372301E-6</v>
      </c>
      <c r="F132" s="22" t="s">
        <v>8</v>
      </c>
      <c r="G132" s="22">
        <v>0</v>
      </c>
      <c r="H132" s="24">
        <f t="shared" si="3"/>
        <v>-1.8327196239372301E-6</v>
      </c>
    </row>
    <row r="133" spans="1:8" x14ac:dyDescent="0.25">
      <c r="A133" s="22" t="s">
        <v>1047</v>
      </c>
      <c r="B133" s="22" t="s">
        <v>577</v>
      </c>
      <c r="C133" s="22" t="s">
        <v>24</v>
      </c>
      <c r="D133" s="22" t="s">
        <v>120</v>
      </c>
      <c r="E133" s="28">
        <v>-3.5835099569268498E-5</v>
      </c>
      <c r="F133" s="22" t="s">
        <v>86</v>
      </c>
      <c r="G133" s="22">
        <v>2190</v>
      </c>
      <c r="H133" s="24">
        <f t="shared" si="3"/>
        <v>-7.8478868056698015E-2</v>
      </c>
    </row>
    <row r="134" spans="1:8" x14ac:dyDescent="0.25">
      <c r="A134" s="22" t="s">
        <v>111</v>
      </c>
      <c r="B134" s="22" t="s">
        <v>96</v>
      </c>
      <c r="C134" s="22" t="s">
        <v>24</v>
      </c>
      <c r="D134" s="22" t="s">
        <v>3</v>
      </c>
      <c r="E134" s="28">
        <v>-2.7221020386184801E-5</v>
      </c>
      <c r="F134" s="22" t="s">
        <v>8</v>
      </c>
      <c r="G134" s="22">
        <v>0</v>
      </c>
      <c r="H134" s="24">
        <f t="shared" si="3"/>
        <v>-2.7221020386184801E-5</v>
      </c>
    </row>
    <row r="135" spans="1:8" x14ac:dyDescent="0.25">
      <c r="A135" s="22" t="s">
        <v>173</v>
      </c>
      <c r="B135" s="22" t="s">
        <v>160</v>
      </c>
      <c r="C135" s="22" t="s">
        <v>125</v>
      </c>
      <c r="D135" s="22" t="s">
        <v>161</v>
      </c>
      <c r="E135" s="22">
        <v>-3.11614782585839E-2</v>
      </c>
      <c r="F135" s="22" t="s">
        <v>8</v>
      </c>
      <c r="G135" s="22">
        <v>0</v>
      </c>
      <c r="H135" s="24">
        <f t="shared" si="3"/>
        <v>-3.11614782585839E-2</v>
      </c>
    </row>
    <row r="136" spans="1:8" x14ac:dyDescent="0.25">
      <c r="A136" s="22" t="s">
        <v>156</v>
      </c>
      <c r="B136" s="22" t="s">
        <v>157</v>
      </c>
      <c r="C136" s="22" t="s">
        <v>17</v>
      </c>
      <c r="D136" s="22" t="s">
        <v>2</v>
      </c>
      <c r="E136" s="22">
        <v>-7.4792342440955006E-2</v>
      </c>
      <c r="F136" s="22" t="s">
        <v>8</v>
      </c>
      <c r="G136" s="22">
        <v>0</v>
      </c>
      <c r="H136" s="24">
        <f t="shared" si="3"/>
        <v>-7.4792342440955006E-2</v>
      </c>
    </row>
    <row r="137" spans="1:8" x14ac:dyDescent="0.25">
      <c r="A137" s="22" t="s">
        <v>147</v>
      </c>
      <c r="B137" s="22" t="s">
        <v>148</v>
      </c>
      <c r="C137" s="22" t="s">
        <v>14</v>
      </c>
      <c r="D137" s="22" t="s">
        <v>1</v>
      </c>
      <c r="E137" s="28">
        <v>-8.9400953997039495E-7</v>
      </c>
      <c r="F137" s="22" t="s">
        <v>8</v>
      </c>
      <c r="G137" s="22">
        <v>0</v>
      </c>
      <c r="H137" s="24">
        <f t="shared" si="3"/>
        <v>-8.9400953997039495E-7</v>
      </c>
    </row>
    <row r="138" spans="1:8" x14ac:dyDescent="0.25">
      <c r="A138" s="22" t="s">
        <v>34</v>
      </c>
      <c r="B138" s="22" t="s">
        <v>35</v>
      </c>
      <c r="C138" s="22" t="s">
        <v>17</v>
      </c>
      <c r="D138" s="22" t="s">
        <v>2</v>
      </c>
      <c r="E138" s="22">
        <v>-3.03248718268418E-2</v>
      </c>
      <c r="F138" s="22" t="s">
        <v>8</v>
      </c>
      <c r="G138" s="22">
        <v>0</v>
      </c>
      <c r="H138" s="24">
        <f t="shared" si="3"/>
        <v>-3.03248718268418E-2</v>
      </c>
    </row>
    <row r="139" spans="1:8" x14ac:dyDescent="0.25">
      <c r="A139" s="22" t="s">
        <v>1055</v>
      </c>
      <c r="B139" s="22" t="s">
        <v>1056</v>
      </c>
      <c r="C139" s="22" t="s">
        <v>24</v>
      </c>
      <c r="D139" s="22" t="s">
        <v>3</v>
      </c>
      <c r="E139" s="28">
        <v>-6.6009565006784805E-5</v>
      </c>
      <c r="F139" s="22" t="s">
        <v>8</v>
      </c>
      <c r="G139" s="22">
        <v>0</v>
      </c>
      <c r="H139" s="24">
        <f t="shared" si="3"/>
        <v>-6.6009565006784805E-5</v>
      </c>
    </row>
    <row r="140" spans="1:8" x14ac:dyDescent="0.25">
      <c r="A140" s="22" t="s">
        <v>1059</v>
      </c>
      <c r="B140" s="22" t="s">
        <v>1060</v>
      </c>
      <c r="C140" s="22" t="s">
        <v>14</v>
      </c>
      <c r="D140" s="22" t="s">
        <v>1061</v>
      </c>
      <c r="E140" s="28">
        <v>-6.04194228807542E-9</v>
      </c>
      <c r="F140" s="22" t="s">
        <v>8</v>
      </c>
      <c r="G140" s="22">
        <v>0</v>
      </c>
      <c r="H140" s="24">
        <f t="shared" si="3"/>
        <v>-6.04194228807542E-9</v>
      </c>
    </row>
    <row r="141" spans="1:8" x14ac:dyDescent="0.25">
      <c r="A141" s="22" t="s">
        <v>112</v>
      </c>
      <c r="B141" s="22" t="s">
        <v>95</v>
      </c>
      <c r="C141" s="22" t="s">
        <v>14</v>
      </c>
      <c r="D141" s="22" t="s">
        <v>1</v>
      </c>
      <c r="E141" s="28">
        <v>-1.6767947207861802E-5</v>
      </c>
      <c r="F141" s="22" t="s">
        <v>8</v>
      </c>
      <c r="G141" s="22">
        <v>0</v>
      </c>
      <c r="H141" s="24">
        <f t="shared" si="3"/>
        <v>-1.6767947207861802E-5</v>
      </c>
    </row>
    <row r="142" spans="1:8" x14ac:dyDescent="0.25">
      <c r="A142" s="22" t="s">
        <v>1075</v>
      </c>
      <c r="B142" s="22" t="s">
        <v>1076</v>
      </c>
      <c r="C142" s="22" t="s">
        <v>24</v>
      </c>
      <c r="D142" s="22" t="s">
        <v>483</v>
      </c>
      <c r="E142" s="22">
        <v>-2.3107081593061699E-2</v>
      </c>
      <c r="F142" s="22" t="s">
        <v>8</v>
      </c>
      <c r="G142" s="22">
        <v>0</v>
      </c>
      <c r="H142" s="24">
        <f t="shared" si="3"/>
        <v>-2.3107081593061699E-2</v>
      </c>
    </row>
    <row r="143" spans="1:8" x14ac:dyDescent="0.25">
      <c r="A143" s="22" t="s">
        <v>1079</v>
      </c>
      <c r="B143" s="22" t="s">
        <v>577</v>
      </c>
      <c r="C143" s="22" t="s">
        <v>24</v>
      </c>
      <c r="D143" s="22" t="s">
        <v>120</v>
      </c>
      <c r="E143" s="22">
        <v>-9.5789727375321604E-4</v>
      </c>
      <c r="F143" s="22" t="s">
        <v>86</v>
      </c>
      <c r="G143" s="22">
        <v>2190</v>
      </c>
      <c r="H143" s="24">
        <f t="shared" si="3"/>
        <v>-2.0977950295195433</v>
      </c>
    </row>
    <row r="144" spans="1:8" x14ac:dyDescent="0.25">
      <c r="A144" s="22" t="s">
        <v>1090</v>
      </c>
      <c r="B144" s="22" t="s">
        <v>791</v>
      </c>
      <c r="C144" s="22" t="s">
        <v>14</v>
      </c>
      <c r="D144" s="22" t="s">
        <v>188</v>
      </c>
      <c r="E144" s="22">
        <v>-9.653325907953E-3</v>
      </c>
      <c r="F144" s="22" t="s">
        <v>8</v>
      </c>
      <c r="G144" s="22">
        <v>0</v>
      </c>
      <c r="H144" s="24">
        <f t="shared" si="3"/>
        <v>-9.653325907953E-3</v>
      </c>
    </row>
    <row r="145" spans="8:8" x14ac:dyDescent="0.25">
      <c r="H145" s="24"/>
    </row>
    <row r="146" spans="8:8" x14ac:dyDescent="0.25">
      <c r="H146" s="24"/>
    </row>
    <row r="147" spans="8:8" x14ac:dyDescent="0.25">
      <c r="H147" s="24"/>
    </row>
    <row r="148" spans="8:8" x14ac:dyDescent="0.25">
      <c r="H148" s="24"/>
    </row>
    <row r="149" spans="8:8" x14ac:dyDescent="0.25">
      <c r="H149" s="24"/>
    </row>
    <row r="150" spans="8:8" x14ac:dyDescent="0.25">
      <c r="H150" s="24"/>
    </row>
    <row r="151" spans="8:8" x14ac:dyDescent="0.25">
      <c r="H151" s="24"/>
    </row>
    <row r="152" spans="8:8" x14ac:dyDescent="0.25">
      <c r="H152" s="24"/>
    </row>
    <row r="153" spans="8:8" x14ac:dyDescent="0.25">
      <c r="H153" s="24"/>
    </row>
    <row r="154" spans="8:8" x14ac:dyDescent="0.25">
      <c r="H154" s="24"/>
    </row>
    <row r="155" spans="8:8" x14ac:dyDescent="0.25">
      <c r="H155" s="24"/>
    </row>
    <row r="156" spans="8:8" x14ac:dyDescent="0.25">
      <c r="H156" s="24"/>
    </row>
    <row r="157" spans="8:8" x14ac:dyDescent="0.25">
      <c r="H157" s="24"/>
    </row>
    <row r="158" spans="8:8" x14ac:dyDescent="0.25">
      <c r="H158" s="24"/>
    </row>
    <row r="159" spans="8:8" x14ac:dyDescent="0.25">
      <c r="H159" s="24"/>
    </row>
    <row r="160" spans="8:8" x14ac:dyDescent="0.25">
      <c r="H160" s="24"/>
    </row>
    <row r="161" spans="8:8" x14ac:dyDescent="0.25">
      <c r="H161" s="24"/>
    </row>
    <row r="162" spans="8:8" x14ac:dyDescent="0.25">
      <c r="H162" s="24"/>
    </row>
    <row r="163" spans="8:8" x14ac:dyDescent="0.25">
      <c r="H163" s="24"/>
    </row>
    <row r="164" spans="8:8" x14ac:dyDescent="0.25">
      <c r="H164" s="24"/>
    </row>
    <row r="165" spans="8:8" x14ac:dyDescent="0.25">
      <c r="H165" s="24"/>
    </row>
    <row r="166" spans="8:8" x14ac:dyDescent="0.25">
      <c r="H166" s="24"/>
    </row>
    <row r="167" spans="8:8" x14ac:dyDescent="0.25">
      <c r="H167" s="24"/>
    </row>
    <row r="168" spans="8:8" x14ac:dyDescent="0.25">
      <c r="H168" s="24"/>
    </row>
    <row r="169" spans="8:8" x14ac:dyDescent="0.25">
      <c r="H169" s="24"/>
    </row>
    <row r="170" spans="8:8" x14ac:dyDescent="0.25">
      <c r="H170" s="24"/>
    </row>
    <row r="171" spans="8:8" x14ac:dyDescent="0.25">
      <c r="H171" s="24"/>
    </row>
    <row r="172" spans="8:8" x14ac:dyDescent="0.25">
      <c r="H172" s="24"/>
    </row>
    <row r="173" spans="8:8" x14ac:dyDescent="0.25">
      <c r="H173" s="24"/>
    </row>
    <row r="174" spans="8:8" x14ac:dyDescent="0.25">
      <c r="H174" s="24"/>
    </row>
    <row r="175" spans="8:8" x14ac:dyDescent="0.25">
      <c r="H175" s="24"/>
    </row>
    <row r="176" spans="8:8" x14ac:dyDescent="0.25">
      <c r="H176" s="24"/>
    </row>
    <row r="177" spans="8:8" x14ac:dyDescent="0.25">
      <c r="H177" s="24"/>
    </row>
    <row r="178" spans="8:8" x14ac:dyDescent="0.25">
      <c r="H178" s="24"/>
    </row>
    <row r="179" spans="8:8" x14ac:dyDescent="0.25">
      <c r="H179" s="24"/>
    </row>
    <row r="180" spans="8:8" x14ac:dyDescent="0.25">
      <c r="H180" s="24"/>
    </row>
    <row r="181" spans="8:8" x14ac:dyDescent="0.25">
      <c r="H181" s="24"/>
    </row>
    <row r="182" spans="8:8" x14ac:dyDescent="0.25">
      <c r="H182" s="24"/>
    </row>
    <row r="183" spans="8:8" x14ac:dyDescent="0.25">
      <c r="H183" s="24"/>
    </row>
    <row r="184" spans="8:8" x14ac:dyDescent="0.25">
      <c r="H184" s="24"/>
    </row>
    <row r="185" spans="8:8" x14ac:dyDescent="0.25">
      <c r="H185" s="24"/>
    </row>
    <row r="186" spans="8:8" x14ac:dyDescent="0.25">
      <c r="H186" s="24"/>
    </row>
    <row r="187" spans="8:8" x14ac:dyDescent="0.25">
      <c r="H187" s="24"/>
    </row>
    <row r="188" spans="8:8" x14ac:dyDescent="0.25">
      <c r="H188" s="24"/>
    </row>
    <row r="189" spans="8:8" x14ac:dyDescent="0.25">
      <c r="H189" s="24"/>
    </row>
    <row r="190" spans="8:8" x14ac:dyDescent="0.25">
      <c r="H190" s="24"/>
    </row>
    <row r="191" spans="8:8" x14ac:dyDescent="0.25">
      <c r="H191" s="24"/>
    </row>
    <row r="192" spans="8:8" x14ac:dyDescent="0.25">
      <c r="H192" s="24"/>
    </row>
    <row r="193" spans="8:8" x14ac:dyDescent="0.25">
      <c r="H193" s="24"/>
    </row>
    <row r="194" spans="8:8" x14ac:dyDescent="0.25">
      <c r="H194" s="24"/>
    </row>
    <row r="195" spans="8:8" x14ac:dyDescent="0.25">
      <c r="H195" s="24"/>
    </row>
    <row r="196" spans="8:8" x14ac:dyDescent="0.25">
      <c r="H196" s="24"/>
    </row>
    <row r="197" spans="8:8" x14ac:dyDescent="0.25">
      <c r="H197" s="24"/>
    </row>
    <row r="198" spans="8:8" x14ac:dyDescent="0.25">
      <c r="H198" s="24"/>
    </row>
    <row r="199" spans="8:8" x14ac:dyDescent="0.25">
      <c r="H199" s="24"/>
    </row>
    <row r="200" spans="8:8" x14ac:dyDescent="0.25">
      <c r="H200" s="24"/>
    </row>
    <row r="201" spans="8:8" x14ac:dyDescent="0.25">
      <c r="H201" s="24"/>
    </row>
    <row r="202" spans="8:8" x14ac:dyDescent="0.25">
      <c r="H202" s="24"/>
    </row>
    <row r="203" spans="8:8" x14ac:dyDescent="0.25">
      <c r="H203" s="24"/>
    </row>
    <row r="204" spans="8:8" x14ac:dyDescent="0.25">
      <c r="H204" s="24"/>
    </row>
    <row r="205" spans="8:8" x14ac:dyDescent="0.25">
      <c r="H205" s="24"/>
    </row>
    <row r="206" spans="8:8" x14ac:dyDescent="0.25">
      <c r="H206" s="24"/>
    </row>
    <row r="207" spans="8:8" x14ac:dyDescent="0.25">
      <c r="H207" s="24"/>
    </row>
    <row r="208" spans="8:8" x14ac:dyDescent="0.25">
      <c r="H208" s="24"/>
    </row>
    <row r="209" spans="8:8" x14ac:dyDescent="0.25">
      <c r="H209" s="24"/>
    </row>
    <row r="210" spans="8:8" x14ac:dyDescent="0.25">
      <c r="H210" s="24"/>
    </row>
    <row r="211" spans="8:8" x14ac:dyDescent="0.25">
      <c r="H211" s="24"/>
    </row>
    <row r="212" spans="8:8" x14ac:dyDescent="0.25">
      <c r="H212" s="24"/>
    </row>
    <row r="213" spans="8:8" x14ac:dyDescent="0.25">
      <c r="H213" s="24"/>
    </row>
    <row r="214" spans="8:8" x14ac:dyDescent="0.25">
      <c r="H214" s="24"/>
    </row>
    <row r="215" spans="8:8" x14ac:dyDescent="0.25">
      <c r="H215" s="24"/>
    </row>
    <row r="216" spans="8:8" x14ac:dyDescent="0.25">
      <c r="H216" s="24"/>
    </row>
    <row r="217" spans="8:8" x14ac:dyDescent="0.25">
      <c r="H217" s="24"/>
    </row>
    <row r="218" spans="8:8" x14ac:dyDescent="0.25">
      <c r="H218" s="24"/>
    </row>
    <row r="219" spans="8:8" x14ac:dyDescent="0.25">
      <c r="H219" s="24"/>
    </row>
    <row r="220" spans="8:8" x14ac:dyDescent="0.25">
      <c r="H220" s="24"/>
    </row>
    <row r="221" spans="8:8" x14ac:dyDescent="0.25">
      <c r="H221" s="24"/>
    </row>
    <row r="222" spans="8:8" x14ac:dyDescent="0.25">
      <c r="H222" s="24"/>
    </row>
    <row r="223" spans="8:8" x14ac:dyDescent="0.25">
      <c r="H223" s="24"/>
    </row>
    <row r="224" spans="8:8" x14ac:dyDescent="0.25">
      <c r="H224" s="24"/>
    </row>
    <row r="225" spans="8:8" x14ac:dyDescent="0.25">
      <c r="H225" s="24"/>
    </row>
    <row r="226" spans="8:8" x14ac:dyDescent="0.25">
      <c r="H226" s="24"/>
    </row>
    <row r="227" spans="8:8" x14ac:dyDescent="0.25">
      <c r="H227" s="24"/>
    </row>
    <row r="228" spans="8:8" x14ac:dyDescent="0.25">
      <c r="H228" s="24"/>
    </row>
    <row r="229" spans="8:8" x14ac:dyDescent="0.25">
      <c r="H229" s="24"/>
    </row>
    <row r="230" spans="8:8" x14ac:dyDescent="0.25">
      <c r="H230" s="24"/>
    </row>
    <row r="231" spans="8:8" x14ac:dyDescent="0.25">
      <c r="H231" s="24"/>
    </row>
    <row r="232" spans="8:8" x14ac:dyDescent="0.25">
      <c r="H232" s="24"/>
    </row>
    <row r="233" spans="8:8" x14ac:dyDescent="0.25">
      <c r="H233" s="24"/>
    </row>
    <row r="234" spans="8:8" x14ac:dyDescent="0.25">
      <c r="H234" s="24"/>
    </row>
    <row r="235" spans="8:8" x14ac:dyDescent="0.25">
      <c r="H235" s="24"/>
    </row>
    <row r="236" spans="8:8" x14ac:dyDescent="0.25">
      <c r="H236" s="24"/>
    </row>
    <row r="237" spans="8:8" x14ac:dyDescent="0.25">
      <c r="H237" s="24"/>
    </row>
    <row r="238" spans="8:8" x14ac:dyDescent="0.25">
      <c r="H238" s="24"/>
    </row>
    <row r="239" spans="8:8" x14ac:dyDescent="0.25">
      <c r="H239" s="24"/>
    </row>
    <row r="240" spans="8:8" x14ac:dyDescent="0.25">
      <c r="H240" s="24"/>
    </row>
    <row r="241" spans="8:8" x14ac:dyDescent="0.25">
      <c r="H241" s="24"/>
    </row>
    <row r="242" spans="8:8" x14ac:dyDescent="0.25">
      <c r="H242" s="24"/>
    </row>
    <row r="243" spans="8:8" x14ac:dyDescent="0.25">
      <c r="H243" s="24"/>
    </row>
    <row r="244" spans="8:8" x14ac:dyDescent="0.25">
      <c r="H244" s="24"/>
    </row>
    <row r="245" spans="8:8" x14ac:dyDescent="0.25">
      <c r="H245" s="24"/>
    </row>
    <row r="246" spans="8:8" x14ac:dyDescent="0.25">
      <c r="H246" s="24"/>
    </row>
    <row r="247" spans="8:8" x14ac:dyDescent="0.25">
      <c r="H247" s="24"/>
    </row>
    <row r="248" spans="8:8" x14ac:dyDescent="0.25">
      <c r="H248" s="24"/>
    </row>
    <row r="249" spans="8:8" x14ac:dyDescent="0.25">
      <c r="H249" s="24"/>
    </row>
    <row r="250" spans="8:8" x14ac:dyDescent="0.25">
      <c r="H250" s="24"/>
    </row>
    <row r="251" spans="8:8" x14ac:dyDescent="0.25">
      <c r="H251" s="24"/>
    </row>
    <row r="252" spans="8:8" x14ac:dyDescent="0.25">
      <c r="H252" s="24"/>
    </row>
    <row r="253" spans="8:8" x14ac:dyDescent="0.25">
      <c r="H253" s="24"/>
    </row>
    <row r="254" spans="8:8" x14ac:dyDescent="0.25">
      <c r="H254" s="24"/>
    </row>
    <row r="255" spans="8:8" x14ac:dyDescent="0.25">
      <c r="H255" s="24"/>
    </row>
    <row r="256" spans="8:8" x14ac:dyDescent="0.25">
      <c r="H256" s="24"/>
    </row>
    <row r="257" spans="8:8" x14ac:dyDescent="0.25">
      <c r="H257" s="24"/>
    </row>
    <row r="258" spans="8:8" x14ac:dyDescent="0.25">
      <c r="H258" s="24"/>
    </row>
    <row r="259" spans="8:8" x14ac:dyDescent="0.25">
      <c r="H259" s="24"/>
    </row>
    <row r="260" spans="8:8" x14ac:dyDescent="0.25">
      <c r="H260" s="24"/>
    </row>
    <row r="261" spans="8:8" x14ac:dyDescent="0.25">
      <c r="H261" s="24"/>
    </row>
    <row r="262" spans="8:8" x14ac:dyDescent="0.25">
      <c r="H262" s="24"/>
    </row>
    <row r="263" spans="8:8" x14ac:dyDescent="0.25">
      <c r="H263" s="24"/>
    </row>
    <row r="264" spans="8:8" x14ac:dyDescent="0.25">
      <c r="H264" s="24"/>
    </row>
    <row r="265" spans="8:8" x14ac:dyDescent="0.25">
      <c r="H265" s="24"/>
    </row>
    <row r="266" spans="8:8" x14ac:dyDescent="0.25">
      <c r="H266" s="24"/>
    </row>
    <row r="267" spans="8:8" x14ac:dyDescent="0.25">
      <c r="H267" s="24"/>
    </row>
    <row r="268" spans="8:8" x14ac:dyDescent="0.25">
      <c r="H268" s="24"/>
    </row>
    <row r="269" spans="8:8" x14ac:dyDescent="0.25">
      <c r="H269" s="24"/>
    </row>
    <row r="270" spans="8:8" x14ac:dyDescent="0.25">
      <c r="H270" s="24"/>
    </row>
    <row r="271" spans="8:8" x14ac:dyDescent="0.25">
      <c r="H271" s="24"/>
    </row>
    <row r="272" spans="8:8" x14ac:dyDescent="0.25">
      <c r="H272" s="24"/>
    </row>
    <row r="273" spans="8:8" x14ac:dyDescent="0.25">
      <c r="H273" s="24"/>
    </row>
    <row r="274" spans="8:8" x14ac:dyDescent="0.25">
      <c r="H274" s="24"/>
    </row>
    <row r="275" spans="8:8" x14ac:dyDescent="0.25">
      <c r="H275" s="24"/>
    </row>
    <row r="276" spans="8:8" x14ac:dyDescent="0.25">
      <c r="H276" s="24"/>
    </row>
    <row r="277" spans="8:8" x14ac:dyDescent="0.25">
      <c r="H277" s="24"/>
    </row>
    <row r="278" spans="8:8" x14ac:dyDescent="0.25">
      <c r="H278" s="24"/>
    </row>
    <row r="279" spans="8:8" x14ac:dyDescent="0.25">
      <c r="H279" s="24"/>
    </row>
    <row r="280" spans="8:8" x14ac:dyDescent="0.25">
      <c r="H280" s="24"/>
    </row>
    <row r="281" spans="8:8" x14ac:dyDescent="0.25">
      <c r="H281" s="24"/>
    </row>
    <row r="282" spans="8:8" x14ac:dyDescent="0.25">
      <c r="H282" s="24"/>
    </row>
    <row r="283" spans="8:8" x14ac:dyDescent="0.25">
      <c r="H283" s="24"/>
    </row>
    <row r="284" spans="8:8" x14ac:dyDescent="0.25">
      <c r="H284" s="24"/>
    </row>
    <row r="285" spans="8:8" x14ac:dyDescent="0.25">
      <c r="H285" s="24"/>
    </row>
    <row r="286" spans="8:8" x14ac:dyDescent="0.25">
      <c r="H286" s="24"/>
    </row>
    <row r="287" spans="8:8" x14ac:dyDescent="0.25">
      <c r="H287" s="24"/>
    </row>
    <row r="288" spans="8: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B63F4-0990-4A27-B4FE-63CF0A21F319}">
  <dimension ref="A1:L3854"/>
  <sheetViews>
    <sheetView workbookViewId="0">
      <selection activeCell="G84" sqref="G84:H501"/>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2" ht="15.75" thickBot="1" x14ac:dyDescent="0.3">
      <c r="G1" s="32"/>
      <c r="H1" s="33"/>
    </row>
    <row r="2" spans="1:12" x14ac:dyDescent="0.25">
      <c r="A2" s="22" t="s">
        <v>9</v>
      </c>
      <c r="B2" s="22" t="s">
        <v>10</v>
      </c>
      <c r="C2" s="22" t="s">
        <v>11</v>
      </c>
      <c r="D2" s="22" t="s">
        <v>0</v>
      </c>
      <c r="E2" s="22" t="s">
        <v>36</v>
      </c>
      <c r="F2" s="22" t="s">
        <v>7</v>
      </c>
      <c r="G2" s="23" t="s">
        <v>406</v>
      </c>
      <c r="H2" s="22" t="s">
        <v>407</v>
      </c>
    </row>
    <row r="3" spans="1:12" x14ac:dyDescent="0.25">
      <c r="A3" s="22" t="s">
        <v>432</v>
      </c>
      <c r="B3" s="22" t="s">
        <v>433</v>
      </c>
      <c r="C3" s="22" t="s">
        <v>17</v>
      </c>
      <c r="D3" s="22" t="s">
        <v>4</v>
      </c>
      <c r="E3" s="22">
        <v>-0.89951661409194394</v>
      </c>
      <c r="F3" s="22" t="s">
        <v>8</v>
      </c>
      <c r="G3" s="22">
        <v>0</v>
      </c>
      <c r="H3" s="24">
        <f t="shared" ref="H3:H66" si="0">1*(IF(F3=$I$8,E3,(E3*G3)))</f>
        <v>-0.89951661409194394</v>
      </c>
    </row>
    <row r="4" spans="1:12" x14ac:dyDescent="0.25">
      <c r="A4" s="22" t="s">
        <v>434</v>
      </c>
      <c r="B4" s="22" t="s">
        <v>435</v>
      </c>
      <c r="C4" s="22" t="s">
        <v>14</v>
      </c>
      <c r="D4" s="22" t="s">
        <v>1</v>
      </c>
      <c r="E4" s="22">
        <v>-5.2482426034058602E-2</v>
      </c>
      <c r="F4" s="22" t="s">
        <v>8</v>
      </c>
      <c r="G4" s="22">
        <v>0</v>
      </c>
      <c r="H4" s="24">
        <f t="shared" si="0"/>
        <v>-5.2482426034058602E-2</v>
      </c>
    </row>
    <row r="5" spans="1:12" x14ac:dyDescent="0.25">
      <c r="A5" s="22" t="s">
        <v>12</v>
      </c>
      <c r="B5" s="22" t="s">
        <v>13</v>
      </c>
      <c r="C5" s="22" t="s">
        <v>14</v>
      </c>
      <c r="D5" s="22" t="s">
        <v>1</v>
      </c>
      <c r="E5" s="22">
        <v>-0.228455746611743</v>
      </c>
      <c r="F5" s="22" t="s">
        <v>8</v>
      </c>
      <c r="G5" s="22">
        <v>0</v>
      </c>
      <c r="H5" s="24">
        <f t="shared" si="0"/>
        <v>-0.228455746611743</v>
      </c>
    </row>
    <row r="6" spans="1:12" x14ac:dyDescent="0.25">
      <c r="A6" s="22" t="s">
        <v>15</v>
      </c>
      <c r="B6" s="22" t="s">
        <v>16</v>
      </c>
      <c r="C6" s="22" t="s">
        <v>17</v>
      </c>
      <c r="D6" s="22" t="s">
        <v>2</v>
      </c>
      <c r="E6" s="22">
        <v>-0.25904218355626202</v>
      </c>
      <c r="F6" s="22" t="s">
        <v>8</v>
      </c>
      <c r="G6" s="22">
        <v>0</v>
      </c>
      <c r="H6" s="24">
        <f t="shared" si="0"/>
        <v>-0.25904218355626202</v>
      </c>
    </row>
    <row r="7" spans="1:12" x14ac:dyDescent="0.25">
      <c r="A7" s="22" t="s">
        <v>202</v>
      </c>
      <c r="B7" s="22" t="s">
        <v>203</v>
      </c>
      <c r="C7" s="22" t="s">
        <v>14</v>
      </c>
      <c r="D7" s="22" t="s">
        <v>54</v>
      </c>
      <c r="E7" s="22">
        <v>-1.67908416988586E-4</v>
      </c>
      <c r="F7" s="22" t="s">
        <v>8</v>
      </c>
      <c r="G7" s="22">
        <v>0</v>
      </c>
      <c r="H7" s="24">
        <f t="shared" si="0"/>
        <v>-1.67908416988586E-4</v>
      </c>
    </row>
    <row r="8" spans="1:12" x14ac:dyDescent="0.25">
      <c r="A8" s="22" t="s">
        <v>159</v>
      </c>
      <c r="B8" s="22" t="s">
        <v>160</v>
      </c>
      <c r="C8" s="22" t="s">
        <v>125</v>
      </c>
      <c r="D8" s="22" t="s">
        <v>161</v>
      </c>
      <c r="E8" s="28">
        <v>-1.00571036842311E-7</v>
      </c>
      <c r="F8" s="22" t="s">
        <v>8</v>
      </c>
      <c r="G8" s="22">
        <v>0</v>
      </c>
      <c r="H8" s="24">
        <f t="shared" si="0"/>
        <v>-1.00571036842311E-7</v>
      </c>
      <c r="I8" s="22" t="s">
        <v>8</v>
      </c>
    </row>
    <row r="9" spans="1:12" x14ac:dyDescent="0.25">
      <c r="A9" s="22" t="s">
        <v>18</v>
      </c>
      <c r="B9" s="22" t="s">
        <v>19</v>
      </c>
      <c r="C9" s="22" t="s">
        <v>17</v>
      </c>
      <c r="D9" s="22" t="s">
        <v>2</v>
      </c>
      <c r="E9" s="22">
        <v>-0.16301490733437299</v>
      </c>
      <c r="F9" s="22" t="s">
        <v>8</v>
      </c>
      <c r="G9" s="22">
        <v>0</v>
      </c>
      <c r="H9" s="24">
        <f t="shared" si="0"/>
        <v>-0.16301490733437299</v>
      </c>
      <c r="J9" s="25"/>
      <c r="K9" s="25"/>
      <c r="L9" s="25" t="s">
        <v>37</v>
      </c>
    </row>
    <row r="10" spans="1:12" x14ac:dyDescent="0.25">
      <c r="A10" s="22" t="s">
        <v>204</v>
      </c>
      <c r="B10" s="22" t="s">
        <v>205</v>
      </c>
      <c r="C10" s="22" t="s">
        <v>14</v>
      </c>
      <c r="D10" s="22" t="s">
        <v>54</v>
      </c>
      <c r="E10" s="22">
        <v>-2.28212673714712E-3</v>
      </c>
      <c r="F10" s="22" t="s">
        <v>8</v>
      </c>
      <c r="G10" s="22">
        <v>0</v>
      </c>
      <c r="H10" s="24">
        <f t="shared" si="0"/>
        <v>-2.28212673714712E-3</v>
      </c>
      <c r="J10" s="25">
        <v>16</v>
      </c>
      <c r="K10" s="25" t="s">
        <v>38</v>
      </c>
      <c r="L10" s="25">
        <f t="shared" ref="L10:L16" si="1">+SUMIF($C$3:$C$3853,J10,$H$3:$H$3853)</f>
        <v>0</v>
      </c>
    </row>
    <row r="11" spans="1:12" x14ac:dyDescent="0.25">
      <c r="A11" s="22" t="s">
        <v>22</v>
      </c>
      <c r="B11" s="22" t="s">
        <v>23</v>
      </c>
      <c r="C11" s="22" t="s">
        <v>24</v>
      </c>
      <c r="D11" s="22" t="s">
        <v>3</v>
      </c>
      <c r="E11" s="22">
        <v>-5.7092039108723902E-2</v>
      </c>
      <c r="F11" s="22" t="s">
        <v>8</v>
      </c>
      <c r="G11" s="22">
        <v>0</v>
      </c>
      <c r="H11" s="24">
        <f t="shared" si="0"/>
        <v>-5.7092039108723902E-2</v>
      </c>
      <c r="J11" s="25">
        <v>17</v>
      </c>
      <c r="K11" s="25" t="s">
        <v>39</v>
      </c>
      <c r="L11" s="25">
        <f t="shared" si="1"/>
        <v>-1.2913564725933271E-5</v>
      </c>
    </row>
    <row r="12" spans="1:12" x14ac:dyDescent="0.25">
      <c r="A12" s="22" t="s">
        <v>206</v>
      </c>
      <c r="B12" s="22" t="s">
        <v>207</v>
      </c>
      <c r="C12" s="22" t="s">
        <v>24</v>
      </c>
      <c r="D12" s="22" t="s">
        <v>208</v>
      </c>
      <c r="E12" s="22">
        <v>-7.2382201827832205E-4</v>
      </c>
      <c r="F12" s="22" t="s">
        <v>8</v>
      </c>
      <c r="G12" s="22">
        <v>0</v>
      </c>
      <c r="H12" s="24">
        <f t="shared" si="0"/>
        <v>-7.2382201827832205E-4</v>
      </c>
      <c r="J12" s="25">
        <v>20</v>
      </c>
      <c r="K12" s="25" t="s">
        <v>40</v>
      </c>
      <c r="L12" s="25">
        <f t="shared" si="1"/>
        <v>-2.5862044759023823</v>
      </c>
    </row>
    <row r="13" spans="1:12" x14ac:dyDescent="0.25">
      <c r="A13" s="22" t="s">
        <v>487</v>
      </c>
      <c r="B13" s="22" t="s">
        <v>488</v>
      </c>
      <c r="C13" s="22" t="s">
        <v>17</v>
      </c>
      <c r="D13" s="22" t="s">
        <v>2</v>
      </c>
      <c r="E13" s="28">
        <v>-2.5709952667911799E-11</v>
      </c>
      <c r="F13" s="22" t="s">
        <v>8</v>
      </c>
      <c r="G13" s="22">
        <v>0</v>
      </c>
      <c r="H13" s="24">
        <f t="shared" si="0"/>
        <v>-2.5709952667911799E-11</v>
      </c>
      <c r="J13" s="25">
        <v>22</v>
      </c>
      <c r="K13" s="25" t="s">
        <v>41</v>
      </c>
      <c r="L13" s="25">
        <f t="shared" si="1"/>
        <v>-1.7565345310027501E-7</v>
      </c>
    </row>
    <row r="14" spans="1:12" x14ac:dyDescent="0.25">
      <c r="A14" s="22" t="s">
        <v>116</v>
      </c>
      <c r="B14" s="22" t="s">
        <v>117</v>
      </c>
      <c r="C14" s="22" t="s">
        <v>14</v>
      </c>
      <c r="D14" s="22" t="s">
        <v>1</v>
      </c>
      <c r="E14" s="22">
        <v>-1.18653875898257</v>
      </c>
      <c r="F14" s="22" t="s">
        <v>8</v>
      </c>
      <c r="G14" s="22">
        <v>0</v>
      </c>
      <c r="H14" s="24">
        <f t="shared" si="0"/>
        <v>-1.18653875898257</v>
      </c>
      <c r="J14" s="25">
        <v>23</v>
      </c>
      <c r="K14" s="25" t="s">
        <v>42</v>
      </c>
      <c r="L14" s="25">
        <f t="shared" si="1"/>
        <v>-0.27927776134260185</v>
      </c>
    </row>
    <row r="15" spans="1:12" x14ac:dyDescent="0.25">
      <c r="A15" s="22" t="s">
        <v>55</v>
      </c>
      <c r="B15" s="22" t="s">
        <v>56</v>
      </c>
      <c r="C15" s="22" t="s">
        <v>14</v>
      </c>
      <c r="D15" s="22" t="s">
        <v>1</v>
      </c>
      <c r="E15" s="22">
        <v>-4.2391050193875401E-2</v>
      </c>
      <c r="F15" s="22" t="s">
        <v>8</v>
      </c>
      <c r="G15" s="22">
        <v>0</v>
      </c>
      <c r="H15" s="24">
        <f t="shared" si="0"/>
        <v>-4.2391050193875401E-2</v>
      </c>
      <c r="J15" s="25">
        <v>24</v>
      </c>
      <c r="K15" s="25" t="s">
        <v>43</v>
      </c>
      <c r="L15" s="25">
        <f t="shared" si="1"/>
        <v>-31.809093658573612</v>
      </c>
    </row>
    <row r="16" spans="1:12" x14ac:dyDescent="0.25">
      <c r="A16" s="22" t="s">
        <v>186</v>
      </c>
      <c r="B16" s="22" t="s">
        <v>187</v>
      </c>
      <c r="C16" s="22" t="s">
        <v>14</v>
      </c>
      <c r="D16" s="22" t="s">
        <v>188</v>
      </c>
      <c r="E16" s="22">
        <v>-2.2678972000890099E-2</v>
      </c>
      <c r="F16" s="22" t="s">
        <v>8</v>
      </c>
      <c r="G16" s="22">
        <v>0</v>
      </c>
      <c r="H16" s="24">
        <f t="shared" si="0"/>
        <v>-2.2678972000890099E-2</v>
      </c>
      <c r="J16" s="25">
        <v>25</v>
      </c>
      <c r="K16" s="25" t="s">
        <v>44</v>
      </c>
      <c r="L16" s="25">
        <f t="shared" si="1"/>
        <v>-0.66571422868846164</v>
      </c>
    </row>
    <row r="17" spans="1:12" x14ac:dyDescent="0.25">
      <c r="A17" s="22" t="s">
        <v>497</v>
      </c>
      <c r="B17" s="22" t="s">
        <v>498</v>
      </c>
      <c r="C17" s="22" t="s">
        <v>14</v>
      </c>
      <c r="D17" s="22" t="s">
        <v>54</v>
      </c>
      <c r="E17" s="28">
        <v>-4.4094973602929399E-5</v>
      </c>
      <c r="F17" s="22" t="s">
        <v>8</v>
      </c>
      <c r="G17" s="22">
        <v>0</v>
      </c>
      <c r="H17" s="24">
        <f t="shared" si="0"/>
        <v>-4.4094973602929399E-5</v>
      </c>
      <c r="J17" s="25"/>
      <c r="K17" s="25" t="s">
        <v>45</v>
      </c>
      <c r="L17" s="25">
        <f>+SUM(L10:L16)</f>
        <v>-35.340303213725242</v>
      </c>
    </row>
    <row r="18" spans="1:12" x14ac:dyDescent="0.25">
      <c r="A18" s="22" t="s">
        <v>500</v>
      </c>
      <c r="B18" s="22" t="s">
        <v>501</v>
      </c>
      <c r="C18" s="22" t="s">
        <v>139</v>
      </c>
      <c r="D18" s="22" t="s">
        <v>165</v>
      </c>
      <c r="E18" s="22">
        <v>-7.6518544774589303E-2</v>
      </c>
      <c r="F18" s="22" t="s">
        <v>174</v>
      </c>
      <c r="G18" s="22">
        <v>0</v>
      </c>
      <c r="H18" s="24">
        <f t="shared" si="0"/>
        <v>0</v>
      </c>
    </row>
    <row r="19" spans="1:12" x14ac:dyDescent="0.25">
      <c r="A19" s="22" t="s">
        <v>162</v>
      </c>
      <c r="B19" s="22" t="s">
        <v>160</v>
      </c>
      <c r="C19" s="22" t="s">
        <v>125</v>
      </c>
      <c r="D19" s="22" t="s">
        <v>161</v>
      </c>
      <c r="E19" s="28">
        <v>-4.26912577363794E-6</v>
      </c>
      <c r="F19" s="22" t="s">
        <v>8</v>
      </c>
      <c r="G19" s="22">
        <v>0</v>
      </c>
      <c r="H19" s="24">
        <f t="shared" si="0"/>
        <v>-4.26912577363794E-6</v>
      </c>
    </row>
    <row r="20" spans="1:12" x14ac:dyDescent="0.25">
      <c r="A20" s="22" t="s">
        <v>507</v>
      </c>
      <c r="B20" s="22" t="s">
        <v>508</v>
      </c>
      <c r="C20" s="22" t="s">
        <v>17</v>
      </c>
      <c r="D20" s="22" t="s">
        <v>2</v>
      </c>
      <c r="E20" s="28">
        <v>-1.8917442016293299E-8</v>
      </c>
      <c r="F20" s="22" t="s">
        <v>8</v>
      </c>
      <c r="G20" s="22">
        <v>0</v>
      </c>
      <c r="H20" s="24">
        <f t="shared" si="0"/>
        <v>-1.8917442016293299E-8</v>
      </c>
    </row>
    <row r="21" spans="1:12" x14ac:dyDescent="0.25">
      <c r="A21" s="22" t="s">
        <v>525</v>
      </c>
      <c r="B21" s="22" t="s">
        <v>435</v>
      </c>
      <c r="C21" s="22" t="s">
        <v>14</v>
      </c>
      <c r="D21" s="22" t="s">
        <v>1</v>
      </c>
      <c r="E21" s="22">
        <v>-0.106270266742452</v>
      </c>
      <c r="F21" s="22" t="s">
        <v>8</v>
      </c>
      <c r="G21" s="22">
        <v>0</v>
      </c>
      <c r="H21" s="24">
        <f t="shared" si="0"/>
        <v>-0.106270266742452</v>
      </c>
    </row>
    <row r="22" spans="1:12" x14ac:dyDescent="0.25">
      <c r="A22" s="22" t="s">
        <v>543</v>
      </c>
      <c r="B22" s="22" t="s">
        <v>544</v>
      </c>
      <c r="C22" s="22" t="s">
        <v>139</v>
      </c>
      <c r="D22" s="22" t="s">
        <v>140</v>
      </c>
      <c r="E22" s="22">
        <v>-0.54280100685874699</v>
      </c>
      <c r="F22" s="22" t="s">
        <v>8</v>
      </c>
      <c r="G22" s="22">
        <v>0</v>
      </c>
      <c r="H22" s="24">
        <f t="shared" si="0"/>
        <v>-0.54280100685874699</v>
      </c>
    </row>
    <row r="23" spans="1:12" x14ac:dyDescent="0.25">
      <c r="A23" s="22" t="s">
        <v>189</v>
      </c>
      <c r="B23" s="22" t="s">
        <v>190</v>
      </c>
      <c r="C23" s="22" t="s">
        <v>17</v>
      </c>
      <c r="D23" s="22" t="s">
        <v>4</v>
      </c>
      <c r="E23" s="22">
        <v>-6.20280660657924</v>
      </c>
      <c r="F23" s="22" t="s">
        <v>8</v>
      </c>
      <c r="G23" s="22">
        <v>0</v>
      </c>
      <c r="H23" s="24">
        <f t="shared" si="0"/>
        <v>-6.20280660657924</v>
      </c>
    </row>
    <row r="24" spans="1:12" x14ac:dyDescent="0.25">
      <c r="A24" s="22" t="s">
        <v>579</v>
      </c>
      <c r="B24" s="22" t="s">
        <v>488</v>
      </c>
      <c r="C24" s="22" t="s">
        <v>17</v>
      </c>
      <c r="D24" s="22" t="s">
        <v>2</v>
      </c>
      <c r="E24" s="28">
        <v>-1.51860832057518E-10</v>
      </c>
      <c r="F24" s="22" t="s">
        <v>8</v>
      </c>
      <c r="G24" s="22">
        <v>0</v>
      </c>
      <c r="H24" s="24">
        <f t="shared" si="0"/>
        <v>-1.51860832057518E-10</v>
      </c>
    </row>
    <row r="25" spans="1:12" x14ac:dyDescent="0.25">
      <c r="A25" s="22" t="s">
        <v>605</v>
      </c>
      <c r="B25" s="22" t="s">
        <v>606</v>
      </c>
      <c r="C25" s="22" t="s">
        <v>17</v>
      </c>
      <c r="D25" s="22" t="s">
        <v>2</v>
      </c>
      <c r="E25" s="22">
        <v>-1.23114595474547</v>
      </c>
      <c r="F25" s="22" t="s">
        <v>8</v>
      </c>
      <c r="G25" s="22">
        <v>0</v>
      </c>
      <c r="H25" s="24">
        <f t="shared" si="0"/>
        <v>-1.23114595474547</v>
      </c>
    </row>
    <row r="26" spans="1:12" x14ac:dyDescent="0.25">
      <c r="A26" s="22" t="s">
        <v>209</v>
      </c>
      <c r="B26" s="22" t="s">
        <v>210</v>
      </c>
      <c r="C26" s="22" t="s">
        <v>14</v>
      </c>
      <c r="D26" s="22" t="s">
        <v>193</v>
      </c>
      <c r="E26" s="28">
        <v>-3.3389489553373102E-5</v>
      </c>
      <c r="F26" s="22" t="s">
        <v>8</v>
      </c>
      <c r="G26" s="22">
        <v>0</v>
      </c>
      <c r="H26" s="24">
        <f t="shared" si="0"/>
        <v>-3.3389489553373102E-5</v>
      </c>
    </row>
    <row r="27" spans="1:12" x14ac:dyDescent="0.25">
      <c r="A27" s="22" t="s">
        <v>634</v>
      </c>
      <c r="B27" s="22" t="s">
        <v>635</v>
      </c>
      <c r="C27" s="22" t="s">
        <v>139</v>
      </c>
      <c r="D27" s="22" t="s">
        <v>165</v>
      </c>
      <c r="E27" s="22">
        <v>-1.5548945114225599E-2</v>
      </c>
      <c r="F27" s="22" t="s">
        <v>636</v>
      </c>
      <c r="G27" s="22">
        <v>0</v>
      </c>
      <c r="H27" s="24">
        <f t="shared" si="0"/>
        <v>0</v>
      </c>
    </row>
    <row r="28" spans="1:12" x14ac:dyDescent="0.25">
      <c r="A28" s="22" t="s">
        <v>101</v>
      </c>
      <c r="B28" s="22" t="s">
        <v>89</v>
      </c>
      <c r="C28" s="22" t="s">
        <v>17</v>
      </c>
      <c r="D28" s="22" t="s">
        <v>2</v>
      </c>
      <c r="E28" s="28">
        <v>-1.9357336224152901E-7</v>
      </c>
      <c r="F28" s="22" t="s">
        <v>8</v>
      </c>
      <c r="G28" s="22">
        <v>0</v>
      </c>
      <c r="H28" s="24">
        <f t="shared" si="0"/>
        <v>-1.9357336224152901E-7</v>
      </c>
    </row>
    <row r="29" spans="1:12" x14ac:dyDescent="0.25">
      <c r="A29" s="22" t="s">
        <v>166</v>
      </c>
      <c r="B29" s="22" t="s">
        <v>167</v>
      </c>
      <c r="C29" s="22" t="s">
        <v>14</v>
      </c>
      <c r="D29" s="22" t="s">
        <v>1</v>
      </c>
      <c r="E29" s="28">
        <v>-1.1859604724635E-11</v>
      </c>
      <c r="F29" s="22" t="s">
        <v>8</v>
      </c>
      <c r="G29" s="22">
        <v>0</v>
      </c>
      <c r="H29" s="24">
        <f t="shared" si="0"/>
        <v>-1.1859604724635E-11</v>
      </c>
    </row>
    <row r="30" spans="1:12" x14ac:dyDescent="0.25">
      <c r="A30" s="22" t="s">
        <v>66</v>
      </c>
      <c r="B30" s="22" t="s">
        <v>67</v>
      </c>
      <c r="C30" s="22" t="s">
        <v>14</v>
      </c>
      <c r="D30" s="22" t="s">
        <v>1</v>
      </c>
      <c r="E30" s="28">
        <v>-1.7405453156254999E-10</v>
      </c>
      <c r="F30" s="22" t="s">
        <v>8</v>
      </c>
      <c r="G30" s="22">
        <v>0</v>
      </c>
      <c r="H30" s="24">
        <f t="shared" si="0"/>
        <v>-1.7405453156254999E-10</v>
      </c>
    </row>
    <row r="31" spans="1:12" x14ac:dyDescent="0.25">
      <c r="A31" s="22" t="s">
        <v>25</v>
      </c>
      <c r="B31" s="22" t="s">
        <v>26</v>
      </c>
      <c r="C31" s="22" t="s">
        <v>17</v>
      </c>
      <c r="D31" s="22" t="s">
        <v>4</v>
      </c>
      <c r="E31" s="22">
        <v>-3.7079310073848899</v>
      </c>
      <c r="F31" s="22" t="s">
        <v>8</v>
      </c>
      <c r="G31" s="22">
        <v>0</v>
      </c>
      <c r="H31" s="24">
        <f t="shared" si="0"/>
        <v>-3.7079310073848899</v>
      </c>
    </row>
    <row r="32" spans="1:12" x14ac:dyDescent="0.25">
      <c r="A32" s="22" t="s">
        <v>102</v>
      </c>
      <c r="B32" s="22" t="s">
        <v>90</v>
      </c>
      <c r="C32" s="22" t="s">
        <v>24</v>
      </c>
      <c r="D32" s="22" t="s">
        <v>91</v>
      </c>
      <c r="E32" s="28">
        <v>-3.6203342565010401E-9</v>
      </c>
      <c r="F32" s="22" t="s">
        <v>8</v>
      </c>
      <c r="G32" s="22">
        <v>0</v>
      </c>
      <c r="H32" s="24">
        <f t="shared" si="0"/>
        <v>-3.6203342565010401E-9</v>
      </c>
    </row>
    <row r="33" spans="1:8" x14ac:dyDescent="0.25">
      <c r="A33" s="22" t="s">
        <v>211</v>
      </c>
      <c r="B33" s="22" t="s">
        <v>212</v>
      </c>
      <c r="C33" s="22" t="s">
        <v>24</v>
      </c>
      <c r="D33" s="22" t="s">
        <v>6</v>
      </c>
      <c r="E33" s="22">
        <v>-2.5785381719690199E-2</v>
      </c>
      <c r="F33" s="22" t="s">
        <v>8</v>
      </c>
      <c r="G33" s="22">
        <v>0</v>
      </c>
      <c r="H33" s="24">
        <f t="shared" si="0"/>
        <v>-2.5785381719690199E-2</v>
      </c>
    </row>
    <row r="34" spans="1:8" x14ac:dyDescent="0.25">
      <c r="A34" s="22" t="s">
        <v>213</v>
      </c>
      <c r="B34" s="22" t="s">
        <v>214</v>
      </c>
      <c r="C34" s="22" t="s">
        <v>14</v>
      </c>
      <c r="D34" s="22" t="s">
        <v>54</v>
      </c>
      <c r="E34" s="28">
        <v>-5.0791190392059E-5</v>
      </c>
      <c r="F34" s="22" t="s">
        <v>8</v>
      </c>
      <c r="G34" s="22">
        <v>0</v>
      </c>
      <c r="H34" s="24">
        <f t="shared" si="0"/>
        <v>-5.0791190392059E-5</v>
      </c>
    </row>
    <row r="35" spans="1:8" x14ac:dyDescent="0.25">
      <c r="A35" s="22" t="s">
        <v>215</v>
      </c>
      <c r="B35" s="22" t="s">
        <v>216</v>
      </c>
      <c r="C35" s="22" t="s">
        <v>14</v>
      </c>
      <c r="D35" s="22" t="s">
        <v>54</v>
      </c>
      <c r="E35" s="22">
        <v>-7.0241630099816196E-3</v>
      </c>
      <c r="F35" s="22" t="s">
        <v>8</v>
      </c>
      <c r="G35" s="22">
        <v>0</v>
      </c>
      <c r="H35" s="24">
        <f t="shared" si="0"/>
        <v>-7.0241630099816196E-3</v>
      </c>
    </row>
    <row r="36" spans="1:8" x14ac:dyDescent="0.25">
      <c r="A36" s="22" t="s">
        <v>723</v>
      </c>
      <c r="B36" s="22" t="s">
        <v>724</v>
      </c>
      <c r="C36" s="22" t="s">
        <v>143</v>
      </c>
      <c r="D36" s="22" t="s">
        <v>144</v>
      </c>
      <c r="E36" s="28">
        <v>-1.7565345310027501E-7</v>
      </c>
      <c r="F36" s="22" t="s">
        <v>8</v>
      </c>
      <c r="G36" s="22">
        <v>0</v>
      </c>
      <c r="H36" s="24">
        <f t="shared" si="0"/>
        <v>-1.7565345310027501E-7</v>
      </c>
    </row>
    <row r="37" spans="1:8" x14ac:dyDescent="0.25">
      <c r="A37" s="22" t="s">
        <v>735</v>
      </c>
      <c r="B37" s="22" t="s">
        <v>736</v>
      </c>
      <c r="C37" s="22" t="s">
        <v>17</v>
      </c>
      <c r="D37" s="22" t="s">
        <v>4</v>
      </c>
      <c r="E37" s="22">
        <v>-1.7171331645757001E-3</v>
      </c>
      <c r="F37" s="22" t="s">
        <v>8</v>
      </c>
      <c r="G37" s="22">
        <v>0</v>
      </c>
      <c r="H37" s="24">
        <f t="shared" si="0"/>
        <v>-1.7171331645757001E-3</v>
      </c>
    </row>
    <row r="38" spans="1:8" x14ac:dyDescent="0.25">
      <c r="A38" s="22" t="s">
        <v>103</v>
      </c>
      <c r="B38" s="22" t="s">
        <v>92</v>
      </c>
      <c r="C38" s="22" t="s">
        <v>17</v>
      </c>
      <c r="D38" s="22" t="s">
        <v>4</v>
      </c>
      <c r="E38" s="22">
        <v>-3.7309438825779</v>
      </c>
      <c r="F38" s="22" t="s">
        <v>8</v>
      </c>
      <c r="G38" s="22">
        <v>0</v>
      </c>
      <c r="H38" s="24">
        <f t="shared" si="0"/>
        <v>-3.7309438825779</v>
      </c>
    </row>
    <row r="39" spans="1:8" x14ac:dyDescent="0.25">
      <c r="A39" s="22" t="s">
        <v>168</v>
      </c>
      <c r="B39" s="22" t="s">
        <v>169</v>
      </c>
      <c r="C39" s="22" t="s">
        <v>14</v>
      </c>
      <c r="D39" s="22" t="s">
        <v>1</v>
      </c>
      <c r="E39" s="22">
        <v>-0.67507187616949105</v>
      </c>
      <c r="F39" s="22" t="s">
        <v>8</v>
      </c>
      <c r="G39" s="22">
        <v>0</v>
      </c>
      <c r="H39" s="24">
        <f t="shared" si="0"/>
        <v>-0.67507187616949105</v>
      </c>
    </row>
    <row r="40" spans="1:8" x14ac:dyDescent="0.25">
      <c r="A40" s="22" t="s">
        <v>217</v>
      </c>
      <c r="B40" s="22" t="s">
        <v>210</v>
      </c>
      <c r="C40" s="22" t="s">
        <v>14</v>
      </c>
      <c r="D40" s="22" t="s">
        <v>193</v>
      </c>
      <c r="E40" s="28">
        <v>-7.8389794603774405E-5</v>
      </c>
      <c r="F40" s="22" t="s">
        <v>8</v>
      </c>
      <c r="G40" s="22">
        <v>0</v>
      </c>
      <c r="H40" s="24">
        <f t="shared" si="0"/>
        <v>-7.8389794603774405E-5</v>
      </c>
    </row>
    <row r="41" spans="1:8" x14ac:dyDescent="0.25">
      <c r="A41" s="22" t="s">
        <v>105</v>
      </c>
      <c r="B41" s="22" t="s">
        <v>94</v>
      </c>
      <c r="C41" s="22" t="s">
        <v>17</v>
      </c>
      <c r="D41" s="22" t="s">
        <v>2</v>
      </c>
      <c r="E41" s="22">
        <v>-4.7410978654637802E-2</v>
      </c>
      <c r="F41" s="22" t="s">
        <v>8</v>
      </c>
      <c r="G41" s="22">
        <v>0</v>
      </c>
      <c r="H41" s="24">
        <f t="shared" si="0"/>
        <v>-4.7410978654637802E-2</v>
      </c>
    </row>
    <row r="42" spans="1:8" x14ac:dyDescent="0.25">
      <c r="A42" s="22" t="s">
        <v>781</v>
      </c>
      <c r="B42" s="22" t="s">
        <v>782</v>
      </c>
      <c r="C42" s="22" t="s">
        <v>14</v>
      </c>
      <c r="D42" s="22" t="s">
        <v>1</v>
      </c>
      <c r="E42" s="28">
        <v>-6.7499613813441202E-10</v>
      </c>
      <c r="F42" s="22" t="s">
        <v>8</v>
      </c>
      <c r="G42" s="22">
        <v>0</v>
      </c>
      <c r="H42" s="24">
        <f t="shared" si="0"/>
        <v>-6.7499613813441202E-10</v>
      </c>
    </row>
    <row r="43" spans="1:8" x14ac:dyDescent="0.25">
      <c r="A43" s="22" t="s">
        <v>108</v>
      </c>
      <c r="B43" s="22" t="s">
        <v>94</v>
      </c>
      <c r="C43" s="22" t="s">
        <v>17</v>
      </c>
      <c r="D43" s="22" t="s">
        <v>2</v>
      </c>
      <c r="E43" s="22">
        <v>-4.1597852109125002E-3</v>
      </c>
      <c r="F43" s="22" t="s">
        <v>8</v>
      </c>
      <c r="G43" s="22">
        <v>0</v>
      </c>
      <c r="H43" s="24">
        <f t="shared" si="0"/>
        <v>-4.1597852109125002E-3</v>
      </c>
    </row>
    <row r="44" spans="1:8" x14ac:dyDescent="0.25">
      <c r="A44" s="22" t="s">
        <v>236</v>
      </c>
      <c r="B44" s="22" t="s">
        <v>237</v>
      </c>
      <c r="C44" s="22" t="s">
        <v>14</v>
      </c>
      <c r="D44" s="22" t="s">
        <v>54</v>
      </c>
      <c r="E44" s="22">
        <v>-1.4578392665890101E-2</v>
      </c>
      <c r="F44" s="22" t="s">
        <v>8</v>
      </c>
      <c r="G44" s="22">
        <v>0</v>
      </c>
      <c r="H44" s="24">
        <f t="shared" si="0"/>
        <v>-1.4578392665890101E-2</v>
      </c>
    </row>
    <row r="45" spans="1:8" x14ac:dyDescent="0.25">
      <c r="A45" s="22" t="s">
        <v>821</v>
      </c>
      <c r="B45" s="22" t="s">
        <v>822</v>
      </c>
      <c r="C45" s="22" t="s">
        <v>14</v>
      </c>
      <c r="D45" s="22" t="s">
        <v>51</v>
      </c>
      <c r="E45" s="28">
        <v>-8.9267468859095995E-5</v>
      </c>
      <c r="F45" s="22" t="s">
        <v>8</v>
      </c>
      <c r="G45" s="22">
        <v>0</v>
      </c>
      <c r="H45" s="24">
        <f t="shared" si="0"/>
        <v>-8.9267468859095995E-5</v>
      </c>
    </row>
    <row r="46" spans="1:8" x14ac:dyDescent="0.25">
      <c r="A46" s="22" t="s">
        <v>191</v>
      </c>
      <c r="B46" s="22" t="s">
        <v>192</v>
      </c>
      <c r="C46" s="22" t="s">
        <v>14</v>
      </c>
      <c r="D46" s="22" t="s">
        <v>193</v>
      </c>
      <c r="E46" s="22">
        <v>-7.6617163235769298E-3</v>
      </c>
      <c r="F46" s="22" t="s">
        <v>8</v>
      </c>
      <c r="G46" s="22">
        <v>0</v>
      </c>
      <c r="H46" s="24">
        <f t="shared" si="0"/>
        <v>-7.6617163235769298E-3</v>
      </c>
    </row>
    <row r="47" spans="1:8" x14ac:dyDescent="0.25">
      <c r="A47" s="22" t="s">
        <v>194</v>
      </c>
      <c r="B47" s="22" t="s">
        <v>195</v>
      </c>
      <c r="C47" s="22" t="s">
        <v>17</v>
      </c>
      <c r="D47" s="22" t="s">
        <v>2</v>
      </c>
      <c r="E47" s="28">
        <v>-9.6034687154476207E-7</v>
      </c>
      <c r="F47" s="22" t="s">
        <v>8</v>
      </c>
      <c r="G47" s="22">
        <v>0</v>
      </c>
      <c r="H47" s="24">
        <f t="shared" si="0"/>
        <v>-9.6034687154476207E-7</v>
      </c>
    </row>
    <row r="48" spans="1:8" x14ac:dyDescent="0.25">
      <c r="A48" s="22" t="s">
        <v>109</v>
      </c>
      <c r="B48" s="22" t="s">
        <v>97</v>
      </c>
      <c r="C48" s="22" t="s">
        <v>17</v>
      </c>
      <c r="D48" s="22" t="s">
        <v>2</v>
      </c>
      <c r="E48" s="22">
        <v>-4.2520311942179602E-3</v>
      </c>
      <c r="F48" s="22" t="s">
        <v>8</v>
      </c>
      <c r="G48" s="22">
        <v>0</v>
      </c>
      <c r="H48" s="24">
        <f t="shared" si="0"/>
        <v>-4.2520311942179602E-3</v>
      </c>
    </row>
    <row r="49" spans="1:8" x14ac:dyDescent="0.25">
      <c r="A49" s="22" t="s">
        <v>218</v>
      </c>
      <c r="B49" s="22" t="s">
        <v>210</v>
      </c>
      <c r="C49" s="22" t="s">
        <v>14</v>
      </c>
      <c r="D49" s="22" t="s">
        <v>193</v>
      </c>
      <c r="E49" s="28">
        <v>-2.9794550160468001E-5</v>
      </c>
      <c r="F49" s="22" t="s">
        <v>8</v>
      </c>
      <c r="G49" s="22">
        <v>0</v>
      </c>
      <c r="H49" s="24">
        <f t="shared" si="0"/>
        <v>-2.9794550160468001E-5</v>
      </c>
    </row>
    <row r="50" spans="1:8" x14ac:dyDescent="0.25">
      <c r="A50" s="22" t="s">
        <v>219</v>
      </c>
      <c r="B50" s="22" t="s">
        <v>210</v>
      </c>
      <c r="C50" s="22" t="s">
        <v>14</v>
      </c>
      <c r="D50" s="22" t="s">
        <v>193</v>
      </c>
      <c r="E50" s="28">
        <v>-1.03244283940447E-5</v>
      </c>
      <c r="F50" s="22" t="s">
        <v>8</v>
      </c>
      <c r="G50" s="22">
        <v>0</v>
      </c>
      <c r="H50" s="24">
        <f t="shared" si="0"/>
        <v>-1.03244283940447E-5</v>
      </c>
    </row>
    <row r="51" spans="1:8" x14ac:dyDescent="0.25">
      <c r="A51" s="22" t="s">
        <v>847</v>
      </c>
      <c r="B51" s="22" t="s">
        <v>848</v>
      </c>
      <c r="C51" s="22" t="s">
        <v>139</v>
      </c>
      <c r="D51" s="22" t="s">
        <v>140</v>
      </c>
      <c r="E51" s="22">
        <v>-1.7171331645757001E-3</v>
      </c>
      <c r="F51" s="22" t="s">
        <v>8</v>
      </c>
      <c r="G51" s="22">
        <v>0</v>
      </c>
      <c r="H51" s="24">
        <f t="shared" si="0"/>
        <v>-1.7171331645757001E-3</v>
      </c>
    </row>
    <row r="52" spans="1:8" x14ac:dyDescent="0.25">
      <c r="A52" s="22" t="s">
        <v>855</v>
      </c>
      <c r="B52" s="22" t="s">
        <v>856</v>
      </c>
      <c r="C52" s="22" t="s">
        <v>17</v>
      </c>
      <c r="D52" s="22" t="s">
        <v>4</v>
      </c>
      <c r="E52" s="22">
        <v>-0.68464679596296096</v>
      </c>
      <c r="F52" s="22" t="s">
        <v>8</v>
      </c>
      <c r="G52" s="22">
        <v>0</v>
      </c>
      <c r="H52" s="24">
        <f t="shared" si="0"/>
        <v>-0.68464679596296096</v>
      </c>
    </row>
    <row r="53" spans="1:8" x14ac:dyDescent="0.25">
      <c r="A53" s="22" t="s">
        <v>196</v>
      </c>
      <c r="B53" s="22" t="s">
        <v>197</v>
      </c>
      <c r="C53" s="22" t="s">
        <v>14</v>
      </c>
      <c r="D53" s="22" t="s">
        <v>1</v>
      </c>
      <c r="E53" s="22">
        <v>-6.20359202575845E-3</v>
      </c>
      <c r="F53" s="22" t="s">
        <v>8</v>
      </c>
      <c r="G53" s="22">
        <v>0</v>
      </c>
      <c r="H53" s="24">
        <f t="shared" si="0"/>
        <v>-6.20359202575845E-3</v>
      </c>
    </row>
    <row r="54" spans="1:8" x14ac:dyDescent="0.25">
      <c r="A54" s="22" t="s">
        <v>876</v>
      </c>
      <c r="B54" s="22" t="s">
        <v>877</v>
      </c>
      <c r="C54" s="22" t="s">
        <v>14</v>
      </c>
      <c r="D54" s="22" t="s">
        <v>54</v>
      </c>
      <c r="E54" s="28">
        <v>-1.0408764966434301E-10</v>
      </c>
      <c r="F54" s="22" t="s">
        <v>8</v>
      </c>
      <c r="G54" s="22">
        <v>0</v>
      </c>
      <c r="H54" s="24">
        <f t="shared" si="0"/>
        <v>-1.0408764966434301E-10</v>
      </c>
    </row>
    <row r="55" spans="1:8" x14ac:dyDescent="0.25">
      <c r="A55" s="22" t="s">
        <v>893</v>
      </c>
      <c r="B55" s="22" t="s">
        <v>877</v>
      </c>
      <c r="C55" s="22" t="s">
        <v>14</v>
      </c>
      <c r="D55" s="22" t="s">
        <v>54</v>
      </c>
      <c r="E55" s="28">
        <v>-2.10778684777405E-10</v>
      </c>
      <c r="F55" s="22" t="s">
        <v>8</v>
      </c>
      <c r="G55" s="22">
        <v>0</v>
      </c>
      <c r="H55" s="24">
        <f t="shared" si="0"/>
        <v>-2.10778684777405E-10</v>
      </c>
    </row>
    <row r="56" spans="1:8" x14ac:dyDescent="0.25">
      <c r="A56" s="22" t="s">
        <v>895</v>
      </c>
      <c r="B56" s="22" t="s">
        <v>210</v>
      </c>
      <c r="C56" s="22" t="s">
        <v>14</v>
      </c>
      <c r="D56" s="22" t="s">
        <v>193</v>
      </c>
      <c r="E56" s="28">
        <v>-1.1693189387227701E-6</v>
      </c>
      <c r="F56" s="22" t="s">
        <v>8</v>
      </c>
      <c r="G56" s="22">
        <v>0</v>
      </c>
      <c r="H56" s="24">
        <f t="shared" si="0"/>
        <v>-1.1693189387227701E-6</v>
      </c>
    </row>
    <row r="57" spans="1:8" x14ac:dyDescent="0.25">
      <c r="A57" s="22" t="s">
        <v>154</v>
      </c>
      <c r="B57" s="22" t="s">
        <v>155</v>
      </c>
      <c r="C57" s="22" t="s">
        <v>17</v>
      </c>
      <c r="D57" s="22" t="s">
        <v>4</v>
      </c>
      <c r="E57" s="22">
        <v>-1.44433865084549E-2</v>
      </c>
      <c r="F57" s="22" t="s">
        <v>8</v>
      </c>
      <c r="G57" s="22">
        <v>0</v>
      </c>
      <c r="H57" s="24">
        <f t="shared" si="0"/>
        <v>-1.44433865084549E-2</v>
      </c>
    </row>
    <row r="58" spans="1:8" x14ac:dyDescent="0.25">
      <c r="A58" s="22" t="s">
        <v>198</v>
      </c>
      <c r="B58" s="22" t="s">
        <v>199</v>
      </c>
      <c r="C58" s="22" t="s">
        <v>17</v>
      </c>
      <c r="D58" s="22" t="s">
        <v>2</v>
      </c>
      <c r="E58" s="22">
        <v>-7.2891963329450703E-3</v>
      </c>
      <c r="F58" s="22" t="s">
        <v>8</v>
      </c>
      <c r="G58" s="22">
        <v>0</v>
      </c>
      <c r="H58" s="24">
        <f t="shared" si="0"/>
        <v>-7.2891963329450703E-3</v>
      </c>
    </row>
    <row r="59" spans="1:8" x14ac:dyDescent="0.25">
      <c r="A59" s="22" t="s">
        <v>33</v>
      </c>
      <c r="B59" s="22" t="s">
        <v>23</v>
      </c>
      <c r="C59" s="22" t="s">
        <v>24</v>
      </c>
      <c r="D59" s="22" t="s">
        <v>3</v>
      </c>
      <c r="E59" s="22">
        <v>-0.195611676147392</v>
      </c>
      <c r="F59" s="22" t="s">
        <v>8</v>
      </c>
      <c r="G59" s="22">
        <v>0</v>
      </c>
      <c r="H59" s="24">
        <f t="shared" si="0"/>
        <v>-0.195611676147392</v>
      </c>
    </row>
    <row r="60" spans="1:8" x14ac:dyDescent="0.25">
      <c r="A60" s="22" t="s">
        <v>77</v>
      </c>
      <c r="B60" s="22" t="s">
        <v>78</v>
      </c>
      <c r="C60" s="22" t="s">
        <v>14</v>
      </c>
      <c r="D60" s="22" t="s">
        <v>54</v>
      </c>
      <c r="E60" s="22">
        <v>-9.6928949807047096E-4</v>
      </c>
      <c r="F60" s="22" t="s">
        <v>8</v>
      </c>
      <c r="G60" s="22">
        <v>0</v>
      </c>
      <c r="H60" s="24">
        <f t="shared" si="0"/>
        <v>-9.6928949807047096E-4</v>
      </c>
    </row>
    <row r="61" spans="1:8" x14ac:dyDescent="0.25">
      <c r="A61" s="22" t="s">
        <v>220</v>
      </c>
      <c r="B61" s="22" t="s">
        <v>210</v>
      </c>
      <c r="C61" s="22" t="s">
        <v>14</v>
      </c>
      <c r="D61" s="22" t="s">
        <v>193</v>
      </c>
      <c r="E61" s="28">
        <v>-1.2302082511393001E-5</v>
      </c>
      <c r="F61" s="22" t="s">
        <v>8</v>
      </c>
      <c r="G61" s="22">
        <v>0</v>
      </c>
      <c r="H61" s="24">
        <f t="shared" si="0"/>
        <v>-1.2302082511393001E-5</v>
      </c>
    </row>
    <row r="62" spans="1:8" x14ac:dyDescent="0.25">
      <c r="A62" s="22" t="s">
        <v>926</v>
      </c>
      <c r="B62" s="22" t="s">
        <v>927</v>
      </c>
      <c r="C62" s="22" t="s">
        <v>17</v>
      </c>
      <c r="D62" s="22" t="s">
        <v>4</v>
      </c>
      <c r="E62" s="22">
        <v>-2.63842220411113</v>
      </c>
      <c r="F62" s="22" t="s">
        <v>8</v>
      </c>
      <c r="G62" s="22">
        <v>0</v>
      </c>
      <c r="H62" s="24">
        <f t="shared" si="0"/>
        <v>-2.63842220411113</v>
      </c>
    </row>
    <row r="63" spans="1:8" x14ac:dyDescent="0.25">
      <c r="A63" s="22" t="s">
        <v>172</v>
      </c>
      <c r="B63" s="22" t="s">
        <v>167</v>
      </c>
      <c r="C63" s="22" t="s">
        <v>14</v>
      </c>
      <c r="D63" s="22" t="s">
        <v>1</v>
      </c>
      <c r="E63" s="28">
        <v>-5.8271486846504104E-12</v>
      </c>
      <c r="F63" s="22" t="s">
        <v>8</v>
      </c>
      <c r="G63" s="22">
        <v>0</v>
      </c>
      <c r="H63" s="24">
        <f t="shared" si="0"/>
        <v>-5.8271486846504104E-12</v>
      </c>
    </row>
    <row r="64" spans="1:8" x14ac:dyDescent="0.25">
      <c r="A64" s="22" t="s">
        <v>966</v>
      </c>
      <c r="B64" s="22" t="s">
        <v>967</v>
      </c>
      <c r="C64" s="22" t="s">
        <v>17</v>
      </c>
      <c r="D64" s="22" t="s">
        <v>4</v>
      </c>
      <c r="E64" s="22">
        <v>-4.5658041158213596</v>
      </c>
      <c r="F64" s="22" t="s">
        <v>8</v>
      </c>
      <c r="G64" s="22">
        <v>0</v>
      </c>
      <c r="H64" s="24">
        <f t="shared" si="0"/>
        <v>-4.5658041158213596</v>
      </c>
    </row>
    <row r="65" spans="1:8" x14ac:dyDescent="0.25">
      <c r="A65" s="22" t="s">
        <v>970</v>
      </c>
      <c r="B65" s="22" t="s">
        <v>498</v>
      </c>
      <c r="C65" s="22" t="s">
        <v>14</v>
      </c>
      <c r="D65" s="22" t="s">
        <v>54</v>
      </c>
      <c r="E65" s="22">
        <v>-2.0947443062533299E-4</v>
      </c>
      <c r="F65" s="22" t="s">
        <v>8</v>
      </c>
      <c r="G65" s="22">
        <v>0</v>
      </c>
      <c r="H65" s="24">
        <f t="shared" si="0"/>
        <v>-2.0947443062533299E-4</v>
      </c>
    </row>
    <row r="66" spans="1:8" x14ac:dyDescent="0.25">
      <c r="A66" s="22" t="s">
        <v>221</v>
      </c>
      <c r="B66" s="22" t="s">
        <v>210</v>
      </c>
      <c r="C66" s="22" t="s">
        <v>14</v>
      </c>
      <c r="D66" s="22" t="s">
        <v>193</v>
      </c>
      <c r="E66" s="28">
        <v>-6.9485275041966E-6</v>
      </c>
      <c r="F66" s="22" t="s">
        <v>8</v>
      </c>
      <c r="G66" s="22">
        <v>0</v>
      </c>
      <c r="H66" s="24">
        <f t="shared" si="0"/>
        <v>-6.9485275041966E-6</v>
      </c>
    </row>
    <row r="67" spans="1:8" x14ac:dyDescent="0.25">
      <c r="A67" s="22" t="s">
        <v>222</v>
      </c>
      <c r="B67" s="22" t="s">
        <v>207</v>
      </c>
      <c r="C67" s="22" t="s">
        <v>24</v>
      </c>
      <c r="D67" s="22" t="s">
        <v>208</v>
      </c>
      <c r="E67" s="28">
        <v>-6.4838728183216394E-5</v>
      </c>
      <c r="F67" s="22" t="s">
        <v>8</v>
      </c>
      <c r="G67" s="22">
        <v>0</v>
      </c>
      <c r="H67" s="24">
        <f t="shared" ref="H67:H83" si="2">1*(IF(F67=$I$8,E67,(E67*G67)))</f>
        <v>-6.4838728183216394E-5</v>
      </c>
    </row>
    <row r="68" spans="1:8" x14ac:dyDescent="0.25">
      <c r="A68" s="22" t="s">
        <v>981</v>
      </c>
      <c r="B68" s="22" t="s">
        <v>982</v>
      </c>
      <c r="C68" s="22" t="s">
        <v>139</v>
      </c>
      <c r="D68" s="22" t="s">
        <v>140</v>
      </c>
      <c r="E68" s="22">
        <v>-0.12119608866513901</v>
      </c>
      <c r="F68" s="22" t="s">
        <v>8</v>
      </c>
      <c r="G68" s="22">
        <v>0</v>
      </c>
      <c r="H68" s="24">
        <f t="shared" si="2"/>
        <v>-0.12119608866513901</v>
      </c>
    </row>
    <row r="69" spans="1:8" x14ac:dyDescent="0.25">
      <c r="A69" s="22" t="s">
        <v>985</v>
      </c>
      <c r="B69" s="22" t="s">
        <v>782</v>
      </c>
      <c r="C69" s="22" t="s">
        <v>14</v>
      </c>
      <c r="D69" s="22" t="s">
        <v>1</v>
      </c>
      <c r="E69" s="28">
        <v>-9.85795576991434E-11</v>
      </c>
      <c r="F69" s="22" t="s">
        <v>8</v>
      </c>
      <c r="G69" s="22">
        <v>0</v>
      </c>
      <c r="H69" s="24">
        <f t="shared" si="2"/>
        <v>-9.85795576991434E-11</v>
      </c>
    </row>
    <row r="70" spans="1:8" x14ac:dyDescent="0.25">
      <c r="A70" s="22" t="s">
        <v>200</v>
      </c>
      <c r="B70" s="22" t="s">
        <v>187</v>
      </c>
      <c r="C70" s="22" t="s">
        <v>14</v>
      </c>
      <c r="D70" s="22" t="s">
        <v>188</v>
      </c>
      <c r="E70" s="22">
        <v>-0.116902669092176</v>
      </c>
      <c r="F70" s="22" t="s">
        <v>8</v>
      </c>
      <c r="G70" s="22">
        <v>0</v>
      </c>
      <c r="H70" s="24">
        <f t="shared" si="2"/>
        <v>-0.116902669092176</v>
      </c>
    </row>
    <row r="71" spans="1:8" x14ac:dyDescent="0.25">
      <c r="A71" s="22" t="s">
        <v>223</v>
      </c>
      <c r="B71" s="22" t="s">
        <v>224</v>
      </c>
      <c r="C71" s="22" t="s">
        <v>17</v>
      </c>
      <c r="D71" s="22" t="s">
        <v>4</v>
      </c>
      <c r="E71" s="22">
        <v>-3.8130877691171401</v>
      </c>
      <c r="F71" s="22" t="s">
        <v>8</v>
      </c>
      <c r="G71" s="22">
        <v>0</v>
      </c>
      <c r="H71" s="24">
        <f t="shared" si="2"/>
        <v>-3.8130877691171401</v>
      </c>
    </row>
    <row r="72" spans="1:8" x14ac:dyDescent="0.25">
      <c r="A72" s="22" t="s">
        <v>201</v>
      </c>
      <c r="B72" s="22" t="s">
        <v>192</v>
      </c>
      <c r="C72" s="22" t="s">
        <v>14</v>
      </c>
      <c r="D72" s="22" t="s">
        <v>193</v>
      </c>
      <c r="E72" s="22">
        <v>-6.5747482968943199E-2</v>
      </c>
      <c r="F72" s="22" t="s">
        <v>8</v>
      </c>
      <c r="G72" s="22">
        <v>0</v>
      </c>
      <c r="H72" s="24">
        <f t="shared" si="2"/>
        <v>-6.5747482968943199E-2</v>
      </c>
    </row>
    <row r="73" spans="1:8" x14ac:dyDescent="0.25">
      <c r="A73" s="22" t="s">
        <v>225</v>
      </c>
      <c r="B73" s="22" t="s">
        <v>210</v>
      </c>
      <c r="C73" s="22" t="s">
        <v>14</v>
      </c>
      <c r="D73" s="22" t="s">
        <v>193</v>
      </c>
      <c r="E73" s="28">
        <v>-2.5674948864494699E-5</v>
      </c>
      <c r="F73" s="22" t="s">
        <v>8</v>
      </c>
      <c r="G73" s="22">
        <v>0</v>
      </c>
      <c r="H73" s="24">
        <f t="shared" si="2"/>
        <v>-2.5674948864494699E-5</v>
      </c>
    </row>
    <row r="74" spans="1:8" x14ac:dyDescent="0.25">
      <c r="A74" s="22" t="s">
        <v>1034</v>
      </c>
      <c r="B74" s="22" t="s">
        <v>1035</v>
      </c>
      <c r="C74" s="22" t="s">
        <v>17</v>
      </c>
      <c r="D74" s="22" t="s">
        <v>2</v>
      </c>
      <c r="E74" s="22">
        <v>-2.5515527995554099</v>
      </c>
      <c r="F74" s="22" t="s">
        <v>8</v>
      </c>
      <c r="G74" s="22">
        <v>0</v>
      </c>
      <c r="H74" s="24">
        <f t="shared" si="2"/>
        <v>-2.5515527995554099</v>
      </c>
    </row>
    <row r="75" spans="1:8" x14ac:dyDescent="0.25">
      <c r="A75" s="22" t="s">
        <v>226</v>
      </c>
      <c r="B75" s="22" t="s">
        <v>214</v>
      </c>
      <c r="C75" s="22" t="s">
        <v>14</v>
      </c>
      <c r="D75" s="22" t="s">
        <v>54</v>
      </c>
      <c r="E75" s="22">
        <v>-4.30037458257073E-4</v>
      </c>
      <c r="F75" s="22" t="s">
        <v>8</v>
      </c>
      <c r="G75" s="22">
        <v>0</v>
      </c>
      <c r="H75" s="24">
        <f t="shared" si="2"/>
        <v>-4.30037458257073E-4</v>
      </c>
    </row>
    <row r="76" spans="1:8" x14ac:dyDescent="0.25">
      <c r="A76" s="22" t="s">
        <v>227</v>
      </c>
      <c r="B76" s="22" t="s">
        <v>216</v>
      </c>
      <c r="C76" s="22" t="s">
        <v>14</v>
      </c>
      <c r="D76" s="22" t="s">
        <v>54</v>
      </c>
      <c r="E76" s="22">
        <v>-4.9703781034829697E-2</v>
      </c>
      <c r="F76" s="22" t="s">
        <v>8</v>
      </c>
      <c r="G76" s="22">
        <v>0</v>
      </c>
      <c r="H76" s="24">
        <f t="shared" si="2"/>
        <v>-4.9703781034829697E-2</v>
      </c>
    </row>
    <row r="77" spans="1:8" x14ac:dyDescent="0.25">
      <c r="A77" s="22" t="s">
        <v>228</v>
      </c>
      <c r="B77" s="22" t="s">
        <v>224</v>
      </c>
      <c r="C77" s="22" t="s">
        <v>17</v>
      </c>
      <c r="D77" s="22" t="s">
        <v>4</v>
      </c>
      <c r="E77" s="22">
        <v>-0.38346683952887201</v>
      </c>
      <c r="F77" s="22" t="s">
        <v>8</v>
      </c>
      <c r="G77" s="22">
        <v>0</v>
      </c>
      <c r="H77" s="24">
        <f t="shared" si="2"/>
        <v>-0.38346683952887201</v>
      </c>
    </row>
    <row r="78" spans="1:8" x14ac:dyDescent="0.25">
      <c r="A78" s="22" t="s">
        <v>173</v>
      </c>
      <c r="B78" s="22" t="s">
        <v>160</v>
      </c>
      <c r="C78" s="22" t="s">
        <v>125</v>
      </c>
      <c r="D78" s="22" t="s">
        <v>161</v>
      </c>
      <c r="E78" s="28">
        <v>-8.5438679154530206E-6</v>
      </c>
      <c r="F78" s="22" t="s">
        <v>8</v>
      </c>
      <c r="G78" s="22">
        <v>0</v>
      </c>
      <c r="H78" s="24">
        <f t="shared" si="2"/>
        <v>-8.5438679154530206E-6</v>
      </c>
    </row>
    <row r="79" spans="1:8" x14ac:dyDescent="0.25">
      <c r="A79" s="22" t="s">
        <v>229</v>
      </c>
      <c r="B79" s="22" t="s">
        <v>210</v>
      </c>
      <c r="C79" s="22" t="s">
        <v>14</v>
      </c>
      <c r="D79" s="22" t="s">
        <v>193</v>
      </c>
      <c r="E79" s="28">
        <v>-1.0286216981353799E-5</v>
      </c>
      <c r="F79" s="22" t="s">
        <v>8</v>
      </c>
      <c r="G79" s="22">
        <v>0</v>
      </c>
      <c r="H79" s="24">
        <f t="shared" si="2"/>
        <v>-1.0286216981353799E-5</v>
      </c>
    </row>
    <row r="80" spans="1:8" x14ac:dyDescent="0.25">
      <c r="A80" s="22" t="s">
        <v>156</v>
      </c>
      <c r="B80" s="22" t="s">
        <v>157</v>
      </c>
      <c r="C80" s="22" t="s">
        <v>17</v>
      </c>
      <c r="D80" s="22" t="s">
        <v>2</v>
      </c>
      <c r="E80" s="22">
        <v>-0.67166074763963701</v>
      </c>
      <c r="F80" s="22" t="s">
        <v>8</v>
      </c>
      <c r="G80" s="22">
        <v>0</v>
      </c>
      <c r="H80" s="24">
        <f t="shared" si="2"/>
        <v>-0.67166074763963701</v>
      </c>
    </row>
    <row r="81" spans="1:8" x14ac:dyDescent="0.25">
      <c r="A81" s="22" t="s">
        <v>34</v>
      </c>
      <c r="B81" s="22" t="s">
        <v>35</v>
      </c>
      <c r="C81" s="22" t="s">
        <v>17</v>
      </c>
      <c r="D81" s="22" t="s">
        <v>2</v>
      </c>
      <c r="E81" s="22">
        <v>-0.22677735375344699</v>
      </c>
      <c r="F81" s="22" t="s">
        <v>8</v>
      </c>
      <c r="G81" s="22">
        <v>0</v>
      </c>
      <c r="H81" s="24">
        <f t="shared" si="2"/>
        <v>-0.22677735375344699</v>
      </c>
    </row>
    <row r="82" spans="1:8" x14ac:dyDescent="0.25">
      <c r="A82" s="22" t="s">
        <v>1057</v>
      </c>
      <c r="B82" s="22" t="s">
        <v>1058</v>
      </c>
      <c r="C82" s="22" t="s">
        <v>17</v>
      </c>
      <c r="D82" s="22" t="s">
        <v>2</v>
      </c>
      <c r="E82" s="28">
        <v>-1.9273259294426101E-7</v>
      </c>
      <c r="F82" s="22" t="s">
        <v>8</v>
      </c>
      <c r="G82" s="22">
        <v>0</v>
      </c>
      <c r="H82" s="24">
        <f t="shared" si="2"/>
        <v>-1.9273259294426101E-7</v>
      </c>
    </row>
    <row r="83" spans="1:8" x14ac:dyDescent="0.25">
      <c r="A83" s="22" t="s">
        <v>230</v>
      </c>
      <c r="B83" s="22" t="s">
        <v>210</v>
      </c>
      <c r="C83" s="22" t="s">
        <v>14</v>
      </c>
      <c r="D83" s="22" t="s">
        <v>193</v>
      </c>
      <c r="E83" s="28">
        <v>-4.2311234509022399E-5</v>
      </c>
      <c r="F83" s="22" t="s">
        <v>8</v>
      </c>
      <c r="G83" s="22">
        <v>0</v>
      </c>
      <c r="H83" s="24">
        <f t="shared" si="2"/>
        <v>-4.2311234509022399E-5</v>
      </c>
    </row>
    <row r="84" spans="1:8" x14ac:dyDescent="0.25">
      <c r="H84" s="24"/>
    </row>
    <row r="85" spans="1:8" x14ac:dyDescent="0.25">
      <c r="H85" s="24"/>
    </row>
    <row r="86" spans="1:8" x14ac:dyDescent="0.25">
      <c r="H86" s="24"/>
    </row>
    <row r="87" spans="1:8" x14ac:dyDescent="0.25">
      <c r="H87" s="24"/>
    </row>
    <row r="88" spans="1:8" x14ac:dyDescent="0.25">
      <c r="H88" s="24"/>
    </row>
    <row r="89" spans="1:8" x14ac:dyDescent="0.25">
      <c r="H89" s="24"/>
    </row>
    <row r="90" spans="1:8" x14ac:dyDescent="0.25">
      <c r="H90" s="24"/>
    </row>
    <row r="91" spans="1:8" x14ac:dyDescent="0.25">
      <c r="H91" s="24"/>
    </row>
    <row r="92" spans="1:8" x14ac:dyDescent="0.25">
      <c r="H92" s="24"/>
    </row>
    <row r="93" spans="1:8" x14ac:dyDescent="0.25">
      <c r="H93" s="24"/>
    </row>
    <row r="94" spans="1:8" x14ac:dyDescent="0.25">
      <c r="H94" s="24"/>
    </row>
    <row r="95" spans="1:8" x14ac:dyDescent="0.25">
      <c r="H95" s="24"/>
    </row>
    <row r="96" spans="1:8" x14ac:dyDescent="0.25">
      <c r="H96" s="24"/>
    </row>
    <row r="97" spans="8:8" x14ac:dyDescent="0.25">
      <c r="H97" s="24"/>
    </row>
    <row r="98" spans="8:8" x14ac:dyDescent="0.25">
      <c r="H98" s="24"/>
    </row>
    <row r="99" spans="8:8" x14ac:dyDescent="0.25">
      <c r="H99" s="24"/>
    </row>
    <row r="100" spans="8:8" x14ac:dyDescent="0.25">
      <c r="H100" s="24"/>
    </row>
    <row r="101" spans="8:8" x14ac:dyDescent="0.25">
      <c r="H101" s="24"/>
    </row>
    <row r="102" spans="8:8" x14ac:dyDescent="0.25">
      <c r="H102" s="24"/>
    </row>
    <row r="103" spans="8:8" x14ac:dyDescent="0.25">
      <c r="H103" s="24"/>
    </row>
    <row r="104" spans="8:8" x14ac:dyDescent="0.25">
      <c r="H104" s="24"/>
    </row>
    <row r="105" spans="8:8" x14ac:dyDescent="0.25">
      <c r="H105" s="24"/>
    </row>
    <row r="106" spans="8:8" x14ac:dyDescent="0.25">
      <c r="H106" s="24"/>
    </row>
    <row r="107" spans="8:8" x14ac:dyDescent="0.25">
      <c r="H107" s="24"/>
    </row>
    <row r="108" spans="8:8" x14ac:dyDescent="0.25">
      <c r="H108" s="24"/>
    </row>
    <row r="109" spans="8:8" x14ac:dyDescent="0.25">
      <c r="H109" s="24"/>
    </row>
    <row r="110" spans="8:8" x14ac:dyDescent="0.25">
      <c r="H110" s="24"/>
    </row>
    <row r="111" spans="8:8" x14ac:dyDescent="0.25">
      <c r="H111" s="24"/>
    </row>
    <row r="112" spans="8:8" x14ac:dyDescent="0.25">
      <c r="H112" s="24"/>
    </row>
    <row r="113" spans="8:8" x14ac:dyDescent="0.25">
      <c r="H113" s="24"/>
    </row>
    <row r="114" spans="8:8" x14ac:dyDescent="0.25">
      <c r="H114" s="24"/>
    </row>
    <row r="115" spans="8:8" x14ac:dyDescent="0.25">
      <c r="H115" s="24"/>
    </row>
    <row r="116" spans="8:8" x14ac:dyDescent="0.25">
      <c r="H116" s="24"/>
    </row>
    <row r="117" spans="8:8" x14ac:dyDescent="0.25">
      <c r="H117" s="24"/>
    </row>
    <row r="118" spans="8:8" x14ac:dyDescent="0.25">
      <c r="H118" s="24"/>
    </row>
    <row r="119" spans="8:8" x14ac:dyDescent="0.25">
      <c r="H119" s="24"/>
    </row>
    <row r="120" spans="8:8" x14ac:dyDescent="0.25">
      <c r="H120" s="24"/>
    </row>
    <row r="121" spans="8:8" x14ac:dyDescent="0.25">
      <c r="H121" s="24"/>
    </row>
    <row r="122" spans="8:8" x14ac:dyDescent="0.25">
      <c r="H122" s="24"/>
    </row>
    <row r="123" spans="8:8" x14ac:dyDescent="0.25">
      <c r="H123" s="24"/>
    </row>
    <row r="124" spans="8:8" x14ac:dyDescent="0.25">
      <c r="H124" s="24"/>
    </row>
    <row r="125" spans="8:8" x14ac:dyDescent="0.25">
      <c r="H125" s="24"/>
    </row>
    <row r="126" spans="8:8" x14ac:dyDescent="0.25">
      <c r="H126" s="24"/>
    </row>
    <row r="127" spans="8:8" x14ac:dyDescent="0.25">
      <c r="H127" s="24"/>
    </row>
    <row r="128" spans="8:8" x14ac:dyDescent="0.25">
      <c r="H128" s="24"/>
    </row>
    <row r="129" spans="8:8" x14ac:dyDescent="0.25">
      <c r="H129" s="24"/>
    </row>
    <row r="130" spans="8:8" x14ac:dyDescent="0.25">
      <c r="H130" s="24"/>
    </row>
    <row r="131" spans="8:8" x14ac:dyDescent="0.25">
      <c r="H131" s="24"/>
    </row>
    <row r="132" spans="8:8" x14ac:dyDescent="0.25">
      <c r="H132" s="24"/>
    </row>
    <row r="133" spans="8:8" x14ac:dyDescent="0.25">
      <c r="H133" s="24"/>
    </row>
    <row r="134" spans="8:8" x14ac:dyDescent="0.25">
      <c r="H134" s="24"/>
    </row>
    <row r="135" spans="8:8" x14ac:dyDescent="0.25">
      <c r="H135" s="24"/>
    </row>
    <row r="136" spans="8:8" x14ac:dyDescent="0.25">
      <c r="H136" s="24"/>
    </row>
    <row r="137" spans="8:8" x14ac:dyDescent="0.25">
      <c r="H137" s="24"/>
    </row>
    <row r="138" spans="8:8" x14ac:dyDescent="0.25">
      <c r="H138" s="24"/>
    </row>
    <row r="139" spans="8:8" x14ac:dyDescent="0.25">
      <c r="H139" s="24"/>
    </row>
    <row r="140" spans="8:8" x14ac:dyDescent="0.25">
      <c r="H140" s="24"/>
    </row>
    <row r="141" spans="8:8" x14ac:dyDescent="0.25">
      <c r="H141" s="24"/>
    </row>
    <row r="142" spans="8:8" x14ac:dyDescent="0.25">
      <c r="H142" s="24"/>
    </row>
    <row r="143" spans="8:8" x14ac:dyDescent="0.25">
      <c r="H143" s="24"/>
    </row>
    <row r="144" spans="8:8" x14ac:dyDescent="0.25">
      <c r="H144" s="24"/>
    </row>
    <row r="145" spans="8:8" x14ac:dyDescent="0.25">
      <c r="H145" s="24"/>
    </row>
    <row r="146" spans="8:8" x14ac:dyDescent="0.25">
      <c r="H146" s="24"/>
    </row>
    <row r="147" spans="8:8" x14ac:dyDescent="0.25">
      <c r="H147" s="24"/>
    </row>
    <row r="148" spans="8:8" x14ac:dyDescent="0.25">
      <c r="H148" s="24"/>
    </row>
    <row r="149" spans="8:8" x14ac:dyDescent="0.25">
      <c r="H149" s="24"/>
    </row>
    <row r="150" spans="8:8" x14ac:dyDescent="0.25">
      <c r="H150" s="24"/>
    </row>
    <row r="151" spans="8:8" x14ac:dyDescent="0.25">
      <c r="H151" s="24"/>
    </row>
    <row r="152" spans="8:8" x14ac:dyDescent="0.25">
      <c r="H152" s="24"/>
    </row>
    <row r="153" spans="8:8" x14ac:dyDescent="0.25">
      <c r="H153" s="24"/>
    </row>
    <row r="154" spans="8:8" x14ac:dyDescent="0.25">
      <c r="H154" s="24"/>
    </row>
    <row r="155" spans="8:8" x14ac:dyDescent="0.25">
      <c r="H155" s="24"/>
    </row>
    <row r="156" spans="8:8" x14ac:dyDescent="0.25">
      <c r="H156" s="24"/>
    </row>
    <row r="157" spans="8:8" x14ac:dyDescent="0.25">
      <c r="H157" s="24"/>
    </row>
    <row r="158" spans="8:8" x14ac:dyDescent="0.25">
      <c r="H158" s="24"/>
    </row>
    <row r="159" spans="8:8" x14ac:dyDescent="0.25">
      <c r="H159" s="24"/>
    </row>
    <row r="160" spans="8:8" x14ac:dyDescent="0.25">
      <c r="H160" s="24"/>
    </row>
    <row r="161" spans="8:8" x14ac:dyDescent="0.25">
      <c r="H161" s="24"/>
    </row>
    <row r="162" spans="8:8" x14ac:dyDescent="0.25">
      <c r="H162" s="24"/>
    </row>
    <row r="163" spans="8:8" x14ac:dyDescent="0.25">
      <c r="H163" s="24"/>
    </row>
    <row r="164" spans="8:8" x14ac:dyDescent="0.25">
      <c r="H164" s="24"/>
    </row>
    <row r="165" spans="8:8" x14ac:dyDescent="0.25">
      <c r="H165" s="24"/>
    </row>
    <row r="166" spans="8:8" x14ac:dyDescent="0.25">
      <c r="H166" s="24"/>
    </row>
    <row r="167" spans="8:8" x14ac:dyDescent="0.25">
      <c r="H167" s="24"/>
    </row>
    <row r="168" spans="8:8" x14ac:dyDescent="0.25">
      <c r="H168" s="24"/>
    </row>
    <row r="169" spans="8:8" x14ac:dyDescent="0.25">
      <c r="H169" s="24"/>
    </row>
    <row r="170" spans="8:8" x14ac:dyDescent="0.25">
      <c r="H170" s="24"/>
    </row>
    <row r="171" spans="8:8" x14ac:dyDescent="0.25">
      <c r="H171" s="24"/>
    </row>
    <row r="172" spans="8:8" x14ac:dyDescent="0.25">
      <c r="H172" s="24"/>
    </row>
    <row r="173" spans="8:8" x14ac:dyDescent="0.25">
      <c r="H173" s="24"/>
    </row>
    <row r="174" spans="8:8" x14ac:dyDescent="0.25">
      <c r="H174" s="24"/>
    </row>
    <row r="175" spans="8:8" x14ac:dyDescent="0.25">
      <c r="H175" s="24"/>
    </row>
    <row r="176" spans="8:8" x14ac:dyDescent="0.25">
      <c r="H176" s="24"/>
    </row>
    <row r="177" spans="8:8" x14ac:dyDescent="0.25">
      <c r="H177" s="24"/>
    </row>
    <row r="178" spans="8:8" x14ac:dyDescent="0.25">
      <c r="H178" s="24"/>
    </row>
    <row r="179" spans="8:8" x14ac:dyDescent="0.25">
      <c r="H179" s="24"/>
    </row>
    <row r="180" spans="8:8" x14ac:dyDescent="0.25">
      <c r="H180" s="24"/>
    </row>
    <row r="181" spans="8:8" x14ac:dyDescent="0.25">
      <c r="H181" s="24"/>
    </row>
    <row r="182" spans="8:8" x14ac:dyDescent="0.25">
      <c r="H182" s="24"/>
    </row>
    <row r="183" spans="8:8" x14ac:dyDescent="0.25">
      <c r="H183" s="24"/>
    </row>
    <row r="184" spans="8:8" x14ac:dyDescent="0.25">
      <c r="H184" s="24"/>
    </row>
    <row r="185" spans="8:8" x14ac:dyDescent="0.25">
      <c r="H185" s="24"/>
    </row>
    <row r="186" spans="8:8" x14ac:dyDescent="0.25">
      <c r="H186" s="24"/>
    </row>
    <row r="187" spans="8:8" x14ac:dyDescent="0.25">
      <c r="H187" s="24"/>
    </row>
    <row r="188" spans="8:8" x14ac:dyDescent="0.25">
      <c r="H188" s="24"/>
    </row>
    <row r="189" spans="8:8" x14ac:dyDescent="0.25">
      <c r="H189" s="24"/>
    </row>
    <row r="190" spans="8:8" x14ac:dyDescent="0.25">
      <c r="H190" s="24"/>
    </row>
    <row r="191" spans="8:8" x14ac:dyDescent="0.25">
      <c r="H191" s="24"/>
    </row>
    <row r="192" spans="8:8" x14ac:dyDescent="0.25">
      <c r="H192" s="24"/>
    </row>
    <row r="193" spans="8:8" x14ac:dyDescent="0.25">
      <c r="H193" s="24"/>
    </row>
    <row r="194" spans="8:8" x14ac:dyDescent="0.25">
      <c r="H194" s="24"/>
    </row>
    <row r="195" spans="8:8" x14ac:dyDescent="0.25">
      <c r="H195" s="24"/>
    </row>
    <row r="196" spans="8:8" x14ac:dyDescent="0.25">
      <c r="H196" s="24"/>
    </row>
    <row r="197" spans="8:8" x14ac:dyDescent="0.25">
      <c r="H197" s="24"/>
    </row>
    <row r="198" spans="8:8" x14ac:dyDescent="0.25">
      <c r="H198" s="24"/>
    </row>
    <row r="199" spans="8:8" x14ac:dyDescent="0.25">
      <c r="H199" s="24"/>
    </row>
    <row r="200" spans="8:8" x14ac:dyDescent="0.25">
      <c r="H200" s="24"/>
    </row>
    <row r="201" spans="8:8" x14ac:dyDescent="0.25">
      <c r="H201" s="24"/>
    </row>
    <row r="202" spans="8:8" x14ac:dyDescent="0.25">
      <c r="H202" s="24"/>
    </row>
    <row r="203" spans="8:8" x14ac:dyDescent="0.25">
      <c r="H203" s="24"/>
    </row>
    <row r="204" spans="8:8" x14ac:dyDescent="0.25">
      <c r="H204" s="24"/>
    </row>
    <row r="205" spans="8:8" x14ac:dyDescent="0.25">
      <c r="H205" s="24"/>
    </row>
    <row r="206" spans="8:8" x14ac:dyDescent="0.25">
      <c r="H206" s="24"/>
    </row>
    <row r="207" spans="8:8" x14ac:dyDescent="0.25">
      <c r="H207" s="24"/>
    </row>
    <row r="208" spans="8:8" x14ac:dyDescent="0.25">
      <c r="H208" s="24"/>
    </row>
    <row r="209" spans="8:8" x14ac:dyDescent="0.25">
      <c r="H209" s="24"/>
    </row>
    <row r="210" spans="8:8" x14ac:dyDescent="0.25">
      <c r="H210" s="24"/>
    </row>
    <row r="211" spans="8:8" x14ac:dyDescent="0.25">
      <c r="H211" s="24"/>
    </row>
    <row r="212" spans="8:8" x14ac:dyDescent="0.25">
      <c r="H212" s="24"/>
    </row>
    <row r="213" spans="8:8" x14ac:dyDescent="0.25">
      <c r="H213" s="24"/>
    </row>
    <row r="214" spans="8:8" x14ac:dyDescent="0.25">
      <c r="H214" s="24"/>
    </row>
    <row r="215" spans="8:8" x14ac:dyDescent="0.25">
      <c r="H215" s="24"/>
    </row>
    <row r="216" spans="8:8" x14ac:dyDescent="0.25">
      <c r="H216" s="24"/>
    </row>
    <row r="217" spans="8:8" x14ac:dyDescent="0.25">
      <c r="H217" s="24"/>
    </row>
    <row r="218" spans="8:8" x14ac:dyDescent="0.25">
      <c r="H218" s="24"/>
    </row>
    <row r="219" spans="8:8" x14ac:dyDescent="0.25">
      <c r="H219" s="24"/>
    </row>
    <row r="220" spans="8:8" x14ac:dyDescent="0.25">
      <c r="H220" s="24"/>
    </row>
    <row r="221" spans="8:8" x14ac:dyDescent="0.25">
      <c r="H221" s="24"/>
    </row>
    <row r="222" spans="8:8" x14ac:dyDescent="0.25">
      <c r="H222" s="24"/>
    </row>
    <row r="223" spans="8:8" x14ac:dyDescent="0.25">
      <c r="H223" s="24"/>
    </row>
    <row r="224" spans="8:8" x14ac:dyDescent="0.25">
      <c r="H224" s="24"/>
    </row>
    <row r="225" spans="8:8" x14ac:dyDescent="0.25">
      <c r="H225" s="24"/>
    </row>
    <row r="226" spans="8:8" x14ac:dyDescent="0.25">
      <c r="H226" s="24"/>
    </row>
    <row r="227" spans="8:8" x14ac:dyDescent="0.25">
      <c r="H227" s="24"/>
    </row>
    <row r="228" spans="8:8" x14ac:dyDescent="0.25">
      <c r="H228" s="24"/>
    </row>
    <row r="229" spans="8:8" x14ac:dyDescent="0.25">
      <c r="H229" s="24"/>
    </row>
    <row r="230" spans="8:8" x14ac:dyDescent="0.25">
      <c r="H230" s="24"/>
    </row>
    <row r="231" spans="8:8" x14ac:dyDescent="0.25">
      <c r="H231" s="24"/>
    </row>
    <row r="232" spans="8:8" x14ac:dyDescent="0.25">
      <c r="H232" s="24"/>
    </row>
    <row r="233" spans="8:8" x14ac:dyDescent="0.25">
      <c r="H233" s="24"/>
    </row>
    <row r="234" spans="8:8" x14ac:dyDescent="0.25">
      <c r="H234" s="24"/>
    </row>
    <row r="235" spans="8:8" x14ac:dyDescent="0.25">
      <c r="H235" s="24"/>
    </row>
    <row r="236" spans="8:8" x14ac:dyDescent="0.25">
      <c r="H236" s="24"/>
    </row>
    <row r="237" spans="8:8" x14ac:dyDescent="0.25">
      <c r="H237" s="24"/>
    </row>
    <row r="238" spans="8:8" x14ac:dyDescent="0.25">
      <c r="H238" s="24"/>
    </row>
    <row r="239" spans="8:8" x14ac:dyDescent="0.25">
      <c r="H239" s="24"/>
    </row>
    <row r="240" spans="8:8" x14ac:dyDescent="0.25">
      <c r="H240" s="24"/>
    </row>
    <row r="241" spans="8:8" x14ac:dyDescent="0.25">
      <c r="H241" s="24"/>
    </row>
    <row r="242" spans="8:8" x14ac:dyDescent="0.25">
      <c r="H242" s="24"/>
    </row>
    <row r="243" spans="8:8" x14ac:dyDescent="0.25">
      <c r="H243" s="24"/>
    </row>
    <row r="244" spans="8:8" x14ac:dyDescent="0.25">
      <c r="H244" s="24"/>
    </row>
    <row r="245" spans="8:8" x14ac:dyDescent="0.25">
      <c r="H245" s="24"/>
    </row>
    <row r="246" spans="8:8" x14ac:dyDescent="0.25">
      <c r="H246" s="24"/>
    </row>
    <row r="247" spans="8:8" x14ac:dyDescent="0.25">
      <c r="H247" s="24"/>
    </row>
    <row r="248" spans="8:8" x14ac:dyDescent="0.25">
      <c r="H248" s="24"/>
    </row>
    <row r="249" spans="8:8" x14ac:dyDescent="0.25">
      <c r="H249" s="24"/>
    </row>
    <row r="250" spans="8:8" x14ac:dyDescent="0.25">
      <c r="H250" s="24"/>
    </row>
    <row r="251" spans="8:8" x14ac:dyDescent="0.25">
      <c r="H251" s="24"/>
    </row>
    <row r="252" spans="8:8" x14ac:dyDescent="0.25">
      <c r="H252" s="24"/>
    </row>
    <row r="253" spans="8:8" x14ac:dyDescent="0.25">
      <c r="H253" s="24"/>
    </row>
    <row r="254" spans="8:8" x14ac:dyDescent="0.25">
      <c r="H254" s="24"/>
    </row>
    <row r="255" spans="8:8" x14ac:dyDescent="0.25">
      <c r="H255" s="24"/>
    </row>
    <row r="256" spans="8:8" x14ac:dyDescent="0.25">
      <c r="H256" s="24"/>
    </row>
    <row r="257" spans="8:8" x14ac:dyDescent="0.25">
      <c r="H257" s="24"/>
    </row>
    <row r="258" spans="8:8" x14ac:dyDescent="0.25">
      <c r="H258" s="24"/>
    </row>
    <row r="259" spans="8:8" x14ac:dyDescent="0.25">
      <c r="H259" s="24"/>
    </row>
    <row r="260" spans="8:8" x14ac:dyDescent="0.25">
      <c r="H260" s="24"/>
    </row>
    <row r="261" spans="8:8" x14ac:dyDescent="0.25">
      <c r="H261" s="24"/>
    </row>
    <row r="262" spans="8:8" x14ac:dyDescent="0.25">
      <c r="H262" s="24"/>
    </row>
    <row r="263" spans="8:8" x14ac:dyDescent="0.25">
      <c r="H263" s="24"/>
    </row>
    <row r="264" spans="8:8" x14ac:dyDescent="0.25">
      <c r="H264" s="24"/>
    </row>
    <row r="265" spans="8:8" x14ac:dyDescent="0.25">
      <c r="H265" s="24"/>
    </row>
    <row r="266" spans="8:8" x14ac:dyDescent="0.25">
      <c r="H266" s="24"/>
    </row>
    <row r="267" spans="8:8" x14ac:dyDescent="0.25">
      <c r="H267" s="24"/>
    </row>
    <row r="268" spans="8:8" x14ac:dyDescent="0.25">
      <c r="H268" s="24"/>
    </row>
    <row r="269" spans="8:8" x14ac:dyDescent="0.25">
      <c r="H269" s="24"/>
    </row>
    <row r="270" spans="8:8" x14ac:dyDescent="0.25">
      <c r="H270" s="24"/>
    </row>
    <row r="271" spans="8:8" x14ac:dyDescent="0.25">
      <c r="H271" s="24"/>
    </row>
    <row r="272" spans="8:8" x14ac:dyDescent="0.25">
      <c r="H272" s="24"/>
    </row>
    <row r="273" spans="8:8" x14ac:dyDescent="0.25">
      <c r="H273" s="24"/>
    </row>
    <row r="274" spans="8:8" x14ac:dyDescent="0.25">
      <c r="H274" s="24"/>
    </row>
    <row r="275" spans="8:8" x14ac:dyDescent="0.25">
      <c r="H275" s="24"/>
    </row>
    <row r="276" spans="8:8" x14ac:dyDescent="0.25">
      <c r="H276" s="24"/>
    </row>
    <row r="277" spans="8:8" x14ac:dyDescent="0.25">
      <c r="H277" s="24"/>
    </row>
    <row r="278" spans="8:8" x14ac:dyDescent="0.25">
      <c r="H278" s="24"/>
    </row>
    <row r="279" spans="8:8" x14ac:dyDescent="0.25">
      <c r="H279" s="24"/>
    </row>
    <row r="280" spans="8:8" x14ac:dyDescent="0.25">
      <c r="H280" s="24"/>
    </row>
    <row r="281" spans="8:8" x14ac:dyDescent="0.25">
      <c r="H281" s="24"/>
    </row>
    <row r="282" spans="8:8" x14ac:dyDescent="0.25">
      <c r="H282" s="24"/>
    </row>
    <row r="283" spans="8:8" x14ac:dyDescent="0.25">
      <c r="H283" s="24"/>
    </row>
    <row r="284" spans="8:8" x14ac:dyDescent="0.25">
      <c r="H284" s="24"/>
    </row>
    <row r="285" spans="8:8" x14ac:dyDescent="0.25">
      <c r="H285" s="24"/>
    </row>
    <row r="286" spans="8:8" x14ac:dyDescent="0.25">
      <c r="H286" s="24"/>
    </row>
    <row r="287" spans="8:8" x14ac:dyDescent="0.25">
      <c r="H287" s="24"/>
    </row>
    <row r="288" spans="8: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A29E3-C736-4758-8CD8-7AFF2237AB06}">
  <dimension ref="A1:L3854"/>
  <sheetViews>
    <sheetView workbookViewId="0">
      <selection activeCell="G55" sqref="G55:H501"/>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2" ht="15.75" thickBot="1" x14ac:dyDescent="0.3">
      <c r="G1" s="32"/>
      <c r="H1" s="33"/>
    </row>
    <row r="2" spans="1:12" x14ac:dyDescent="0.25">
      <c r="A2" s="22" t="s">
        <v>9</v>
      </c>
      <c r="B2" s="22" t="s">
        <v>10</v>
      </c>
      <c r="C2" s="22" t="s">
        <v>11</v>
      </c>
      <c r="D2" s="22" t="s">
        <v>0</v>
      </c>
      <c r="E2" s="22" t="s">
        <v>36</v>
      </c>
      <c r="F2" s="22" t="s">
        <v>7</v>
      </c>
      <c r="G2" s="23" t="s">
        <v>406</v>
      </c>
      <c r="H2" s="22" t="s">
        <v>407</v>
      </c>
    </row>
    <row r="3" spans="1:12" x14ac:dyDescent="0.25">
      <c r="A3" s="22" t="s">
        <v>12</v>
      </c>
      <c r="B3" s="22" t="s">
        <v>13</v>
      </c>
      <c r="C3" s="22" t="s">
        <v>14</v>
      </c>
      <c r="D3" s="22" t="s">
        <v>1</v>
      </c>
      <c r="E3" s="22">
        <v>-1.6948383936062801E-2</v>
      </c>
      <c r="F3" s="22" t="s">
        <v>8</v>
      </c>
      <c r="G3" s="22">
        <v>0</v>
      </c>
      <c r="H3" s="24">
        <f t="shared" ref="H3:H54" si="0">1*(IF(F3=$I$8,E3,(E3*G3)))</f>
        <v>-1.6948383936062801E-2</v>
      </c>
    </row>
    <row r="4" spans="1:12" x14ac:dyDescent="0.25">
      <c r="A4" s="22" t="s">
        <v>15</v>
      </c>
      <c r="B4" s="22" t="s">
        <v>16</v>
      </c>
      <c r="C4" s="22" t="s">
        <v>17</v>
      </c>
      <c r="D4" s="22" t="s">
        <v>2</v>
      </c>
      <c r="E4" s="22">
        <v>-5.3918611008272603E-2</v>
      </c>
      <c r="F4" s="22" t="s">
        <v>8</v>
      </c>
      <c r="G4" s="22">
        <v>0</v>
      </c>
      <c r="H4" s="24">
        <f t="shared" si="0"/>
        <v>-5.3918611008272603E-2</v>
      </c>
    </row>
    <row r="5" spans="1:12" x14ac:dyDescent="0.25">
      <c r="A5" s="22" t="s">
        <v>18</v>
      </c>
      <c r="B5" s="22" t="s">
        <v>19</v>
      </c>
      <c r="C5" s="22" t="s">
        <v>17</v>
      </c>
      <c r="D5" s="22" t="s">
        <v>2</v>
      </c>
      <c r="E5" s="22">
        <v>-0.14863300693388201</v>
      </c>
      <c r="F5" s="22" t="s">
        <v>8</v>
      </c>
      <c r="G5" s="22">
        <v>0</v>
      </c>
      <c r="H5" s="24">
        <f t="shared" si="0"/>
        <v>-0.14863300693388201</v>
      </c>
    </row>
    <row r="6" spans="1:12" x14ac:dyDescent="0.25">
      <c r="A6" s="22" t="s">
        <v>22</v>
      </c>
      <c r="B6" s="22" t="s">
        <v>23</v>
      </c>
      <c r="C6" s="22" t="s">
        <v>24</v>
      </c>
      <c r="D6" s="22" t="s">
        <v>3</v>
      </c>
      <c r="E6" s="22">
        <v>-1.45949863508697E-3</v>
      </c>
      <c r="F6" s="22" t="s">
        <v>8</v>
      </c>
      <c r="G6" s="22">
        <v>0</v>
      </c>
      <c r="H6" s="24">
        <f t="shared" si="0"/>
        <v>-1.45949863508697E-3</v>
      </c>
    </row>
    <row r="7" spans="1:12" x14ac:dyDescent="0.25">
      <c r="A7" s="22" t="s">
        <v>116</v>
      </c>
      <c r="B7" s="22" t="s">
        <v>117</v>
      </c>
      <c r="C7" s="22" t="s">
        <v>14</v>
      </c>
      <c r="D7" s="22" t="s">
        <v>1</v>
      </c>
      <c r="E7" s="22">
        <v>-1.37983001043494E-2</v>
      </c>
      <c r="F7" s="22" t="s">
        <v>8</v>
      </c>
      <c r="G7" s="22">
        <v>0</v>
      </c>
      <c r="H7" s="24">
        <f t="shared" si="0"/>
        <v>-1.37983001043494E-2</v>
      </c>
    </row>
    <row r="8" spans="1:12" x14ac:dyDescent="0.25">
      <c r="A8" s="22" t="s">
        <v>55</v>
      </c>
      <c r="B8" s="22" t="s">
        <v>56</v>
      </c>
      <c r="C8" s="22" t="s">
        <v>14</v>
      </c>
      <c r="D8" s="22" t="s">
        <v>1</v>
      </c>
      <c r="E8" s="22">
        <v>-5.7522255738815097E-3</v>
      </c>
      <c r="F8" s="22" t="s">
        <v>8</v>
      </c>
      <c r="G8" s="22">
        <v>0</v>
      </c>
      <c r="H8" s="24">
        <f t="shared" si="0"/>
        <v>-5.7522255738815097E-3</v>
      </c>
      <c r="I8" s="22" t="s">
        <v>8</v>
      </c>
    </row>
    <row r="9" spans="1:12" x14ac:dyDescent="0.25">
      <c r="A9" s="22" t="s">
        <v>186</v>
      </c>
      <c r="B9" s="22" t="s">
        <v>187</v>
      </c>
      <c r="C9" s="22" t="s">
        <v>14</v>
      </c>
      <c r="D9" s="22" t="s">
        <v>188</v>
      </c>
      <c r="E9" s="22">
        <v>-5.4823080072325697E-2</v>
      </c>
      <c r="F9" s="22" t="s">
        <v>8</v>
      </c>
      <c r="G9" s="22">
        <v>0</v>
      </c>
      <c r="H9" s="24">
        <f t="shared" si="0"/>
        <v>-5.4823080072325697E-2</v>
      </c>
      <c r="J9" s="25"/>
      <c r="K9" s="25"/>
      <c r="L9" s="25" t="s">
        <v>37</v>
      </c>
    </row>
    <row r="10" spans="1:12" x14ac:dyDescent="0.25">
      <c r="A10" s="22" t="s">
        <v>57</v>
      </c>
      <c r="B10" s="22" t="s">
        <v>58</v>
      </c>
      <c r="C10" s="22" t="s">
        <v>14</v>
      </c>
      <c r="D10" s="22" t="s">
        <v>54</v>
      </c>
      <c r="E10" s="22">
        <v>-1.7652827414196999E-3</v>
      </c>
      <c r="F10" s="22" t="s">
        <v>8</v>
      </c>
      <c r="G10" s="22">
        <v>0</v>
      </c>
      <c r="H10" s="24">
        <f t="shared" si="0"/>
        <v>-1.7652827414196999E-3</v>
      </c>
      <c r="J10" s="25">
        <v>16</v>
      </c>
      <c r="K10" s="25" t="s">
        <v>38</v>
      </c>
      <c r="L10" s="25">
        <f t="shared" ref="L10:L16" si="1">+SUMIF($C$3:$C$3853,J10,$H$3:$H$3853)</f>
        <v>-1.006135958774363</v>
      </c>
    </row>
    <row r="11" spans="1:12" x14ac:dyDescent="0.25">
      <c r="A11" s="22" t="s">
        <v>530</v>
      </c>
      <c r="B11" s="22" t="s">
        <v>531</v>
      </c>
      <c r="C11" s="22" t="s">
        <v>24</v>
      </c>
      <c r="D11" s="22" t="s">
        <v>208</v>
      </c>
      <c r="E11" s="28">
        <v>-7.65545676417824E-5</v>
      </c>
      <c r="F11" s="22" t="s">
        <v>8</v>
      </c>
      <c r="G11" s="22">
        <v>0</v>
      </c>
      <c r="H11" s="24">
        <f t="shared" si="0"/>
        <v>-7.65545676417824E-5</v>
      </c>
      <c r="J11" s="25">
        <v>17</v>
      </c>
      <c r="K11" s="25" t="s">
        <v>39</v>
      </c>
      <c r="L11" s="25">
        <f t="shared" si="1"/>
        <v>0</v>
      </c>
    </row>
    <row r="12" spans="1:12" x14ac:dyDescent="0.25">
      <c r="A12" s="22" t="s">
        <v>189</v>
      </c>
      <c r="B12" s="22" t="s">
        <v>190</v>
      </c>
      <c r="C12" s="22" t="s">
        <v>17</v>
      </c>
      <c r="D12" s="22" t="s">
        <v>4</v>
      </c>
      <c r="E12" s="22">
        <v>-8.7431660440419794</v>
      </c>
      <c r="F12" s="22" t="s">
        <v>8</v>
      </c>
      <c r="G12" s="22">
        <v>0</v>
      </c>
      <c r="H12" s="24">
        <f t="shared" si="0"/>
        <v>-8.7431660440419794</v>
      </c>
      <c r="J12" s="25">
        <v>20</v>
      </c>
      <c r="K12" s="25" t="s">
        <v>40</v>
      </c>
      <c r="L12" s="25">
        <f t="shared" si="1"/>
        <v>-0.42766606649402739</v>
      </c>
    </row>
    <row r="13" spans="1:12" x14ac:dyDescent="0.25">
      <c r="A13" s="22" t="s">
        <v>572</v>
      </c>
      <c r="B13" s="22" t="s">
        <v>573</v>
      </c>
      <c r="C13" s="22" t="s">
        <v>17</v>
      </c>
      <c r="D13" s="22" t="s">
        <v>2</v>
      </c>
      <c r="E13" s="22">
        <v>-1.08724736107839E-2</v>
      </c>
      <c r="F13" s="22" t="s">
        <v>8</v>
      </c>
      <c r="G13" s="22">
        <v>0</v>
      </c>
      <c r="H13" s="24">
        <f t="shared" si="0"/>
        <v>-1.08724736107839E-2</v>
      </c>
      <c r="J13" s="25">
        <v>22</v>
      </c>
      <c r="K13" s="25" t="s">
        <v>41</v>
      </c>
      <c r="L13" s="25">
        <f t="shared" si="1"/>
        <v>-3.7067801471406599E-2</v>
      </c>
    </row>
    <row r="14" spans="1:12" x14ac:dyDescent="0.25">
      <c r="A14" s="22" t="s">
        <v>595</v>
      </c>
      <c r="B14" s="22" t="s">
        <v>596</v>
      </c>
      <c r="C14" s="22" t="s">
        <v>14</v>
      </c>
      <c r="D14" s="22" t="s">
        <v>1</v>
      </c>
      <c r="E14" s="22">
        <v>-1.1345377834154E-2</v>
      </c>
      <c r="F14" s="22" t="s">
        <v>8</v>
      </c>
      <c r="G14" s="22">
        <v>0</v>
      </c>
      <c r="H14" s="24">
        <f t="shared" si="0"/>
        <v>-1.1345377834154E-2</v>
      </c>
      <c r="J14" s="25">
        <v>23</v>
      </c>
      <c r="K14" s="25" t="s">
        <v>42</v>
      </c>
      <c r="L14" s="25">
        <f t="shared" si="1"/>
        <v>-0.6303991943264341</v>
      </c>
    </row>
    <row r="15" spans="1:12" x14ac:dyDescent="0.25">
      <c r="A15" s="22" t="s">
        <v>615</v>
      </c>
      <c r="B15" s="22" t="s">
        <v>596</v>
      </c>
      <c r="C15" s="22" t="s">
        <v>14</v>
      </c>
      <c r="D15" s="22" t="s">
        <v>1</v>
      </c>
      <c r="E15" s="22">
        <v>-5.6030061019087998E-3</v>
      </c>
      <c r="F15" s="22" t="s">
        <v>8</v>
      </c>
      <c r="G15" s="22">
        <v>0</v>
      </c>
      <c r="H15" s="24">
        <f t="shared" si="0"/>
        <v>-5.6030061019087998E-3</v>
      </c>
      <c r="J15" s="25">
        <v>24</v>
      </c>
      <c r="K15" s="25" t="s">
        <v>43</v>
      </c>
      <c r="L15" s="25">
        <f t="shared" si="1"/>
        <v>-36.15370256732151</v>
      </c>
    </row>
    <row r="16" spans="1:12" x14ac:dyDescent="0.25">
      <c r="A16" s="22" t="s">
        <v>616</v>
      </c>
      <c r="B16" s="22" t="s">
        <v>617</v>
      </c>
      <c r="C16" s="22" t="s">
        <v>24</v>
      </c>
      <c r="D16" s="22" t="s">
        <v>98</v>
      </c>
      <c r="E16" s="22">
        <v>-5.9926925902970503E-2</v>
      </c>
      <c r="F16" s="22" t="s">
        <v>8</v>
      </c>
      <c r="G16" s="22">
        <v>0</v>
      </c>
      <c r="H16" s="24">
        <f t="shared" si="0"/>
        <v>-5.9926925902970503E-2</v>
      </c>
      <c r="J16" s="25">
        <v>25</v>
      </c>
      <c r="K16" s="25" t="s">
        <v>44</v>
      </c>
      <c r="L16" s="25">
        <f t="shared" si="1"/>
        <v>0</v>
      </c>
    </row>
    <row r="17" spans="1:12" x14ac:dyDescent="0.25">
      <c r="A17" s="22" t="s">
        <v>634</v>
      </c>
      <c r="B17" s="22" t="s">
        <v>635</v>
      </c>
      <c r="C17" s="22" t="s">
        <v>139</v>
      </c>
      <c r="D17" s="22" t="s">
        <v>165</v>
      </c>
      <c r="E17" s="22">
        <v>-4.5424922395743303</v>
      </c>
      <c r="F17" s="22" t="s">
        <v>636</v>
      </c>
      <c r="G17" s="22">
        <v>0</v>
      </c>
      <c r="H17" s="24">
        <f t="shared" si="0"/>
        <v>0</v>
      </c>
      <c r="J17" s="25"/>
      <c r="K17" s="25" t="s">
        <v>45</v>
      </c>
      <c r="L17" s="25">
        <f>+SUM(L10:L16)</f>
        <v>-38.25497158838774</v>
      </c>
    </row>
    <row r="18" spans="1:12" x14ac:dyDescent="0.25">
      <c r="A18" s="22" t="s">
        <v>100</v>
      </c>
      <c r="B18" s="22" t="s">
        <v>88</v>
      </c>
      <c r="C18" s="22" t="s">
        <v>17</v>
      </c>
      <c r="D18" s="22" t="s">
        <v>2</v>
      </c>
      <c r="E18" s="22">
        <v>-4.97622954068117E-2</v>
      </c>
      <c r="F18" s="22" t="s">
        <v>8</v>
      </c>
      <c r="G18" s="22">
        <v>0</v>
      </c>
      <c r="H18" s="24">
        <f t="shared" si="0"/>
        <v>-4.97622954068117E-2</v>
      </c>
    </row>
    <row r="19" spans="1:12" x14ac:dyDescent="0.25">
      <c r="A19" s="22" t="s">
        <v>642</v>
      </c>
      <c r="B19" s="22" t="s">
        <v>643</v>
      </c>
      <c r="C19" s="22" t="s">
        <v>14</v>
      </c>
      <c r="D19" s="22" t="s">
        <v>1</v>
      </c>
      <c r="E19" s="22">
        <v>-1.6948383936062801E-2</v>
      </c>
      <c r="F19" s="22" t="s">
        <v>8</v>
      </c>
      <c r="G19" s="22">
        <v>0</v>
      </c>
      <c r="H19" s="24">
        <f t="shared" si="0"/>
        <v>-1.6948383936062801E-2</v>
      </c>
    </row>
    <row r="20" spans="1:12" x14ac:dyDescent="0.25">
      <c r="A20" s="22" t="s">
        <v>646</v>
      </c>
      <c r="B20" s="22" t="s">
        <v>531</v>
      </c>
      <c r="C20" s="22" t="s">
        <v>24</v>
      </c>
      <c r="D20" s="22" t="s">
        <v>208</v>
      </c>
      <c r="E20" s="28">
        <v>-2.6858162898469198E-5</v>
      </c>
      <c r="F20" s="22" t="s">
        <v>8</v>
      </c>
      <c r="G20" s="22">
        <v>0</v>
      </c>
      <c r="H20" s="24">
        <f t="shared" si="0"/>
        <v>-2.6858162898469198E-5</v>
      </c>
    </row>
    <row r="21" spans="1:12" x14ac:dyDescent="0.25">
      <c r="A21" s="22" t="s">
        <v>25</v>
      </c>
      <c r="B21" s="22" t="s">
        <v>26</v>
      </c>
      <c r="C21" s="22" t="s">
        <v>17</v>
      </c>
      <c r="D21" s="22" t="s">
        <v>4</v>
      </c>
      <c r="E21" s="22">
        <v>-7.4728448263701799E-2</v>
      </c>
      <c r="F21" s="22" t="s">
        <v>8</v>
      </c>
      <c r="G21" s="22">
        <v>0</v>
      </c>
      <c r="H21" s="24">
        <f t="shared" si="0"/>
        <v>-7.4728448263701799E-2</v>
      </c>
    </row>
    <row r="22" spans="1:12" x14ac:dyDescent="0.25">
      <c r="A22" s="22" t="s">
        <v>211</v>
      </c>
      <c r="B22" s="22" t="s">
        <v>212</v>
      </c>
      <c r="C22" s="22" t="s">
        <v>24</v>
      </c>
      <c r="D22" s="22" t="s">
        <v>6</v>
      </c>
      <c r="E22" s="22">
        <v>-5.0466773953274702E-2</v>
      </c>
      <c r="F22" s="22" t="s">
        <v>8</v>
      </c>
      <c r="G22" s="22">
        <v>0</v>
      </c>
      <c r="H22" s="24">
        <f t="shared" si="0"/>
        <v>-5.0466773953274702E-2</v>
      </c>
    </row>
    <row r="23" spans="1:12" x14ac:dyDescent="0.25">
      <c r="A23" s="22" t="s">
        <v>711</v>
      </c>
      <c r="B23" s="22" t="s">
        <v>712</v>
      </c>
      <c r="C23" s="22" t="s">
        <v>24</v>
      </c>
      <c r="D23" s="22" t="s">
        <v>120</v>
      </c>
      <c r="E23" s="22">
        <v>-1.9877247702987299E-4</v>
      </c>
      <c r="F23" s="22" t="s">
        <v>86</v>
      </c>
      <c r="G23" s="22">
        <v>2190</v>
      </c>
      <c r="H23" s="24">
        <f t="shared" si="0"/>
        <v>-0.43531172469542184</v>
      </c>
    </row>
    <row r="24" spans="1:12" x14ac:dyDescent="0.25">
      <c r="A24" s="22" t="s">
        <v>261</v>
      </c>
      <c r="B24" s="22" t="s">
        <v>262</v>
      </c>
      <c r="C24" s="22" t="s">
        <v>263</v>
      </c>
      <c r="D24" s="22" t="s">
        <v>264</v>
      </c>
      <c r="E24" s="22">
        <v>-1.6687183671615501E-3</v>
      </c>
      <c r="F24" s="22" t="s">
        <v>86</v>
      </c>
      <c r="G24" s="22">
        <v>404.4</v>
      </c>
      <c r="H24" s="24">
        <f t="shared" si="0"/>
        <v>-0.67482970768013084</v>
      </c>
    </row>
    <row r="25" spans="1:12" x14ac:dyDescent="0.25">
      <c r="A25" s="22" t="s">
        <v>741</v>
      </c>
      <c r="B25" s="22" t="s">
        <v>742</v>
      </c>
      <c r="C25" s="22" t="s">
        <v>139</v>
      </c>
      <c r="D25" s="22" t="s">
        <v>165</v>
      </c>
      <c r="E25" s="22">
        <v>-34.449838051404001</v>
      </c>
      <c r="F25" s="22" t="s">
        <v>636</v>
      </c>
      <c r="G25" s="22">
        <v>0</v>
      </c>
      <c r="H25" s="24">
        <f t="shared" si="0"/>
        <v>0</v>
      </c>
    </row>
    <row r="26" spans="1:12" x14ac:dyDescent="0.25">
      <c r="A26" s="22" t="s">
        <v>245</v>
      </c>
      <c r="B26" s="22" t="s">
        <v>246</v>
      </c>
      <c r="C26" s="22" t="s">
        <v>143</v>
      </c>
      <c r="D26" s="22" t="s">
        <v>144</v>
      </c>
      <c r="E26" s="22">
        <v>-3.7067801471406599E-2</v>
      </c>
      <c r="F26" s="22" t="s">
        <v>8</v>
      </c>
      <c r="G26" s="22">
        <v>0</v>
      </c>
      <c r="H26" s="24">
        <f t="shared" si="0"/>
        <v>-3.7067801471406599E-2</v>
      </c>
    </row>
    <row r="27" spans="1:12" x14ac:dyDescent="0.25">
      <c r="A27" s="22" t="s">
        <v>749</v>
      </c>
      <c r="B27" s="22" t="s">
        <v>531</v>
      </c>
      <c r="C27" s="22" t="s">
        <v>24</v>
      </c>
      <c r="D27" s="22" t="s">
        <v>208</v>
      </c>
      <c r="E27" s="28">
        <v>-5.0957405204555497E-5</v>
      </c>
      <c r="F27" s="22" t="s">
        <v>8</v>
      </c>
      <c r="G27" s="22">
        <v>0</v>
      </c>
      <c r="H27" s="24">
        <f t="shared" si="0"/>
        <v>-5.0957405204555497E-5</v>
      </c>
    </row>
    <row r="28" spans="1:12" x14ac:dyDescent="0.25">
      <c r="A28" s="22" t="s">
        <v>103</v>
      </c>
      <c r="B28" s="22" t="s">
        <v>92</v>
      </c>
      <c r="C28" s="22" t="s">
        <v>17</v>
      </c>
      <c r="D28" s="22" t="s">
        <v>4</v>
      </c>
      <c r="E28" s="22">
        <v>-25.542179822117902</v>
      </c>
      <c r="F28" s="22" t="s">
        <v>8</v>
      </c>
      <c r="G28" s="22">
        <v>0</v>
      </c>
      <c r="H28" s="24">
        <f t="shared" si="0"/>
        <v>-25.542179822117902</v>
      </c>
    </row>
    <row r="29" spans="1:12" x14ac:dyDescent="0.25">
      <c r="A29" s="22" t="s">
        <v>168</v>
      </c>
      <c r="B29" s="22" t="s">
        <v>169</v>
      </c>
      <c r="C29" s="22" t="s">
        <v>14</v>
      </c>
      <c r="D29" s="22" t="s">
        <v>1</v>
      </c>
      <c r="E29" s="22">
        <v>-0.13944097773737299</v>
      </c>
      <c r="F29" s="22" t="s">
        <v>8</v>
      </c>
      <c r="G29" s="22">
        <v>0</v>
      </c>
      <c r="H29" s="24">
        <f t="shared" si="0"/>
        <v>-0.13944097773737299</v>
      </c>
    </row>
    <row r="30" spans="1:12" x14ac:dyDescent="0.25">
      <c r="A30" s="22" t="s">
        <v>801</v>
      </c>
      <c r="B30" s="22" t="s">
        <v>531</v>
      </c>
      <c r="C30" s="22" t="s">
        <v>24</v>
      </c>
      <c r="D30" s="22" t="s">
        <v>208</v>
      </c>
      <c r="E30" s="22">
        <v>-5.0698278828813503E-3</v>
      </c>
      <c r="F30" s="22" t="s">
        <v>8</v>
      </c>
      <c r="G30" s="22">
        <v>0</v>
      </c>
      <c r="H30" s="24">
        <f t="shared" si="0"/>
        <v>-5.0698278828813503E-3</v>
      </c>
    </row>
    <row r="31" spans="1:12" x14ac:dyDescent="0.25">
      <c r="A31" s="22" t="s">
        <v>831</v>
      </c>
      <c r="B31" s="22" t="s">
        <v>531</v>
      </c>
      <c r="C31" s="22" t="s">
        <v>24</v>
      </c>
      <c r="D31" s="22" t="s">
        <v>208</v>
      </c>
      <c r="E31" s="28">
        <v>-8.7444072557653501E-5</v>
      </c>
      <c r="F31" s="22" t="s">
        <v>8</v>
      </c>
      <c r="G31" s="22">
        <v>0</v>
      </c>
      <c r="H31" s="24">
        <f t="shared" si="0"/>
        <v>-8.7444072557653501E-5</v>
      </c>
    </row>
    <row r="32" spans="1:12" x14ac:dyDescent="0.25">
      <c r="A32" s="22" t="s">
        <v>109</v>
      </c>
      <c r="B32" s="22" t="s">
        <v>97</v>
      </c>
      <c r="C32" s="22" t="s">
        <v>17</v>
      </c>
      <c r="D32" s="22" t="s">
        <v>2</v>
      </c>
      <c r="E32" s="22">
        <v>-3.7701155157623002E-3</v>
      </c>
      <c r="F32" s="22" t="s">
        <v>8</v>
      </c>
      <c r="G32" s="22">
        <v>0</v>
      </c>
      <c r="H32" s="24">
        <f t="shared" si="0"/>
        <v>-3.7701155157623002E-3</v>
      </c>
    </row>
    <row r="33" spans="1:8" x14ac:dyDescent="0.25">
      <c r="A33" s="22" t="s">
        <v>135</v>
      </c>
      <c r="B33" s="22" t="s">
        <v>136</v>
      </c>
      <c r="C33" s="22" t="s">
        <v>17</v>
      </c>
      <c r="D33" s="22" t="s">
        <v>4</v>
      </c>
      <c r="E33" s="22">
        <v>-1.7933661478118201E-2</v>
      </c>
      <c r="F33" s="22" t="s">
        <v>8</v>
      </c>
      <c r="G33" s="22">
        <v>0</v>
      </c>
      <c r="H33" s="24">
        <f t="shared" si="0"/>
        <v>-1.7933661478118201E-2</v>
      </c>
    </row>
    <row r="34" spans="1:8" x14ac:dyDescent="0.25">
      <c r="A34" s="22" t="s">
        <v>196</v>
      </c>
      <c r="B34" s="22" t="s">
        <v>197</v>
      </c>
      <c r="C34" s="22" t="s">
        <v>14</v>
      </c>
      <c r="D34" s="22" t="s">
        <v>1</v>
      </c>
      <c r="E34" s="22">
        <v>-8.4179232496700096E-4</v>
      </c>
      <c r="F34" s="22" t="s">
        <v>8</v>
      </c>
      <c r="G34" s="22">
        <v>0</v>
      </c>
      <c r="H34" s="24">
        <f t="shared" si="0"/>
        <v>-8.4179232496700096E-4</v>
      </c>
    </row>
    <row r="35" spans="1:8" x14ac:dyDescent="0.25">
      <c r="A35" s="22" t="s">
        <v>865</v>
      </c>
      <c r="B35" s="22" t="s">
        <v>866</v>
      </c>
      <c r="C35" s="22" t="s">
        <v>24</v>
      </c>
      <c r="D35" s="22" t="s">
        <v>98</v>
      </c>
      <c r="E35" s="22">
        <v>-4.7519509047022797E-3</v>
      </c>
      <c r="F35" s="22" t="s">
        <v>8</v>
      </c>
      <c r="G35" s="22">
        <v>0</v>
      </c>
      <c r="H35" s="24">
        <f t="shared" si="0"/>
        <v>-4.7519509047022797E-3</v>
      </c>
    </row>
    <row r="36" spans="1:8" x14ac:dyDescent="0.25">
      <c r="A36" s="22" t="s">
        <v>885</v>
      </c>
      <c r="B36" s="22" t="s">
        <v>531</v>
      </c>
      <c r="C36" s="22" t="s">
        <v>24</v>
      </c>
      <c r="D36" s="22" t="s">
        <v>208</v>
      </c>
      <c r="E36" s="28">
        <v>-6.7712986379355004E-5</v>
      </c>
      <c r="F36" s="22" t="s">
        <v>8</v>
      </c>
      <c r="G36" s="22">
        <v>0</v>
      </c>
      <c r="H36" s="24">
        <f t="shared" si="0"/>
        <v>-6.7712986379355004E-5</v>
      </c>
    </row>
    <row r="37" spans="1:8" x14ac:dyDescent="0.25">
      <c r="A37" s="22" t="s">
        <v>265</v>
      </c>
      <c r="B37" s="22" t="s">
        <v>262</v>
      </c>
      <c r="C37" s="22" t="s">
        <v>263</v>
      </c>
      <c r="D37" s="22" t="s">
        <v>264</v>
      </c>
      <c r="E37" s="22">
        <v>-8.1925383554459004E-4</v>
      </c>
      <c r="F37" s="22" t="s">
        <v>86</v>
      </c>
      <c r="G37" s="22">
        <v>404.4</v>
      </c>
      <c r="H37" s="24">
        <f t="shared" si="0"/>
        <v>-0.33130625109423217</v>
      </c>
    </row>
    <row r="38" spans="1:8" x14ac:dyDescent="0.25">
      <c r="A38" s="22" t="s">
        <v>154</v>
      </c>
      <c r="B38" s="22" t="s">
        <v>155</v>
      </c>
      <c r="C38" s="22" t="s">
        <v>17</v>
      </c>
      <c r="D38" s="22" t="s">
        <v>4</v>
      </c>
      <c r="E38" s="22">
        <v>-6.8660244993480501E-2</v>
      </c>
      <c r="F38" s="22" t="s">
        <v>8</v>
      </c>
      <c r="G38" s="22">
        <v>0</v>
      </c>
      <c r="H38" s="24">
        <f t="shared" si="0"/>
        <v>-6.8660244993480501E-2</v>
      </c>
    </row>
    <row r="39" spans="1:8" x14ac:dyDescent="0.25">
      <c r="A39" s="22" t="s">
        <v>31</v>
      </c>
      <c r="B39" s="22" t="s">
        <v>32</v>
      </c>
      <c r="C39" s="22" t="s">
        <v>14</v>
      </c>
      <c r="D39" s="22" t="s">
        <v>1</v>
      </c>
      <c r="E39" s="22">
        <v>-8.7827925043270304E-4</v>
      </c>
      <c r="F39" s="22" t="s">
        <v>8</v>
      </c>
      <c r="G39" s="22">
        <v>0</v>
      </c>
      <c r="H39" s="24">
        <f t="shared" si="0"/>
        <v>-8.7827925043270304E-4</v>
      </c>
    </row>
    <row r="40" spans="1:8" x14ac:dyDescent="0.25">
      <c r="A40" s="22" t="s">
        <v>247</v>
      </c>
      <c r="B40" s="22" t="s">
        <v>248</v>
      </c>
      <c r="C40" s="22" t="s">
        <v>17</v>
      </c>
      <c r="D40" s="22" t="s">
        <v>2</v>
      </c>
      <c r="E40" s="22">
        <v>-7.3110020046928802E-3</v>
      </c>
      <c r="F40" s="22" t="s">
        <v>8</v>
      </c>
      <c r="G40" s="22">
        <v>0</v>
      </c>
      <c r="H40" s="24">
        <f t="shared" si="0"/>
        <v>-7.3110020046928802E-3</v>
      </c>
    </row>
    <row r="41" spans="1:8" x14ac:dyDescent="0.25">
      <c r="A41" s="22" t="s">
        <v>33</v>
      </c>
      <c r="B41" s="22" t="s">
        <v>23</v>
      </c>
      <c r="C41" s="22" t="s">
        <v>24</v>
      </c>
      <c r="D41" s="22" t="s">
        <v>3</v>
      </c>
      <c r="E41" s="22">
        <v>-2.9552996291049502E-3</v>
      </c>
      <c r="F41" s="22" t="s">
        <v>8</v>
      </c>
      <c r="G41" s="22">
        <v>0</v>
      </c>
      <c r="H41" s="24">
        <f t="shared" si="0"/>
        <v>-2.9552996291049502E-3</v>
      </c>
    </row>
    <row r="42" spans="1:8" x14ac:dyDescent="0.25">
      <c r="A42" s="22" t="s">
        <v>352</v>
      </c>
      <c r="B42" s="22" t="s">
        <v>353</v>
      </c>
      <c r="C42" s="22" t="s">
        <v>24</v>
      </c>
      <c r="D42" s="22" t="s">
        <v>6</v>
      </c>
      <c r="E42" s="22">
        <v>-5.9926925902970503E-2</v>
      </c>
      <c r="F42" s="22" t="s">
        <v>8</v>
      </c>
      <c r="G42" s="22">
        <v>0</v>
      </c>
      <c r="H42" s="24">
        <f t="shared" si="0"/>
        <v>-5.9926925902970503E-2</v>
      </c>
    </row>
    <row r="43" spans="1:8" x14ac:dyDescent="0.25">
      <c r="A43" s="22" t="s">
        <v>934</v>
      </c>
      <c r="B43" s="22" t="s">
        <v>531</v>
      </c>
      <c r="C43" s="22" t="s">
        <v>24</v>
      </c>
      <c r="D43" s="22" t="s">
        <v>208</v>
      </c>
      <c r="E43" s="22">
        <v>-7.5630708544581404E-3</v>
      </c>
      <c r="F43" s="22" t="s">
        <v>8</v>
      </c>
      <c r="G43" s="22">
        <v>0</v>
      </c>
      <c r="H43" s="24">
        <f t="shared" si="0"/>
        <v>-7.5630708544581404E-3</v>
      </c>
    </row>
    <row r="44" spans="1:8" x14ac:dyDescent="0.25">
      <c r="A44" s="22" t="s">
        <v>955</v>
      </c>
      <c r="B44" s="22" t="s">
        <v>531</v>
      </c>
      <c r="C44" s="22" t="s">
        <v>24</v>
      </c>
      <c r="D44" s="22" t="s">
        <v>208</v>
      </c>
      <c r="E44" s="22">
        <v>-3.6669878779921301E-4</v>
      </c>
      <c r="F44" s="22" t="s">
        <v>8</v>
      </c>
      <c r="G44" s="22">
        <v>0</v>
      </c>
      <c r="H44" s="24">
        <f t="shared" si="0"/>
        <v>-3.6669878779921301E-4</v>
      </c>
    </row>
    <row r="45" spans="1:8" x14ac:dyDescent="0.25">
      <c r="A45" s="22" t="s">
        <v>962</v>
      </c>
      <c r="B45" s="22" t="s">
        <v>531</v>
      </c>
      <c r="C45" s="22" t="s">
        <v>24</v>
      </c>
      <c r="D45" s="22" t="s">
        <v>208</v>
      </c>
      <c r="E45" s="22">
        <v>-5.5966327975513199E-4</v>
      </c>
      <c r="F45" s="22" t="s">
        <v>8</v>
      </c>
      <c r="G45" s="22">
        <v>0</v>
      </c>
      <c r="H45" s="24">
        <f t="shared" si="0"/>
        <v>-5.5966327975513199E-4</v>
      </c>
    </row>
    <row r="46" spans="1:8" x14ac:dyDescent="0.25">
      <c r="A46" s="22" t="s">
        <v>82</v>
      </c>
      <c r="B46" s="22" t="s">
        <v>58</v>
      </c>
      <c r="C46" s="22" t="s">
        <v>14</v>
      </c>
      <c r="D46" s="22" t="s">
        <v>54</v>
      </c>
      <c r="E46" s="22">
        <v>-3.71863434633206E-4</v>
      </c>
      <c r="F46" s="22" t="s">
        <v>8</v>
      </c>
      <c r="G46" s="22">
        <v>0</v>
      </c>
      <c r="H46" s="24">
        <f t="shared" si="0"/>
        <v>-3.71863434633206E-4</v>
      </c>
    </row>
    <row r="47" spans="1:8" x14ac:dyDescent="0.25">
      <c r="A47" s="22" t="s">
        <v>183</v>
      </c>
      <c r="B47" s="22" t="s">
        <v>184</v>
      </c>
      <c r="C47" s="22" t="s">
        <v>14</v>
      </c>
      <c r="D47" s="22" t="s">
        <v>1</v>
      </c>
      <c r="E47" s="22">
        <v>-2.8812252691306798E-3</v>
      </c>
      <c r="F47" s="22" t="s">
        <v>8</v>
      </c>
      <c r="G47" s="22">
        <v>0</v>
      </c>
      <c r="H47" s="24">
        <f t="shared" si="0"/>
        <v>-2.8812252691306798E-3</v>
      </c>
    </row>
    <row r="48" spans="1:8" x14ac:dyDescent="0.25">
      <c r="A48" s="22" t="s">
        <v>977</v>
      </c>
      <c r="B48" s="22" t="s">
        <v>978</v>
      </c>
      <c r="C48" s="22" t="s">
        <v>17</v>
      </c>
      <c r="D48" s="22" t="s">
        <v>2</v>
      </c>
      <c r="E48" s="28">
        <v>-3.8898994647258599E-5</v>
      </c>
      <c r="F48" s="22" t="s">
        <v>8</v>
      </c>
      <c r="G48" s="22">
        <v>0</v>
      </c>
      <c r="H48" s="24">
        <f t="shared" si="0"/>
        <v>-3.8898994647258599E-5</v>
      </c>
    </row>
    <row r="49" spans="1:8" x14ac:dyDescent="0.25">
      <c r="A49" s="22" t="s">
        <v>110</v>
      </c>
      <c r="B49" s="22" t="s">
        <v>99</v>
      </c>
      <c r="C49" s="22" t="s">
        <v>14</v>
      </c>
      <c r="D49" s="22" t="s">
        <v>1</v>
      </c>
      <c r="E49" s="22">
        <v>-6.7798020152489797E-3</v>
      </c>
      <c r="F49" s="22" t="s">
        <v>8</v>
      </c>
      <c r="G49" s="22">
        <v>0</v>
      </c>
      <c r="H49" s="24">
        <f t="shared" si="0"/>
        <v>-6.7798020152489797E-3</v>
      </c>
    </row>
    <row r="50" spans="1:8" x14ac:dyDescent="0.25">
      <c r="A50" s="22" t="s">
        <v>200</v>
      </c>
      <c r="B50" s="22" t="s">
        <v>187</v>
      </c>
      <c r="C50" s="22" t="s">
        <v>14</v>
      </c>
      <c r="D50" s="22" t="s">
        <v>188</v>
      </c>
      <c r="E50" s="22">
        <v>-0.135420927495145</v>
      </c>
      <c r="F50" s="22" t="s">
        <v>8</v>
      </c>
      <c r="G50" s="22">
        <v>0</v>
      </c>
      <c r="H50" s="24">
        <f t="shared" si="0"/>
        <v>-0.135420927495145</v>
      </c>
    </row>
    <row r="51" spans="1:8" x14ac:dyDescent="0.25">
      <c r="A51" s="22" t="s">
        <v>1014</v>
      </c>
      <c r="B51" s="22" t="s">
        <v>531</v>
      </c>
      <c r="C51" s="22" t="s">
        <v>24</v>
      </c>
      <c r="D51" s="22" t="s">
        <v>208</v>
      </c>
      <c r="E51" s="22">
        <v>-1.7313067033267299E-3</v>
      </c>
      <c r="F51" s="22" t="s">
        <v>8</v>
      </c>
      <c r="G51" s="22">
        <v>0</v>
      </c>
      <c r="H51" s="24">
        <f t="shared" si="0"/>
        <v>-1.7313067033267299E-3</v>
      </c>
    </row>
    <row r="52" spans="1:8" x14ac:dyDescent="0.25">
      <c r="A52" s="22" t="s">
        <v>185</v>
      </c>
      <c r="B52" s="22" t="s">
        <v>184</v>
      </c>
      <c r="C52" s="22" t="s">
        <v>14</v>
      </c>
      <c r="D52" s="22" t="s">
        <v>1</v>
      </c>
      <c r="E52" s="22">
        <v>-1.40671586669321E-2</v>
      </c>
      <c r="F52" s="22" t="s">
        <v>8</v>
      </c>
      <c r="G52" s="22">
        <v>0</v>
      </c>
      <c r="H52" s="24">
        <f t="shared" si="0"/>
        <v>-1.40671586669321E-2</v>
      </c>
    </row>
    <row r="53" spans="1:8" x14ac:dyDescent="0.25">
      <c r="A53" s="22" t="s">
        <v>156</v>
      </c>
      <c r="B53" s="22" t="s">
        <v>157</v>
      </c>
      <c r="C53" s="22" t="s">
        <v>17</v>
      </c>
      <c r="D53" s="22" t="s">
        <v>2</v>
      </c>
      <c r="E53" s="22">
        <v>-1.4277871261249999</v>
      </c>
      <c r="F53" s="22" t="s">
        <v>8</v>
      </c>
      <c r="G53" s="22">
        <v>0</v>
      </c>
      <c r="H53" s="24">
        <f t="shared" si="0"/>
        <v>-1.4277871261249999</v>
      </c>
    </row>
    <row r="54" spans="1:8" x14ac:dyDescent="0.25">
      <c r="A54" s="22" t="s">
        <v>34</v>
      </c>
      <c r="B54" s="22" t="s">
        <v>35</v>
      </c>
      <c r="C54" s="22" t="s">
        <v>17</v>
      </c>
      <c r="D54" s="22" t="s">
        <v>2</v>
      </c>
      <c r="E54" s="22">
        <v>-4.94081682648194E-3</v>
      </c>
      <c r="F54" s="22" t="s">
        <v>8</v>
      </c>
      <c r="G54" s="22">
        <v>0</v>
      </c>
      <c r="H54" s="24">
        <f t="shared" si="0"/>
        <v>-4.94081682648194E-3</v>
      </c>
    </row>
    <row r="55" spans="1:8" x14ac:dyDescent="0.25">
      <c r="H55" s="24"/>
    </row>
    <row r="56" spans="1:8" x14ac:dyDescent="0.25">
      <c r="H56" s="24"/>
    </row>
    <row r="57" spans="1:8" x14ac:dyDescent="0.25">
      <c r="H57" s="24"/>
    </row>
    <row r="58" spans="1:8" x14ac:dyDescent="0.25">
      <c r="H58" s="24"/>
    </row>
    <row r="59" spans="1:8" x14ac:dyDescent="0.25">
      <c r="H59" s="24"/>
    </row>
    <row r="60" spans="1:8" x14ac:dyDescent="0.25">
      <c r="H60" s="24"/>
    </row>
    <row r="61" spans="1:8" x14ac:dyDescent="0.25">
      <c r="H61" s="24"/>
    </row>
    <row r="62" spans="1:8" x14ac:dyDescent="0.25">
      <c r="H62" s="24"/>
    </row>
    <row r="63" spans="1:8" x14ac:dyDescent="0.25">
      <c r="H63" s="24"/>
    </row>
    <row r="64" spans="1:8" x14ac:dyDescent="0.25">
      <c r="H64" s="24"/>
    </row>
    <row r="65" spans="8:8" x14ac:dyDescent="0.25">
      <c r="H65" s="24"/>
    </row>
    <row r="66" spans="8:8" x14ac:dyDescent="0.25">
      <c r="H66" s="24"/>
    </row>
    <row r="67" spans="8:8" x14ac:dyDescent="0.25">
      <c r="H67" s="24"/>
    </row>
    <row r="68" spans="8:8" x14ac:dyDescent="0.25">
      <c r="H68" s="24"/>
    </row>
    <row r="69" spans="8:8" x14ac:dyDescent="0.25">
      <c r="H69" s="24"/>
    </row>
    <row r="70" spans="8:8" x14ac:dyDescent="0.25">
      <c r="H70" s="24"/>
    </row>
    <row r="71" spans="8:8" x14ac:dyDescent="0.25">
      <c r="H71" s="24"/>
    </row>
    <row r="72" spans="8:8" x14ac:dyDescent="0.25">
      <c r="H72" s="24"/>
    </row>
    <row r="73" spans="8:8" x14ac:dyDescent="0.25">
      <c r="H73" s="24"/>
    </row>
    <row r="74" spans="8:8" x14ac:dyDescent="0.25">
      <c r="H74" s="24"/>
    </row>
    <row r="75" spans="8:8" x14ac:dyDescent="0.25">
      <c r="H75" s="24"/>
    </row>
    <row r="76" spans="8:8" x14ac:dyDescent="0.25">
      <c r="H76" s="24"/>
    </row>
    <row r="77" spans="8:8" x14ac:dyDescent="0.25">
      <c r="H77" s="24"/>
    </row>
    <row r="78" spans="8:8" x14ac:dyDescent="0.25">
      <c r="H78" s="24"/>
    </row>
    <row r="79" spans="8:8" x14ac:dyDescent="0.25">
      <c r="H79" s="24"/>
    </row>
    <row r="80" spans="8:8" x14ac:dyDescent="0.25">
      <c r="H80" s="24"/>
    </row>
    <row r="81" spans="8:8" x14ac:dyDescent="0.25">
      <c r="H81" s="24"/>
    </row>
    <row r="82" spans="8:8" x14ac:dyDescent="0.25">
      <c r="H82" s="24"/>
    </row>
    <row r="83" spans="8:8" x14ac:dyDescent="0.25">
      <c r="H83" s="24"/>
    </row>
    <row r="84" spans="8:8" x14ac:dyDescent="0.25">
      <c r="H84" s="24"/>
    </row>
    <row r="85" spans="8:8" x14ac:dyDescent="0.25">
      <c r="H85" s="24"/>
    </row>
    <row r="86" spans="8:8" x14ac:dyDescent="0.25">
      <c r="H86" s="24"/>
    </row>
    <row r="87" spans="8:8" x14ac:dyDescent="0.25">
      <c r="H87" s="24"/>
    </row>
    <row r="88" spans="8:8" x14ac:dyDescent="0.25">
      <c r="H88" s="24"/>
    </row>
    <row r="89" spans="8:8" x14ac:dyDescent="0.25">
      <c r="H89" s="24"/>
    </row>
    <row r="90" spans="8:8" x14ac:dyDescent="0.25">
      <c r="H90" s="24"/>
    </row>
    <row r="91" spans="8:8" x14ac:dyDescent="0.25">
      <c r="H91" s="24"/>
    </row>
    <row r="92" spans="8:8" x14ac:dyDescent="0.25">
      <c r="H92" s="24"/>
    </row>
    <row r="93" spans="8:8" x14ac:dyDescent="0.25">
      <c r="H93" s="24"/>
    </row>
    <row r="94" spans="8:8" x14ac:dyDescent="0.25">
      <c r="H94" s="24"/>
    </row>
    <row r="95" spans="8:8" x14ac:dyDescent="0.25">
      <c r="H95" s="24"/>
    </row>
    <row r="96" spans="8:8" x14ac:dyDescent="0.25">
      <c r="H96" s="24"/>
    </row>
    <row r="97" spans="8:8" x14ac:dyDescent="0.25">
      <c r="H97" s="24"/>
    </row>
    <row r="98" spans="8:8" x14ac:dyDescent="0.25">
      <c r="H98" s="24"/>
    </row>
    <row r="99" spans="8:8" x14ac:dyDescent="0.25">
      <c r="H99" s="24"/>
    </row>
    <row r="100" spans="8:8" x14ac:dyDescent="0.25">
      <c r="H100" s="24"/>
    </row>
    <row r="101" spans="8:8" x14ac:dyDescent="0.25">
      <c r="H101" s="24"/>
    </row>
    <row r="102" spans="8:8" x14ac:dyDescent="0.25">
      <c r="H102" s="24"/>
    </row>
    <row r="103" spans="8:8" x14ac:dyDescent="0.25">
      <c r="H103" s="24"/>
    </row>
    <row r="104" spans="8:8" x14ac:dyDescent="0.25">
      <c r="H104" s="24"/>
    </row>
    <row r="105" spans="8:8" x14ac:dyDescent="0.25">
      <c r="H105" s="24"/>
    </row>
    <row r="106" spans="8:8" x14ac:dyDescent="0.25">
      <c r="H106" s="24"/>
    </row>
    <row r="107" spans="8:8" x14ac:dyDescent="0.25">
      <c r="H107" s="24"/>
    </row>
    <row r="108" spans="8:8" x14ac:dyDescent="0.25">
      <c r="H108" s="24"/>
    </row>
    <row r="109" spans="8:8" x14ac:dyDescent="0.25">
      <c r="H109" s="24"/>
    </row>
    <row r="110" spans="8:8" x14ac:dyDescent="0.25">
      <c r="H110" s="24"/>
    </row>
    <row r="111" spans="8:8" x14ac:dyDescent="0.25">
      <c r="H111" s="24"/>
    </row>
    <row r="112" spans="8:8" x14ac:dyDescent="0.25">
      <c r="H112" s="24"/>
    </row>
    <row r="113" spans="8:8" x14ac:dyDescent="0.25">
      <c r="H113" s="24"/>
    </row>
    <row r="114" spans="8:8" x14ac:dyDescent="0.25">
      <c r="H114" s="24"/>
    </row>
    <row r="115" spans="8:8" x14ac:dyDescent="0.25">
      <c r="H115" s="24"/>
    </row>
    <row r="116" spans="8:8" x14ac:dyDescent="0.25">
      <c r="H116" s="24"/>
    </row>
    <row r="117" spans="8:8" x14ac:dyDescent="0.25">
      <c r="H117" s="24"/>
    </row>
    <row r="118" spans="8:8" x14ac:dyDescent="0.25">
      <c r="H118" s="24"/>
    </row>
    <row r="119" spans="8:8" x14ac:dyDescent="0.25">
      <c r="H119" s="24"/>
    </row>
    <row r="120" spans="8:8" x14ac:dyDescent="0.25">
      <c r="H120" s="24"/>
    </row>
    <row r="121" spans="8:8" x14ac:dyDescent="0.25">
      <c r="H121" s="24"/>
    </row>
    <row r="122" spans="8:8" x14ac:dyDescent="0.25">
      <c r="H122" s="24"/>
    </row>
    <row r="123" spans="8:8" x14ac:dyDescent="0.25">
      <c r="H123" s="24"/>
    </row>
    <row r="124" spans="8:8" x14ac:dyDescent="0.25">
      <c r="H124" s="24"/>
    </row>
    <row r="125" spans="8:8" x14ac:dyDescent="0.25">
      <c r="H125" s="24"/>
    </row>
    <row r="126" spans="8:8" x14ac:dyDescent="0.25">
      <c r="H126" s="24"/>
    </row>
    <row r="127" spans="8:8" x14ac:dyDescent="0.25">
      <c r="H127" s="24"/>
    </row>
    <row r="128" spans="8:8" x14ac:dyDescent="0.25">
      <c r="H128" s="24"/>
    </row>
    <row r="129" spans="8:8" x14ac:dyDescent="0.25">
      <c r="H129" s="24"/>
    </row>
    <row r="130" spans="8:8" x14ac:dyDescent="0.25">
      <c r="H130" s="24"/>
    </row>
    <row r="131" spans="8:8" x14ac:dyDescent="0.25">
      <c r="H131" s="24"/>
    </row>
    <row r="132" spans="8:8" x14ac:dyDescent="0.25">
      <c r="H132" s="24"/>
    </row>
    <row r="133" spans="8:8" x14ac:dyDescent="0.25">
      <c r="H133" s="24"/>
    </row>
    <row r="134" spans="8:8" x14ac:dyDescent="0.25">
      <c r="H134" s="24"/>
    </row>
    <row r="135" spans="8:8" x14ac:dyDescent="0.25">
      <c r="H135" s="24"/>
    </row>
    <row r="136" spans="8:8" x14ac:dyDescent="0.25">
      <c r="H136" s="24"/>
    </row>
    <row r="137" spans="8:8" x14ac:dyDescent="0.25">
      <c r="H137" s="24"/>
    </row>
    <row r="138" spans="8:8" x14ac:dyDescent="0.25">
      <c r="H138" s="24"/>
    </row>
    <row r="139" spans="8:8" x14ac:dyDescent="0.25">
      <c r="H139" s="24"/>
    </row>
    <row r="140" spans="8:8" x14ac:dyDescent="0.25">
      <c r="H140" s="24"/>
    </row>
    <row r="141" spans="8:8" x14ac:dyDescent="0.25">
      <c r="H141" s="24"/>
    </row>
    <row r="142" spans="8:8" x14ac:dyDescent="0.25">
      <c r="H142" s="24"/>
    </row>
    <row r="143" spans="8:8" x14ac:dyDescent="0.25">
      <c r="H143" s="24"/>
    </row>
    <row r="144" spans="8:8" x14ac:dyDescent="0.25">
      <c r="H144" s="24"/>
    </row>
    <row r="145" spans="8:8" x14ac:dyDescent="0.25">
      <c r="H145" s="24"/>
    </row>
    <row r="146" spans="8:8" x14ac:dyDescent="0.25">
      <c r="H146" s="24"/>
    </row>
    <row r="147" spans="8:8" x14ac:dyDescent="0.25">
      <c r="H147" s="24"/>
    </row>
    <row r="148" spans="8:8" x14ac:dyDescent="0.25">
      <c r="H148" s="24"/>
    </row>
    <row r="149" spans="8:8" x14ac:dyDescent="0.25">
      <c r="H149" s="24"/>
    </row>
    <row r="150" spans="8:8" x14ac:dyDescent="0.25">
      <c r="H150" s="24"/>
    </row>
    <row r="151" spans="8:8" x14ac:dyDescent="0.25">
      <c r="H151" s="24"/>
    </row>
    <row r="152" spans="8:8" x14ac:dyDescent="0.25">
      <c r="H152" s="24"/>
    </row>
    <row r="153" spans="8:8" x14ac:dyDescent="0.25">
      <c r="H153" s="24"/>
    </row>
    <row r="154" spans="8:8" x14ac:dyDescent="0.25">
      <c r="H154" s="24"/>
    </row>
    <row r="155" spans="8:8" x14ac:dyDescent="0.25">
      <c r="H155" s="24"/>
    </row>
    <row r="156" spans="8:8" x14ac:dyDescent="0.25">
      <c r="H156" s="24"/>
    </row>
    <row r="157" spans="8:8" x14ac:dyDescent="0.25">
      <c r="H157" s="24"/>
    </row>
    <row r="158" spans="8:8" x14ac:dyDescent="0.25">
      <c r="H158" s="24"/>
    </row>
    <row r="159" spans="8:8" x14ac:dyDescent="0.25">
      <c r="H159" s="24"/>
    </row>
    <row r="160" spans="8:8" x14ac:dyDescent="0.25">
      <c r="H160" s="24"/>
    </row>
    <row r="161" spans="8:8" x14ac:dyDescent="0.25">
      <c r="H161" s="24"/>
    </row>
    <row r="162" spans="8:8" x14ac:dyDescent="0.25">
      <c r="H162" s="24"/>
    </row>
    <row r="163" spans="8:8" x14ac:dyDescent="0.25">
      <c r="H163" s="24"/>
    </row>
    <row r="164" spans="8:8" x14ac:dyDescent="0.25">
      <c r="H164" s="24"/>
    </row>
    <row r="165" spans="8:8" x14ac:dyDescent="0.25">
      <c r="H165" s="24"/>
    </row>
    <row r="166" spans="8:8" x14ac:dyDescent="0.25">
      <c r="H166" s="24"/>
    </row>
    <row r="167" spans="8:8" x14ac:dyDescent="0.25">
      <c r="H167" s="24"/>
    </row>
    <row r="168" spans="8:8" x14ac:dyDescent="0.25">
      <c r="H168" s="24"/>
    </row>
    <row r="169" spans="8:8" x14ac:dyDescent="0.25">
      <c r="H169" s="24"/>
    </row>
    <row r="170" spans="8:8" x14ac:dyDescent="0.25">
      <c r="H170" s="24"/>
    </row>
    <row r="171" spans="8:8" x14ac:dyDescent="0.25">
      <c r="H171" s="24"/>
    </row>
    <row r="172" spans="8:8" x14ac:dyDescent="0.25">
      <c r="H172" s="24"/>
    </row>
    <row r="173" spans="8:8" x14ac:dyDescent="0.25">
      <c r="H173" s="24"/>
    </row>
    <row r="174" spans="8:8" x14ac:dyDescent="0.25">
      <c r="H174" s="24"/>
    </row>
    <row r="175" spans="8:8" x14ac:dyDescent="0.25">
      <c r="H175" s="24"/>
    </row>
    <row r="176" spans="8:8" x14ac:dyDescent="0.25">
      <c r="H176" s="24"/>
    </row>
    <row r="177" spans="8:8" x14ac:dyDescent="0.25">
      <c r="H177" s="24"/>
    </row>
    <row r="178" spans="8:8" x14ac:dyDescent="0.25">
      <c r="H178" s="24"/>
    </row>
    <row r="179" spans="8:8" x14ac:dyDescent="0.25">
      <c r="H179" s="24"/>
    </row>
    <row r="180" spans="8:8" x14ac:dyDescent="0.25">
      <c r="H180" s="24"/>
    </row>
    <row r="181" spans="8:8" x14ac:dyDescent="0.25">
      <c r="H181" s="24"/>
    </row>
    <row r="182" spans="8:8" x14ac:dyDescent="0.25">
      <c r="H182" s="24"/>
    </row>
    <row r="183" spans="8:8" x14ac:dyDescent="0.25">
      <c r="H183" s="24"/>
    </row>
    <row r="184" spans="8:8" x14ac:dyDescent="0.25">
      <c r="H184" s="24"/>
    </row>
    <row r="185" spans="8:8" x14ac:dyDescent="0.25">
      <c r="H185" s="24"/>
    </row>
    <row r="186" spans="8:8" x14ac:dyDescent="0.25">
      <c r="H186" s="24"/>
    </row>
    <row r="187" spans="8:8" x14ac:dyDescent="0.25">
      <c r="H187" s="24"/>
    </row>
    <row r="188" spans="8:8" x14ac:dyDescent="0.25">
      <c r="H188" s="24"/>
    </row>
    <row r="189" spans="8:8" x14ac:dyDescent="0.25">
      <c r="H189" s="24"/>
    </row>
    <row r="190" spans="8:8" x14ac:dyDescent="0.25">
      <c r="H190" s="24"/>
    </row>
    <row r="191" spans="8:8" x14ac:dyDescent="0.25">
      <c r="H191" s="24"/>
    </row>
    <row r="192" spans="8:8" x14ac:dyDescent="0.25">
      <c r="H192" s="24"/>
    </row>
    <row r="193" spans="8:8" x14ac:dyDescent="0.25">
      <c r="H193" s="24"/>
    </row>
    <row r="194" spans="8:8" x14ac:dyDescent="0.25">
      <c r="H194" s="24"/>
    </row>
    <row r="195" spans="8:8" x14ac:dyDescent="0.25">
      <c r="H195" s="24"/>
    </row>
    <row r="196" spans="8:8" x14ac:dyDescent="0.25">
      <c r="H196" s="24"/>
    </row>
    <row r="197" spans="8:8" x14ac:dyDescent="0.25">
      <c r="H197" s="24"/>
    </row>
    <row r="198" spans="8:8" x14ac:dyDescent="0.25">
      <c r="H198" s="24"/>
    </row>
    <row r="199" spans="8:8" x14ac:dyDescent="0.25">
      <c r="H199" s="24"/>
    </row>
    <row r="200" spans="8:8" x14ac:dyDescent="0.25">
      <c r="H200" s="24"/>
    </row>
    <row r="201" spans="8:8" x14ac:dyDescent="0.25">
      <c r="H201" s="24"/>
    </row>
    <row r="202" spans="8:8" x14ac:dyDescent="0.25">
      <c r="H202" s="24"/>
    </row>
    <row r="203" spans="8:8" x14ac:dyDescent="0.25">
      <c r="H203" s="24"/>
    </row>
    <row r="204" spans="8:8" x14ac:dyDescent="0.25">
      <c r="H204" s="24"/>
    </row>
    <row r="205" spans="8:8" x14ac:dyDescent="0.25">
      <c r="H205" s="24"/>
    </row>
    <row r="206" spans="8:8" x14ac:dyDescent="0.25">
      <c r="H206" s="24"/>
    </row>
    <row r="207" spans="8:8" x14ac:dyDescent="0.25">
      <c r="H207" s="24"/>
    </row>
    <row r="208" spans="8:8" x14ac:dyDescent="0.25">
      <c r="H208" s="24"/>
    </row>
    <row r="209" spans="8:8" x14ac:dyDescent="0.25">
      <c r="H209" s="24"/>
    </row>
    <row r="210" spans="8:8" x14ac:dyDescent="0.25">
      <c r="H210" s="24"/>
    </row>
    <row r="211" spans="8:8" x14ac:dyDescent="0.25">
      <c r="H211" s="24"/>
    </row>
    <row r="212" spans="8:8" x14ac:dyDescent="0.25">
      <c r="H212" s="24"/>
    </row>
    <row r="213" spans="8:8" x14ac:dyDescent="0.25">
      <c r="H213" s="24"/>
    </row>
    <row r="214" spans="8:8" x14ac:dyDescent="0.25">
      <c r="H214" s="24"/>
    </row>
    <row r="215" spans="8:8" x14ac:dyDescent="0.25">
      <c r="H215" s="24"/>
    </row>
    <row r="216" spans="8:8" x14ac:dyDescent="0.25">
      <c r="H216" s="24"/>
    </row>
    <row r="217" spans="8:8" x14ac:dyDescent="0.25">
      <c r="H217" s="24"/>
    </row>
    <row r="218" spans="8:8" x14ac:dyDescent="0.25">
      <c r="H218" s="24"/>
    </row>
    <row r="219" spans="8:8" x14ac:dyDescent="0.25">
      <c r="H219" s="24"/>
    </row>
    <row r="220" spans="8:8" x14ac:dyDescent="0.25">
      <c r="H220" s="24"/>
    </row>
    <row r="221" spans="8:8" x14ac:dyDescent="0.25">
      <c r="H221" s="24"/>
    </row>
    <row r="222" spans="8:8" x14ac:dyDescent="0.25">
      <c r="H222" s="24"/>
    </row>
    <row r="223" spans="8:8" x14ac:dyDescent="0.25">
      <c r="H223" s="24"/>
    </row>
    <row r="224" spans="8:8" x14ac:dyDescent="0.25">
      <c r="H224" s="24"/>
    </row>
    <row r="225" spans="8:8" x14ac:dyDescent="0.25">
      <c r="H225" s="24"/>
    </row>
    <row r="226" spans="8:8" x14ac:dyDescent="0.25">
      <c r="H226" s="24"/>
    </row>
    <row r="227" spans="8:8" x14ac:dyDescent="0.25">
      <c r="H227" s="24"/>
    </row>
    <row r="228" spans="8:8" x14ac:dyDescent="0.25">
      <c r="H228" s="24"/>
    </row>
    <row r="229" spans="8:8" x14ac:dyDescent="0.25">
      <c r="H229" s="24"/>
    </row>
    <row r="230" spans="8:8" x14ac:dyDescent="0.25">
      <c r="H230" s="24"/>
    </row>
    <row r="231" spans="8:8" x14ac:dyDescent="0.25">
      <c r="H231" s="24"/>
    </row>
    <row r="232" spans="8:8" x14ac:dyDescent="0.25">
      <c r="H232" s="24"/>
    </row>
    <row r="233" spans="8:8" x14ac:dyDescent="0.25">
      <c r="H233" s="24"/>
    </row>
    <row r="234" spans="8:8" x14ac:dyDescent="0.25">
      <c r="H234" s="24"/>
    </row>
    <row r="235" spans="8:8" x14ac:dyDescent="0.25">
      <c r="H235" s="24"/>
    </row>
    <row r="236" spans="8:8" x14ac:dyDescent="0.25">
      <c r="H236" s="24"/>
    </row>
    <row r="237" spans="8:8" x14ac:dyDescent="0.25">
      <c r="H237" s="24"/>
    </row>
    <row r="238" spans="8:8" x14ac:dyDescent="0.25">
      <c r="H238" s="24"/>
    </row>
    <row r="239" spans="8:8" x14ac:dyDescent="0.25">
      <c r="H239" s="24"/>
    </row>
    <row r="240" spans="8:8" x14ac:dyDescent="0.25">
      <c r="H240" s="24"/>
    </row>
    <row r="241" spans="8:8" x14ac:dyDescent="0.25">
      <c r="H241" s="24"/>
    </row>
    <row r="242" spans="8:8" x14ac:dyDescent="0.25">
      <c r="H242" s="24"/>
    </row>
    <row r="243" spans="8:8" x14ac:dyDescent="0.25">
      <c r="H243" s="24"/>
    </row>
    <row r="244" spans="8:8" x14ac:dyDescent="0.25">
      <c r="H244" s="24"/>
    </row>
    <row r="245" spans="8:8" x14ac:dyDescent="0.25">
      <c r="H245" s="24"/>
    </row>
    <row r="246" spans="8:8" x14ac:dyDescent="0.25">
      <c r="H246" s="24"/>
    </row>
    <row r="247" spans="8:8" x14ac:dyDescent="0.25">
      <c r="H247" s="24"/>
    </row>
    <row r="248" spans="8:8" x14ac:dyDescent="0.25">
      <c r="H248" s="24"/>
    </row>
    <row r="249" spans="8:8" x14ac:dyDescent="0.25">
      <c r="H249" s="24"/>
    </row>
    <row r="250" spans="8:8" x14ac:dyDescent="0.25">
      <c r="H250" s="24"/>
    </row>
    <row r="251" spans="8:8" x14ac:dyDescent="0.25">
      <c r="H251" s="24"/>
    </row>
    <row r="252" spans="8:8" x14ac:dyDescent="0.25">
      <c r="H252" s="24"/>
    </row>
    <row r="253" spans="8:8" x14ac:dyDescent="0.25">
      <c r="H253" s="24"/>
    </row>
    <row r="254" spans="8:8" x14ac:dyDescent="0.25">
      <c r="H254" s="24"/>
    </row>
    <row r="255" spans="8:8" x14ac:dyDescent="0.25">
      <c r="H255" s="24"/>
    </row>
    <row r="256" spans="8:8" x14ac:dyDescent="0.25">
      <c r="H256" s="24"/>
    </row>
    <row r="257" spans="8:8" x14ac:dyDescent="0.25">
      <c r="H257" s="24"/>
    </row>
    <row r="258" spans="8:8" x14ac:dyDescent="0.25">
      <c r="H258" s="24"/>
    </row>
    <row r="259" spans="8:8" x14ac:dyDescent="0.25">
      <c r="H259" s="24"/>
    </row>
    <row r="260" spans="8:8" x14ac:dyDescent="0.25">
      <c r="H260" s="24"/>
    </row>
    <row r="261" spans="8:8" x14ac:dyDescent="0.25">
      <c r="H261" s="24"/>
    </row>
    <row r="262" spans="8:8" x14ac:dyDescent="0.25">
      <c r="H262" s="24"/>
    </row>
    <row r="263" spans="8:8" x14ac:dyDescent="0.25">
      <c r="H263" s="24"/>
    </row>
    <row r="264" spans="8:8" x14ac:dyDescent="0.25">
      <c r="H264" s="24"/>
    </row>
    <row r="265" spans="8:8" x14ac:dyDescent="0.25">
      <c r="H265" s="24"/>
    </row>
    <row r="266" spans="8:8" x14ac:dyDescent="0.25">
      <c r="H266" s="24"/>
    </row>
    <row r="267" spans="8:8" x14ac:dyDescent="0.25">
      <c r="H267" s="24"/>
    </row>
    <row r="268" spans="8:8" x14ac:dyDescent="0.25">
      <c r="H268" s="24"/>
    </row>
    <row r="269" spans="8:8" x14ac:dyDescent="0.25">
      <c r="H269" s="24"/>
    </row>
    <row r="270" spans="8:8" x14ac:dyDescent="0.25">
      <c r="H270" s="24"/>
    </row>
    <row r="271" spans="8:8" x14ac:dyDescent="0.25">
      <c r="H271" s="24"/>
    </row>
    <row r="272" spans="8:8" x14ac:dyDescent="0.25">
      <c r="H272" s="24"/>
    </row>
    <row r="273" spans="8:8" x14ac:dyDescent="0.25">
      <c r="H273" s="24"/>
    </row>
    <row r="274" spans="8:8" x14ac:dyDescent="0.25">
      <c r="H274" s="24"/>
    </row>
    <row r="275" spans="8:8" x14ac:dyDescent="0.25">
      <c r="H275" s="24"/>
    </row>
    <row r="276" spans="8:8" x14ac:dyDescent="0.25">
      <c r="H276" s="24"/>
    </row>
    <row r="277" spans="8:8" x14ac:dyDescent="0.25">
      <c r="H277" s="24"/>
    </row>
    <row r="278" spans="8:8" x14ac:dyDescent="0.25">
      <c r="H278" s="24"/>
    </row>
    <row r="279" spans="8:8" x14ac:dyDescent="0.25">
      <c r="H279" s="24"/>
    </row>
    <row r="280" spans="8:8" x14ac:dyDescent="0.25">
      <c r="H280" s="24"/>
    </row>
    <row r="281" spans="8:8" x14ac:dyDescent="0.25">
      <c r="H281" s="24"/>
    </row>
    <row r="282" spans="8:8" x14ac:dyDescent="0.25">
      <c r="H282" s="24"/>
    </row>
    <row r="283" spans="8:8" x14ac:dyDescent="0.25">
      <c r="H283" s="24"/>
    </row>
    <row r="284" spans="8:8" x14ac:dyDescent="0.25">
      <c r="H284" s="24"/>
    </row>
    <row r="285" spans="8:8" x14ac:dyDescent="0.25">
      <c r="H285" s="24"/>
    </row>
    <row r="286" spans="8:8" x14ac:dyDescent="0.25">
      <c r="H286" s="24"/>
    </row>
    <row r="287" spans="8:8" x14ac:dyDescent="0.25">
      <c r="H287" s="24"/>
    </row>
    <row r="288" spans="8: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3F26-9237-46DA-8B6D-8B29EB27D1AA}">
  <dimension ref="A1:L3854"/>
  <sheetViews>
    <sheetView workbookViewId="0">
      <selection activeCell="I33" sqref="I33"/>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2" ht="15.75" thickBot="1" x14ac:dyDescent="0.3">
      <c r="G1" s="32"/>
      <c r="H1" s="33"/>
    </row>
    <row r="2" spans="1:12" x14ac:dyDescent="0.25">
      <c r="A2" s="22" t="s">
        <v>9</v>
      </c>
      <c r="B2" s="22" t="s">
        <v>10</v>
      </c>
      <c r="C2" s="22" t="s">
        <v>11</v>
      </c>
      <c r="D2" s="22" t="s">
        <v>0</v>
      </c>
      <c r="E2" s="22" t="s">
        <v>36</v>
      </c>
      <c r="F2" s="22" t="s">
        <v>7</v>
      </c>
      <c r="G2" s="23" t="s">
        <v>406</v>
      </c>
      <c r="H2" s="22" t="s">
        <v>407</v>
      </c>
    </row>
    <row r="3" spans="1:12" x14ac:dyDescent="0.25">
      <c r="A3" s="22" t="s">
        <v>12</v>
      </c>
      <c r="B3" s="22" t="s">
        <v>13</v>
      </c>
      <c r="C3" s="22" t="s">
        <v>14</v>
      </c>
      <c r="D3" s="22" t="s">
        <v>1</v>
      </c>
      <c r="E3" s="22">
        <v>-1.0428915004708501E-3</v>
      </c>
      <c r="F3" s="22" t="s">
        <v>8</v>
      </c>
      <c r="G3" s="22">
        <v>0</v>
      </c>
      <c r="H3" s="24">
        <f t="shared" ref="H3:H26" si="0">1*(IF(F3=$I$8,E3,(E3*G3)))</f>
        <v>-1.0428915004708501E-3</v>
      </c>
    </row>
    <row r="4" spans="1:12" x14ac:dyDescent="0.25">
      <c r="A4" s="22" t="s">
        <v>15</v>
      </c>
      <c r="B4" s="22" t="s">
        <v>16</v>
      </c>
      <c r="C4" s="22" t="s">
        <v>17</v>
      </c>
      <c r="D4" s="22" t="s">
        <v>2</v>
      </c>
      <c r="E4" s="22">
        <v>-3.6343188652765402E-3</v>
      </c>
      <c r="F4" s="22" t="s">
        <v>8</v>
      </c>
      <c r="G4" s="22">
        <v>0</v>
      </c>
      <c r="H4" s="24">
        <f t="shared" si="0"/>
        <v>-3.6343188652765402E-3</v>
      </c>
    </row>
    <row r="5" spans="1:12" x14ac:dyDescent="0.25">
      <c r="A5" s="22" t="s">
        <v>159</v>
      </c>
      <c r="B5" s="22" t="s">
        <v>160</v>
      </c>
      <c r="C5" s="22" t="s">
        <v>125</v>
      </c>
      <c r="D5" s="22" t="s">
        <v>161</v>
      </c>
      <c r="E5" s="28">
        <v>-8.3150187038472792E-6</v>
      </c>
      <c r="F5" s="22" t="s">
        <v>8</v>
      </c>
      <c r="G5" s="22">
        <v>0</v>
      </c>
      <c r="H5" s="24">
        <f t="shared" si="0"/>
        <v>-8.3150187038472792E-6</v>
      </c>
    </row>
    <row r="6" spans="1:12" x14ac:dyDescent="0.25">
      <c r="A6" s="22" t="s">
        <v>457</v>
      </c>
      <c r="B6" s="22" t="s">
        <v>458</v>
      </c>
      <c r="C6" s="22" t="s">
        <v>263</v>
      </c>
      <c r="D6" s="22" t="s">
        <v>279</v>
      </c>
      <c r="E6" s="28">
        <v>-2.10597856613811E-7</v>
      </c>
      <c r="F6" s="22" t="s">
        <v>86</v>
      </c>
      <c r="G6" s="22">
        <v>614.4</v>
      </c>
      <c r="H6" s="24">
        <f t="shared" si="0"/>
        <v>-1.2939132310352548E-4</v>
      </c>
    </row>
    <row r="7" spans="1:12" x14ac:dyDescent="0.25">
      <c r="A7" s="22" t="s">
        <v>20</v>
      </c>
      <c r="B7" s="22" t="s">
        <v>21</v>
      </c>
      <c r="C7" s="22" t="s">
        <v>14</v>
      </c>
      <c r="D7" s="22" t="s">
        <v>1</v>
      </c>
      <c r="E7" s="28">
        <v>-1.39852028976829E-17</v>
      </c>
      <c r="F7" s="22" t="s">
        <v>8</v>
      </c>
      <c r="G7" s="22">
        <v>0</v>
      </c>
      <c r="H7" s="24">
        <f t="shared" si="0"/>
        <v>-1.39852028976829E-17</v>
      </c>
    </row>
    <row r="8" spans="1:12" x14ac:dyDescent="0.25">
      <c r="A8" s="22" t="s">
        <v>489</v>
      </c>
      <c r="B8" s="22" t="s">
        <v>490</v>
      </c>
      <c r="C8" s="22" t="s">
        <v>14</v>
      </c>
      <c r="D8" s="22" t="s">
        <v>1</v>
      </c>
      <c r="E8" s="28">
        <v>-7.1415407170010296E-16</v>
      </c>
      <c r="F8" s="22" t="s">
        <v>8</v>
      </c>
      <c r="G8" s="22">
        <v>0</v>
      </c>
      <c r="H8" s="24">
        <f t="shared" si="0"/>
        <v>-7.1415407170010296E-16</v>
      </c>
      <c r="I8" s="22" t="s">
        <v>8</v>
      </c>
    </row>
    <row r="9" spans="1:12" x14ac:dyDescent="0.25">
      <c r="A9" s="22" t="s">
        <v>162</v>
      </c>
      <c r="B9" s="22" t="s">
        <v>160</v>
      </c>
      <c r="C9" s="22" t="s">
        <v>125</v>
      </c>
      <c r="D9" s="22" t="s">
        <v>161</v>
      </c>
      <c r="E9" s="22">
        <v>-1.8597353903594999E-4</v>
      </c>
      <c r="F9" s="22" t="s">
        <v>8</v>
      </c>
      <c r="G9" s="22">
        <v>0</v>
      </c>
      <c r="H9" s="24">
        <f t="shared" si="0"/>
        <v>-1.8597353903594999E-4</v>
      </c>
      <c r="J9" s="25"/>
      <c r="K9" s="25"/>
      <c r="L9" s="25" t="s">
        <v>37</v>
      </c>
    </row>
    <row r="10" spans="1:12" x14ac:dyDescent="0.25">
      <c r="A10" s="22" t="s">
        <v>607</v>
      </c>
      <c r="B10" s="22" t="s">
        <v>608</v>
      </c>
      <c r="C10" s="22" t="s">
        <v>263</v>
      </c>
      <c r="D10" s="22" t="s">
        <v>264</v>
      </c>
      <c r="E10" s="28">
        <v>-1.18052488258504E-5</v>
      </c>
      <c r="F10" s="22" t="s">
        <v>86</v>
      </c>
      <c r="G10" s="22">
        <v>599.29999999999995</v>
      </c>
      <c r="H10" s="24">
        <f t="shared" si="0"/>
        <v>-7.0748856213321441E-3</v>
      </c>
      <c r="J10" s="25">
        <v>16</v>
      </c>
      <c r="K10" s="25" t="s">
        <v>38</v>
      </c>
      <c r="L10" s="25">
        <f t="shared" ref="L10:L16" si="1">+SUMIF($C$3:$C$3853,J10,$H$3:$H$3853)</f>
        <v>-3.6058268570107119E-2</v>
      </c>
    </row>
    <row r="11" spans="1:12" x14ac:dyDescent="0.25">
      <c r="A11" s="22" t="s">
        <v>25</v>
      </c>
      <c r="B11" s="22" t="s">
        <v>26</v>
      </c>
      <c r="C11" s="22" t="s">
        <v>17</v>
      </c>
      <c r="D11" s="22" t="s">
        <v>4</v>
      </c>
      <c r="E11" s="22">
        <v>-3.6343188652765402E-3</v>
      </c>
      <c r="F11" s="22" t="s">
        <v>8</v>
      </c>
      <c r="G11" s="22">
        <v>0</v>
      </c>
      <c r="H11" s="24">
        <f t="shared" si="0"/>
        <v>-3.6343188652765402E-3</v>
      </c>
      <c r="J11" s="25">
        <v>17</v>
      </c>
      <c r="K11" s="25" t="s">
        <v>39</v>
      </c>
      <c r="L11" s="25">
        <f t="shared" si="1"/>
        <v>-9.0067902313375136E-4</v>
      </c>
    </row>
    <row r="12" spans="1:12" x14ac:dyDescent="0.25">
      <c r="A12" s="22" t="s">
        <v>694</v>
      </c>
      <c r="B12" s="22" t="s">
        <v>695</v>
      </c>
      <c r="C12" s="22" t="s">
        <v>263</v>
      </c>
      <c r="D12" s="22" t="s">
        <v>264</v>
      </c>
      <c r="E12" s="28">
        <v>-1.21475948924463E-6</v>
      </c>
      <c r="F12" s="22" t="s">
        <v>86</v>
      </c>
      <c r="G12" s="22">
        <v>709.09</v>
      </c>
      <c r="H12" s="24">
        <f t="shared" si="0"/>
        <v>-8.6137380622847474E-4</v>
      </c>
      <c r="J12" s="25">
        <v>20</v>
      </c>
      <c r="K12" s="25" t="s">
        <v>40</v>
      </c>
      <c r="L12" s="25">
        <f t="shared" si="1"/>
        <v>-2.13318716005687E-3</v>
      </c>
    </row>
    <row r="13" spans="1:12" x14ac:dyDescent="0.25">
      <c r="A13" s="22" t="s">
        <v>68</v>
      </c>
      <c r="B13" s="22" t="s">
        <v>69</v>
      </c>
      <c r="C13" s="22" t="s">
        <v>17</v>
      </c>
      <c r="D13" s="22" t="s">
        <v>4</v>
      </c>
      <c r="E13" s="28">
        <v>-1.39897494961731E-14</v>
      </c>
      <c r="F13" s="22" t="s">
        <v>8</v>
      </c>
      <c r="G13" s="22">
        <v>0</v>
      </c>
      <c r="H13" s="24">
        <f t="shared" si="0"/>
        <v>-1.39897494961731E-14</v>
      </c>
      <c r="J13" s="25">
        <v>22</v>
      </c>
      <c r="K13" s="25" t="s">
        <v>41</v>
      </c>
      <c r="L13" s="25">
        <f t="shared" si="1"/>
        <v>-1.3273164551444699E-3</v>
      </c>
    </row>
    <row r="14" spans="1:12" x14ac:dyDescent="0.25">
      <c r="A14" s="22" t="s">
        <v>261</v>
      </c>
      <c r="B14" s="22" t="s">
        <v>262</v>
      </c>
      <c r="C14" s="22" t="s">
        <v>263</v>
      </c>
      <c r="D14" s="22" t="s">
        <v>264</v>
      </c>
      <c r="E14" s="28">
        <v>-1.27191449706841E-5</v>
      </c>
      <c r="F14" s="22" t="s">
        <v>86</v>
      </c>
      <c r="G14" s="22">
        <v>404.4</v>
      </c>
      <c r="H14" s="24">
        <f t="shared" si="0"/>
        <v>-5.1436222261446495E-3</v>
      </c>
      <c r="J14" s="25">
        <v>23</v>
      </c>
      <c r="K14" s="25" t="s">
        <v>42</v>
      </c>
      <c r="L14" s="25">
        <f t="shared" si="1"/>
        <v>0</v>
      </c>
    </row>
    <row r="15" spans="1:12" x14ac:dyDescent="0.25">
      <c r="A15" s="22" t="s">
        <v>103</v>
      </c>
      <c r="B15" s="22" t="s">
        <v>92</v>
      </c>
      <c r="C15" s="22" t="s">
        <v>17</v>
      </c>
      <c r="D15" s="22" t="s">
        <v>4</v>
      </c>
      <c r="E15" s="22">
        <v>-3.6343188652765402E-3</v>
      </c>
      <c r="F15" s="22" t="s">
        <v>8</v>
      </c>
      <c r="G15" s="22">
        <v>0</v>
      </c>
      <c r="H15" s="24">
        <f t="shared" si="0"/>
        <v>-3.6343188652765402E-3</v>
      </c>
      <c r="J15" s="25">
        <v>24</v>
      </c>
      <c r="K15" s="25" t="s">
        <v>43</v>
      </c>
      <c r="L15" s="25">
        <f t="shared" si="1"/>
        <v>-1.0902956595857596E-2</v>
      </c>
    </row>
    <row r="16" spans="1:12" x14ac:dyDescent="0.25">
      <c r="A16" s="22" t="s">
        <v>133</v>
      </c>
      <c r="B16" s="22" t="s">
        <v>134</v>
      </c>
      <c r="C16" s="22" t="s">
        <v>14</v>
      </c>
      <c r="D16" s="22" t="s">
        <v>1</v>
      </c>
      <c r="E16" s="22">
        <v>-2.8442495467381599E-4</v>
      </c>
      <c r="F16" s="22" t="s">
        <v>8</v>
      </c>
      <c r="G16" s="22">
        <v>0</v>
      </c>
      <c r="H16" s="24">
        <f t="shared" si="0"/>
        <v>-2.8442495467381599E-4</v>
      </c>
      <c r="J16" s="25">
        <v>25</v>
      </c>
      <c r="K16" s="25" t="s">
        <v>44</v>
      </c>
      <c r="L16" s="25">
        <f t="shared" si="1"/>
        <v>0</v>
      </c>
    </row>
    <row r="17" spans="1:12" x14ac:dyDescent="0.25">
      <c r="A17" s="22" t="s">
        <v>825</v>
      </c>
      <c r="B17" s="22" t="s">
        <v>826</v>
      </c>
      <c r="C17" s="22" t="s">
        <v>143</v>
      </c>
      <c r="D17" s="22" t="s">
        <v>144</v>
      </c>
      <c r="E17" s="22">
        <v>-1.3273164551444699E-3</v>
      </c>
      <c r="F17" s="22" t="s">
        <v>8</v>
      </c>
      <c r="G17" s="22">
        <v>0</v>
      </c>
      <c r="H17" s="24">
        <f t="shared" si="0"/>
        <v>-1.3273164551444699E-3</v>
      </c>
      <c r="J17" s="25"/>
      <c r="K17" s="25" t="s">
        <v>45</v>
      </c>
      <c r="L17" s="25">
        <f>+SUM(L10:L16)</f>
        <v>-5.1322407804299815E-2</v>
      </c>
    </row>
    <row r="18" spans="1:12" x14ac:dyDescent="0.25">
      <c r="A18" s="22" t="s">
        <v>867</v>
      </c>
      <c r="B18" s="22" t="s">
        <v>868</v>
      </c>
      <c r="C18" s="22" t="s">
        <v>14</v>
      </c>
      <c r="D18" s="22" t="s">
        <v>1</v>
      </c>
      <c r="E18" s="28">
        <v>-7.7056685234963304E-16</v>
      </c>
      <c r="F18" s="22" t="s">
        <v>8</v>
      </c>
      <c r="G18" s="22">
        <v>0</v>
      </c>
      <c r="H18" s="24">
        <f t="shared" si="0"/>
        <v>-7.7056685234963304E-16</v>
      </c>
    </row>
    <row r="19" spans="1:12" x14ac:dyDescent="0.25">
      <c r="A19" s="22" t="s">
        <v>265</v>
      </c>
      <c r="B19" s="22" t="s">
        <v>262</v>
      </c>
      <c r="C19" s="22" t="s">
        <v>263</v>
      </c>
      <c r="D19" s="22" t="s">
        <v>264</v>
      </c>
      <c r="E19" s="28">
        <v>-5.8581606273804301E-6</v>
      </c>
      <c r="F19" s="22" t="s">
        <v>86</v>
      </c>
      <c r="G19" s="22">
        <v>404.4</v>
      </c>
      <c r="H19" s="24">
        <f t="shared" si="0"/>
        <v>-2.3690401577126457E-3</v>
      </c>
    </row>
    <row r="20" spans="1:12" x14ac:dyDescent="0.25">
      <c r="A20" s="22" t="s">
        <v>944</v>
      </c>
      <c r="B20" s="22" t="s">
        <v>458</v>
      </c>
      <c r="C20" s="22" t="s">
        <v>263</v>
      </c>
      <c r="D20" s="22" t="s">
        <v>279</v>
      </c>
      <c r="E20" s="28">
        <v>-5.1869689896007805E-7</v>
      </c>
      <c r="F20" s="22" t="s">
        <v>86</v>
      </c>
      <c r="G20" s="22">
        <v>614.4</v>
      </c>
      <c r="H20" s="24">
        <f t="shared" si="0"/>
        <v>-3.1868737472107194E-4</v>
      </c>
    </row>
    <row r="21" spans="1:12" x14ac:dyDescent="0.25">
      <c r="A21" s="22" t="s">
        <v>998</v>
      </c>
      <c r="B21" s="22" t="s">
        <v>695</v>
      </c>
      <c r="C21" s="22" t="s">
        <v>263</v>
      </c>
      <c r="D21" s="22" t="s">
        <v>264</v>
      </c>
      <c r="E21" s="28">
        <v>-7.7798758295000003E-6</v>
      </c>
      <c r="F21" s="22" t="s">
        <v>86</v>
      </c>
      <c r="G21" s="22">
        <v>709.09</v>
      </c>
      <c r="H21" s="24">
        <f t="shared" si="0"/>
        <v>-5.5166321519401554E-3</v>
      </c>
    </row>
    <row r="22" spans="1:12" x14ac:dyDescent="0.25">
      <c r="A22" s="22" t="s">
        <v>1017</v>
      </c>
      <c r="B22" s="22" t="s">
        <v>1018</v>
      </c>
      <c r="C22" s="22" t="s">
        <v>17</v>
      </c>
      <c r="D22" s="22" t="s">
        <v>4</v>
      </c>
      <c r="E22" s="28">
        <v>-1.3985202897682901E-14</v>
      </c>
      <c r="F22" s="22" t="s">
        <v>8</v>
      </c>
      <c r="G22" s="22">
        <v>0</v>
      </c>
      <c r="H22" s="24">
        <f t="shared" si="0"/>
        <v>-1.3985202897682901E-14</v>
      </c>
    </row>
    <row r="23" spans="1:12" x14ac:dyDescent="0.25">
      <c r="A23" s="22" t="s">
        <v>1023</v>
      </c>
      <c r="B23" s="22" t="s">
        <v>868</v>
      </c>
      <c r="C23" s="22" t="s">
        <v>14</v>
      </c>
      <c r="D23" s="22" t="s">
        <v>1</v>
      </c>
      <c r="E23" s="28">
        <v>-1.56030029726419E-15</v>
      </c>
      <c r="F23" s="22" t="s">
        <v>8</v>
      </c>
      <c r="G23" s="22">
        <v>0</v>
      </c>
      <c r="H23" s="24">
        <f t="shared" si="0"/>
        <v>-1.56030029726419E-15</v>
      </c>
    </row>
    <row r="24" spans="1:12" x14ac:dyDescent="0.25">
      <c r="A24" s="22" t="s">
        <v>1046</v>
      </c>
      <c r="B24" s="22" t="s">
        <v>608</v>
      </c>
      <c r="C24" s="22" t="s">
        <v>263</v>
      </c>
      <c r="D24" s="22" t="s">
        <v>264</v>
      </c>
      <c r="E24" s="28">
        <v>-2.4436235456239702E-5</v>
      </c>
      <c r="F24" s="22" t="s">
        <v>86</v>
      </c>
      <c r="G24" s="22">
        <v>599.29999999999995</v>
      </c>
      <c r="H24" s="24">
        <f t="shared" si="0"/>
        <v>-1.4644635908924453E-2</v>
      </c>
    </row>
    <row r="25" spans="1:12" x14ac:dyDescent="0.25">
      <c r="A25" s="22" t="s">
        <v>173</v>
      </c>
      <c r="B25" s="22" t="s">
        <v>160</v>
      </c>
      <c r="C25" s="22" t="s">
        <v>125</v>
      </c>
      <c r="D25" s="22" t="s">
        <v>161</v>
      </c>
      <c r="E25" s="22">
        <v>-7.0639046539395405E-4</v>
      </c>
      <c r="F25" s="22" t="s">
        <v>8</v>
      </c>
      <c r="G25" s="22">
        <v>0</v>
      </c>
      <c r="H25" s="24">
        <f t="shared" si="0"/>
        <v>-7.0639046539395405E-4</v>
      </c>
    </row>
    <row r="26" spans="1:12" x14ac:dyDescent="0.25">
      <c r="A26" s="22" t="s">
        <v>1059</v>
      </c>
      <c r="B26" s="22" t="s">
        <v>1060</v>
      </c>
      <c r="C26" s="22" t="s">
        <v>14</v>
      </c>
      <c r="D26" s="22" t="s">
        <v>1061</v>
      </c>
      <c r="E26" s="22">
        <v>-8.0587070490914503E-4</v>
      </c>
      <c r="F26" s="22" t="s">
        <v>8</v>
      </c>
      <c r="G26" s="22">
        <v>0</v>
      </c>
      <c r="H26" s="24">
        <f t="shared" si="0"/>
        <v>-8.0587070490914503E-4</v>
      </c>
    </row>
    <row r="27" spans="1:12" x14ac:dyDescent="0.25">
      <c r="H27" s="24"/>
    </row>
    <row r="28" spans="1:12" x14ac:dyDescent="0.25">
      <c r="H28" s="24"/>
    </row>
    <row r="29" spans="1:12" x14ac:dyDescent="0.25">
      <c r="H29" s="24"/>
    </row>
    <row r="30" spans="1:12" x14ac:dyDescent="0.25">
      <c r="H30" s="24"/>
    </row>
    <row r="31" spans="1:12" x14ac:dyDescent="0.25">
      <c r="H31" s="24"/>
    </row>
    <row r="32" spans="1:12" x14ac:dyDescent="0.25">
      <c r="H32" s="24"/>
    </row>
    <row r="33" spans="8:8" x14ac:dyDescent="0.25">
      <c r="H33" s="24"/>
    </row>
    <row r="34" spans="8:8" x14ac:dyDescent="0.25">
      <c r="H34" s="24"/>
    </row>
    <row r="35" spans="8:8" x14ac:dyDescent="0.25">
      <c r="H35" s="24"/>
    </row>
    <row r="36" spans="8:8" x14ac:dyDescent="0.25">
      <c r="H36" s="24"/>
    </row>
    <row r="37" spans="8:8" x14ac:dyDescent="0.25">
      <c r="H37" s="24"/>
    </row>
    <row r="38" spans="8:8" x14ac:dyDescent="0.25">
      <c r="H38" s="24"/>
    </row>
    <row r="39" spans="8:8" x14ac:dyDescent="0.25">
      <c r="H39" s="24"/>
    </row>
    <row r="40" spans="8:8" x14ac:dyDescent="0.25">
      <c r="H40" s="24"/>
    </row>
    <row r="41" spans="8:8" x14ac:dyDescent="0.25">
      <c r="H41" s="24"/>
    </row>
    <row r="42" spans="8:8" x14ac:dyDescent="0.25">
      <c r="H42" s="24"/>
    </row>
    <row r="43" spans="8:8" x14ac:dyDescent="0.25">
      <c r="H43" s="24"/>
    </row>
    <row r="44" spans="8:8" x14ac:dyDescent="0.25">
      <c r="H44" s="24"/>
    </row>
    <row r="45" spans="8:8" x14ac:dyDescent="0.25">
      <c r="H45" s="24"/>
    </row>
    <row r="46" spans="8:8" x14ac:dyDescent="0.25">
      <c r="H46" s="24"/>
    </row>
    <row r="47" spans="8:8" x14ac:dyDescent="0.25">
      <c r="H47" s="24"/>
    </row>
    <row r="48" spans="8:8" x14ac:dyDescent="0.25">
      <c r="H48" s="24"/>
    </row>
    <row r="49" spans="8:8" x14ac:dyDescent="0.25">
      <c r="H49" s="24"/>
    </row>
    <row r="50" spans="8:8" x14ac:dyDescent="0.25">
      <c r="H50" s="24"/>
    </row>
    <row r="51" spans="8:8" x14ac:dyDescent="0.25">
      <c r="H51" s="24"/>
    </row>
    <row r="52" spans="8:8" x14ac:dyDescent="0.25">
      <c r="H52" s="24"/>
    </row>
    <row r="53" spans="8:8" x14ac:dyDescent="0.25">
      <c r="H53" s="24"/>
    </row>
    <row r="54" spans="8:8" x14ac:dyDescent="0.25">
      <c r="H54" s="24"/>
    </row>
    <row r="55" spans="8:8" x14ac:dyDescent="0.25">
      <c r="H55" s="24"/>
    </row>
    <row r="56" spans="8:8" x14ac:dyDescent="0.25">
      <c r="H56" s="24"/>
    </row>
    <row r="57" spans="8:8" x14ac:dyDescent="0.25">
      <c r="H57" s="24"/>
    </row>
    <row r="58" spans="8:8" x14ac:dyDescent="0.25">
      <c r="H58" s="24"/>
    </row>
    <row r="59" spans="8:8" x14ac:dyDescent="0.25">
      <c r="H59" s="24"/>
    </row>
    <row r="60" spans="8:8" x14ac:dyDescent="0.25">
      <c r="H60" s="24"/>
    </row>
    <row r="61" spans="8:8" x14ac:dyDescent="0.25">
      <c r="H61" s="24"/>
    </row>
    <row r="62" spans="8:8" x14ac:dyDescent="0.25">
      <c r="H62" s="24"/>
    </row>
    <row r="63" spans="8:8" x14ac:dyDescent="0.25">
      <c r="H63" s="24"/>
    </row>
    <row r="64" spans="8:8" x14ac:dyDescent="0.25">
      <c r="H64" s="24"/>
    </row>
    <row r="65" spans="8:8" x14ac:dyDescent="0.25">
      <c r="H65" s="24"/>
    </row>
    <row r="66" spans="8:8" x14ac:dyDescent="0.25">
      <c r="H66" s="24"/>
    </row>
    <row r="67" spans="8:8" x14ac:dyDescent="0.25">
      <c r="H67" s="24"/>
    </row>
    <row r="68" spans="8:8" x14ac:dyDescent="0.25">
      <c r="H68" s="24"/>
    </row>
    <row r="69" spans="8:8" x14ac:dyDescent="0.25">
      <c r="H69" s="24"/>
    </row>
    <row r="70" spans="8:8" x14ac:dyDescent="0.25">
      <c r="H70" s="24"/>
    </row>
    <row r="71" spans="8:8" x14ac:dyDescent="0.25">
      <c r="H71" s="24"/>
    </row>
    <row r="72" spans="8:8" x14ac:dyDescent="0.25">
      <c r="H72" s="24"/>
    </row>
    <row r="73" spans="8:8" x14ac:dyDescent="0.25">
      <c r="H73" s="24"/>
    </row>
    <row r="74" spans="8:8" x14ac:dyDescent="0.25">
      <c r="H74" s="24"/>
    </row>
    <row r="75" spans="8:8" x14ac:dyDescent="0.25">
      <c r="H75" s="24"/>
    </row>
    <row r="76" spans="8:8" x14ac:dyDescent="0.25">
      <c r="H76" s="24"/>
    </row>
    <row r="77" spans="8:8" x14ac:dyDescent="0.25">
      <c r="H77" s="24"/>
    </row>
    <row r="78" spans="8:8" x14ac:dyDescent="0.25">
      <c r="H78" s="24"/>
    </row>
    <row r="79" spans="8:8" x14ac:dyDescent="0.25">
      <c r="H79" s="24"/>
    </row>
    <row r="80" spans="8:8" x14ac:dyDescent="0.25">
      <c r="H80" s="24"/>
    </row>
    <row r="81" spans="8:8" x14ac:dyDescent="0.25">
      <c r="H81" s="24"/>
    </row>
    <row r="82" spans="8:8" x14ac:dyDescent="0.25">
      <c r="H82" s="24"/>
    </row>
    <row r="83" spans="8:8" x14ac:dyDescent="0.25">
      <c r="H83" s="24"/>
    </row>
    <row r="84" spans="8:8" x14ac:dyDescent="0.25">
      <c r="H84" s="24"/>
    </row>
    <row r="85" spans="8:8" x14ac:dyDescent="0.25">
      <c r="H85" s="24"/>
    </row>
    <row r="86" spans="8:8" x14ac:dyDescent="0.25">
      <c r="H86" s="24"/>
    </row>
    <row r="87" spans="8:8" x14ac:dyDescent="0.25">
      <c r="H87" s="24"/>
    </row>
    <row r="88" spans="8:8" x14ac:dyDescent="0.25">
      <c r="H88" s="24"/>
    </row>
    <row r="89" spans="8:8" x14ac:dyDescent="0.25">
      <c r="H89" s="24"/>
    </row>
    <row r="90" spans="8:8" x14ac:dyDescent="0.25">
      <c r="H90" s="24"/>
    </row>
    <row r="91" spans="8:8" x14ac:dyDescent="0.25">
      <c r="H91" s="24"/>
    </row>
    <row r="92" spans="8:8" x14ac:dyDescent="0.25">
      <c r="H92" s="24"/>
    </row>
    <row r="93" spans="8:8" x14ac:dyDescent="0.25">
      <c r="H93" s="24"/>
    </row>
    <row r="94" spans="8:8" x14ac:dyDescent="0.25">
      <c r="H94" s="24"/>
    </row>
    <row r="95" spans="8:8" x14ac:dyDescent="0.25">
      <c r="H95" s="24"/>
    </row>
    <row r="96" spans="8:8" x14ac:dyDescent="0.25">
      <c r="H96" s="24"/>
    </row>
    <row r="97" spans="8:8" x14ac:dyDescent="0.25">
      <c r="H97" s="24"/>
    </row>
    <row r="98" spans="8:8" x14ac:dyDescent="0.25">
      <c r="H98" s="24"/>
    </row>
    <row r="99" spans="8:8" x14ac:dyDescent="0.25">
      <c r="H99" s="24"/>
    </row>
    <row r="100" spans="8:8" x14ac:dyDescent="0.25">
      <c r="H100" s="24"/>
    </row>
    <row r="101" spans="8:8" x14ac:dyDescent="0.25">
      <c r="H101" s="24"/>
    </row>
    <row r="102" spans="8:8" x14ac:dyDescent="0.25">
      <c r="H102" s="24"/>
    </row>
    <row r="103" spans="8:8" x14ac:dyDescent="0.25">
      <c r="H103" s="24"/>
    </row>
    <row r="104" spans="8:8" x14ac:dyDescent="0.25">
      <c r="H104" s="24"/>
    </row>
    <row r="105" spans="8:8" x14ac:dyDescent="0.25">
      <c r="H105" s="24"/>
    </row>
    <row r="106" spans="8:8" x14ac:dyDescent="0.25">
      <c r="H106" s="24"/>
    </row>
    <row r="107" spans="8:8" x14ac:dyDescent="0.25">
      <c r="H107" s="24"/>
    </row>
    <row r="108" spans="8:8" x14ac:dyDescent="0.25">
      <c r="H108" s="24"/>
    </row>
    <row r="109" spans="8:8" x14ac:dyDescent="0.25">
      <c r="H109" s="24"/>
    </row>
    <row r="110" spans="8:8" x14ac:dyDescent="0.25">
      <c r="H110" s="24"/>
    </row>
    <row r="111" spans="8:8" x14ac:dyDescent="0.25">
      <c r="H111" s="24"/>
    </row>
    <row r="112" spans="8:8" x14ac:dyDescent="0.25">
      <c r="H112" s="24"/>
    </row>
    <row r="113" spans="8:8" x14ac:dyDescent="0.25">
      <c r="H113" s="24"/>
    </row>
    <row r="114" spans="8:8" x14ac:dyDescent="0.25">
      <c r="H114" s="24"/>
    </row>
    <row r="115" spans="8:8" x14ac:dyDescent="0.25">
      <c r="H115" s="24"/>
    </row>
    <row r="116" spans="8:8" x14ac:dyDescent="0.25">
      <c r="H116" s="24"/>
    </row>
    <row r="117" spans="8:8" x14ac:dyDescent="0.25">
      <c r="H117" s="24"/>
    </row>
    <row r="118" spans="8:8" x14ac:dyDescent="0.25">
      <c r="H118" s="24"/>
    </row>
    <row r="119" spans="8:8" x14ac:dyDescent="0.25">
      <c r="H119" s="24"/>
    </row>
    <row r="120" spans="8:8" x14ac:dyDescent="0.25">
      <c r="H120" s="24"/>
    </row>
    <row r="121" spans="8:8" x14ac:dyDescent="0.25">
      <c r="H121" s="24"/>
    </row>
    <row r="122" spans="8:8" x14ac:dyDescent="0.25">
      <c r="H122" s="24"/>
    </row>
    <row r="123" spans="8:8" x14ac:dyDescent="0.25">
      <c r="H123" s="24"/>
    </row>
    <row r="124" spans="8:8" x14ac:dyDescent="0.25">
      <c r="H124" s="24"/>
    </row>
    <row r="125" spans="8:8" x14ac:dyDescent="0.25">
      <c r="H125" s="24"/>
    </row>
    <row r="126" spans="8:8" x14ac:dyDescent="0.25">
      <c r="H126" s="24"/>
    </row>
    <row r="127" spans="8:8" x14ac:dyDescent="0.25">
      <c r="H127" s="24"/>
    </row>
    <row r="128" spans="8:8" x14ac:dyDescent="0.25">
      <c r="H128" s="24"/>
    </row>
    <row r="129" spans="8:8" x14ac:dyDescent="0.25">
      <c r="H129" s="24"/>
    </row>
    <row r="130" spans="8:8" x14ac:dyDescent="0.25">
      <c r="H130" s="24"/>
    </row>
    <row r="131" spans="8:8" x14ac:dyDescent="0.25">
      <c r="H131" s="24"/>
    </row>
    <row r="132" spans="8:8" x14ac:dyDescent="0.25">
      <c r="H132" s="24"/>
    </row>
    <row r="133" spans="8:8" x14ac:dyDescent="0.25">
      <c r="H133" s="24"/>
    </row>
    <row r="134" spans="8:8" x14ac:dyDescent="0.25">
      <c r="H134" s="24"/>
    </row>
    <row r="135" spans="8:8" x14ac:dyDescent="0.25">
      <c r="H135" s="24"/>
    </row>
    <row r="136" spans="8:8" x14ac:dyDescent="0.25">
      <c r="H136" s="24"/>
    </row>
    <row r="137" spans="8:8" x14ac:dyDescent="0.25">
      <c r="H137" s="24"/>
    </row>
    <row r="138" spans="8:8" x14ac:dyDescent="0.25">
      <c r="H138" s="24"/>
    </row>
    <row r="139" spans="8:8" x14ac:dyDescent="0.25">
      <c r="H139" s="24"/>
    </row>
    <row r="140" spans="8:8" x14ac:dyDescent="0.25">
      <c r="H140" s="24"/>
    </row>
    <row r="141" spans="8:8" x14ac:dyDescent="0.25">
      <c r="H141" s="24"/>
    </row>
    <row r="142" spans="8:8" x14ac:dyDescent="0.25">
      <c r="H142" s="24"/>
    </row>
    <row r="143" spans="8:8" x14ac:dyDescent="0.25">
      <c r="H143" s="24"/>
    </row>
    <row r="144" spans="8:8" x14ac:dyDescent="0.25">
      <c r="H144" s="24"/>
    </row>
    <row r="145" spans="8:8" x14ac:dyDescent="0.25">
      <c r="H145" s="24"/>
    </row>
    <row r="146" spans="8:8" x14ac:dyDescent="0.25">
      <c r="H146" s="24"/>
    </row>
    <row r="147" spans="8:8" x14ac:dyDescent="0.25">
      <c r="H147" s="24"/>
    </row>
    <row r="148" spans="8:8" x14ac:dyDescent="0.25">
      <c r="H148" s="24"/>
    </row>
    <row r="149" spans="8:8" x14ac:dyDescent="0.25">
      <c r="H149" s="24"/>
    </row>
    <row r="150" spans="8:8" x14ac:dyDescent="0.25">
      <c r="H150" s="24"/>
    </row>
    <row r="151" spans="8:8" x14ac:dyDescent="0.25">
      <c r="H151" s="24"/>
    </row>
    <row r="152" spans="8:8" x14ac:dyDescent="0.25">
      <c r="H152" s="24"/>
    </row>
    <row r="153" spans="8:8" x14ac:dyDescent="0.25">
      <c r="H153" s="24"/>
    </row>
    <row r="154" spans="8:8" x14ac:dyDescent="0.25">
      <c r="H154" s="24"/>
    </row>
    <row r="155" spans="8:8" x14ac:dyDescent="0.25">
      <c r="H155" s="24"/>
    </row>
    <row r="156" spans="8:8" x14ac:dyDescent="0.25">
      <c r="H156" s="24"/>
    </row>
    <row r="157" spans="8:8" x14ac:dyDescent="0.25">
      <c r="H157" s="24"/>
    </row>
    <row r="158" spans="8:8" x14ac:dyDescent="0.25">
      <c r="H158" s="24"/>
    </row>
    <row r="159" spans="8:8" x14ac:dyDescent="0.25">
      <c r="H159" s="24"/>
    </row>
    <row r="160" spans="8:8" x14ac:dyDescent="0.25">
      <c r="H160" s="24"/>
    </row>
    <row r="161" spans="8:8" x14ac:dyDescent="0.25">
      <c r="H161" s="24"/>
    </row>
    <row r="162" spans="8:8" x14ac:dyDescent="0.25">
      <c r="H162" s="24"/>
    </row>
    <row r="163" spans="8:8" x14ac:dyDescent="0.25">
      <c r="H163" s="24"/>
    </row>
    <row r="164" spans="8:8" x14ac:dyDescent="0.25">
      <c r="H164" s="24"/>
    </row>
    <row r="165" spans="8:8" x14ac:dyDescent="0.25">
      <c r="H165" s="24"/>
    </row>
    <row r="166" spans="8:8" x14ac:dyDescent="0.25">
      <c r="H166" s="24"/>
    </row>
    <row r="167" spans="8:8" x14ac:dyDescent="0.25">
      <c r="H167" s="24"/>
    </row>
    <row r="168" spans="8:8" x14ac:dyDescent="0.25">
      <c r="H168" s="24"/>
    </row>
    <row r="169" spans="8:8" x14ac:dyDescent="0.25">
      <c r="H169" s="24"/>
    </row>
    <row r="170" spans="8:8" x14ac:dyDescent="0.25">
      <c r="H170" s="24"/>
    </row>
    <row r="171" spans="8:8" x14ac:dyDescent="0.25">
      <c r="H171" s="24"/>
    </row>
    <row r="172" spans="8:8" x14ac:dyDescent="0.25">
      <c r="H172" s="24"/>
    </row>
    <row r="173" spans="8:8" x14ac:dyDescent="0.25">
      <c r="H173" s="24"/>
    </row>
    <row r="174" spans="8:8" x14ac:dyDescent="0.25">
      <c r="H174" s="24"/>
    </row>
    <row r="175" spans="8:8" x14ac:dyDescent="0.25">
      <c r="H175" s="24"/>
    </row>
    <row r="176" spans="8:8" x14ac:dyDescent="0.25">
      <c r="H176" s="24"/>
    </row>
    <row r="177" spans="8:8" x14ac:dyDescent="0.25">
      <c r="H177" s="24"/>
    </row>
    <row r="178" spans="8:8" x14ac:dyDescent="0.25">
      <c r="H178" s="24"/>
    </row>
    <row r="179" spans="8:8" x14ac:dyDescent="0.25">
      <c r="H179" s="24"/>
    </row>
    <row r="180" spans="8:8" x14ac:dyDescent="0.25">
      <c r="H180" s="24"/>
    </row>
    <row r="181" spans="8:8" x14ac:dyDescent="0.25">
      <c r="H181" s="24"/>
    </row>
    <row r="182" spans="8:8" x14ac:dyDescent="0.25">
      <c r="H182" s="24"/>
    </row>
    <row r="183" spans="8:8" x14ac:dyDescent="0.25">
      <c r="H183" s="24"/>
    </row>
    <row r="184" spans="8:8" x14ac:dyDescent="0.25">
      <c r="H184" s="24"/>
    </row>
    <row r="185" spans="8:8" x14ac:dyDescent="0.25">
      <c r="H185" s="24"/>
    </row>
    <row r="186" spans="8:8" x14ac:dyDescent="0.25">
      <c r="H186" s="24"/>
    </row>
    <row r="187" spans="8:8" x14ac:dyDescent="0.25">
      <c r="H187" s="24"/>
    </row>
    <row r="188" spans="8:8" x14ac:dyDescent="0.25">
      <c r="H188" s="24"/>
    </row>
    <row r="189" spans="8:8" x14ac:dyDescent="0.25">
      <c r="H189" s="24"/>
    </row>
    <row r="190" spans="8:8" x14ac:dyDescent="0.25">
      <c r="H190" s="24"/>
    </row>
    <row r="191" spans="8:8" x14ac:dyDescent="0.25">
      <c r="H191" s="24"/>
    </row>
    <row r="192" spans="8:8" x14ac:dyDescent="0.25">
      <c r="H192" s="24"/>
    </row>
    <row r="193" spans="8:8" x14ac:dyDescent="0.25">
      <c r="H193" s="24"/>
    </row>
    <row r="194" spans="8:8" x14ac:dyDescent="0.25">
      <c r="H194" s="24"/>
    </row>
    <row r="195" spans="8:8" x14ac:dyDescent="0.25">
      <c r="H195" s="24"/>
    </row>
    <row r="196" spans="8:8" x14ac:dyDescent="0.25">
      <c r="H196" s="24"/>
    </row>
    <row r="197" spans="8:8" x14ac:dyDescent="0.25">
      <c r="H197" s="24"/>
    </row>
    <row r="198" spans="8:8" x14ac:dyDescent="0.25">
      <c r="H198" s="24"/>
    </row>
    <row r="199" spans="8:8" x14ac:dyDescent="0.25">
      <c r="H199" s="24"/>
    </row>
    <row r="200" spans="8:8" x14ac:dyDescent="0.25">
      <c r="H200" s="24"/>
    </row>
    <row r="201" spans="8:8" x14ac:dyDescent="0.25">
      <c r="H201" s="24"/>
    </row>
    <row r="202" spans="8:8" x14ac:dyDescent="0.25">
      <c r="H202" s="24"/>
    </row>
    <row r="203" spans="8:8" x14ac:dyDescent="0.25">
      <c r="H203" s="24"/>
    </row>
    <row r="204" spans="8:8" x14ac:dyDescent="0.25">
      <c r="H204" s="24"/>
    </row>
    <row r="205" spans="8:8" x14ac:dyDescent="0.25">
      <c r="H205" s="24"/>
    </row>
    <row r="206" spans="8:8" x14ac:dyDescent="0.25">
      <c r="H206" s="24"/>
    </row>
    <row r="207" spans="8:8" x14ac:dyDescent="0.25">
      <c r="H207" s="24"/>
    </row>
    <row r="208" spans="8:8" x14ac:dyDescent="0.25">
      <c r="H208" s="24"/>
    </row>
    <row r="209" spans="8:8" x14ac:dyDescent="0.25">
      <c r="H209" s="24"/>
    </row>
    <row r="210" spans="8:8" x14ac:dyDescent="0.25">
      <c r="H210" s="24"/>
    </row>
    <row r="211" spans="8:8" x14ac:dyDescent="0.25">
      <c r="H211" s="24"/>
    </row>
    <row r="212" spans="8:8" x14ac:dyDescent="0.25">
      <c r="H212" s="24"/>
    </row>
    <row r="213" spans="8:8" x14ac:dyDescent="0.25">
      <c r="H213" s="24"/>
    </row>
    <row r="214" spans="8:8" x14ac:dyDescent="0.25">
      <c r="H214" s="24"/>
    </row>
    <row r="215" spans="8:8" x14ac:dyDescent="0.25">
      <c r="H215" s="24"/>
    </row>
    <row r="216" spans="8:8" x14ac:dyDescent="0.25">
      <c r="H216" s="24"/>
    </row>
    <row r="217" spans="8:8" x14ac:dyDescent="0.25">
      <c r="H217" s="24"/>
    </row>
    <row r="218" spans="8:8" x14ac:dyDescent="0.25">
      <c r="H218" s="24"/>
    </row>
    <row r="219" spans="8:8" x14ac:dyDescent="0.25">
      <c r="H219" s="24"/>
    </row>
    <row r="220" spans="8:8" x14ac:dyDescent="0.25">
      <c r="H220" s="24"/>
    </row>
    <row r="221" spans="8:8" x14ac:dyDescent="0.25">
      <c r="H221" s="24"/>
    </row>
    <row r="222" spans="8:8" x14ac:dyDescent="0.25">
      <c r="H222" s="24"/>
    </row>
    <row r="223" spans="8:8" x14ac:dyDescent="0.25">
      <c r="H223" s="24"/>
    </row>
    <row r="224" spans="8:8" x14ac:dyDescent="0.25">
      <c r="H224" s="24"/>
    </row>
    <row r="225" spans="8:8" x14ac:dyDescent="0.25">
      <c r="H225" s="24"/>
    </row>
    <row r="226" spans="8:8" x14ac:dyDescent="0.25">
      <c r="H226" s="24"/>
    </row>
    <row r="227" spans="8:8" x14ac:dyDescent="0.25">
      <c r="H227" s="24"/>
    </row>
    <row r="228" spans="8:8" x14ac:dyDescent="0.25">
      <c r="H228" s="24"/>
    </row>
    <row r="229" spans="8:8" x14ac:dyDescent="0.25">
      <c r="H229" s="24"/>
    </row>
    <row r="230" spans="8:8" x14ac:dyDescent="0.25">
      <c r="H230" s="24"/>
    </row>
    <row r="231" spans="8:8" x14ac:dyDescent="0.25">
      <c r="H231" s="24"/>
    </row>
    <row r="232" spans="8:8" x14ac:dyDescent="0.25">
      <c r="H232" s="24"/>
    </row>
    <row r="233" spans="8:8" x14ac:dyDescent="0.25">
      <c r="H233" s="24"/>
    </row>
    <row r="234" spans="8:8" x14ac:dyDescent="0.25">
      <c r="H234" s="24"/>
    </row>
    <row r="235" spans="8:8" x14ac:dyDescent="0.25">
      <c r="H235" s="24"/>
    </row>
    <row r="236" spans="8:8" x14ac:dyDescent="0.25">
      <c r="H236" s="24"/>
    </row>
    <row r="237" spans="8:8" x14ac:dyDescent="0.25">
      <c r="H237" s="24"/>
    </row>
    <row r="238" spans="8:8" x14ac:dyDescent="0.25">
      <c r="H238" s="24"/>
    </row>
    <row r="239" spans="8:8" x14ac:dyDescent="0.25">
      <c r="H239" s="24"/>
    </row>
    <row r="240" spans="8:8" x14ac:dyDescent="0.25">
      <c r="H240" s="24"/>
    </row>
    <row r="241" spans="8:8" x14ac:dyDescent="0.25">
      <c r="H241" s="24"/>
    </row>
    <row r="242" spans="8:8" x14ac:dyDescent="0.25">
      <c r="H242" s="24"/>
    </row>
    <row r="243" spans="8:8" x14ac:dyDescent="0.25">
      <c r="H243" s="24"/>
    </row>
    <row r="244" spans="8:8" x14ac:dyDescent="0.25">
      <c r="H244" s="24"/>
    </row>
    <row r="245" spans="8:8" x14ac:dyDescent="0.25">
      <c r="H245" s="24"/>
    </row>
    <row r="246" spans="8:8" x14ac:dyDescent="0.25">
      <c r="H246" s="24"/>
    </row>
    <row r="247" spans="8:8" x14ac:dyDescent="0.25">
      <c r="H247" s="24"/>
    </row>
    <row r="248" spans="8:8" x14ac:dyDescent="0.25">
      <c r="H248" s="24"/>
    </row>
    <row r="249" spans="8:8" x14ac:dyDescent="0.25">
      <c r="H249" s="24"/>
    </row>
    <row r="250" spans="8:8" x14ac:dyDescent="0.25">
      <c r="H250" s="24"/>
    </row>
    <row r="251" spans="8:8" x14ac:dyDescent="0.25">
      <c r="H251" s="24"/>
    </row>
    <row r="252" spans="8:8" x14ac:dyDescent="0.25">
      <c r="H252" s="24"/>
    </row>
    <row r="253" spans="8:8" x14ac:dyDescent="0.25">
      <c r="H253" s="24"/>
    </row>
    <row r="254" spans="8:8" x14ac:dyDescent="0.25">
      <c r="H254" s="24"/>
    </row>
    <row r="255" spans="8:8" x14ac:dyDescent="0.25">
      <c r="H255" s="24"/>
    </row>
    <row r="256" spans="8:8" x14ac:dyDescent="0.25">
      <c r="H256" s="24"/>
    </row>
    <row r="257" spans="8:8" x14ac:dyDescent="0.25">
      <c r="H257" s="24"/>
    </row>
    <row r="258" spans="8:8" x14ac:dyDescent="0.25">
      <c r="H258" s="24"/>
    </row>
    <row r="259" spans="8:8" x14ac:dyDescent="0.25">
      <c r="H259" s="24"/>
    </row>
    <row r="260" spans="8:8" x14ac:dyDescent="0.25">
      <c r="H260" s="24"/>
    </row>
    <row r="261" spans="8:8" x14ac:dyDescent="0.25">
      <c r="H261" s="24"/>
    </row>
    <row r="262" spans="8:8" x14ac:dyDescent="0.25">
      <c r="H262" s="24"/>
    </row>
    <row r="263" spans="8:8" x14ac:dyDescent="0.25">
      <c r="H263" s="24"/>
    </row>
    <row r="264" spans="8:8" x14ac:dyDescent="0.25">
      <c r="H264" s="24"/>
    </row>
    <row r="265" spans="8:8" x14ac:dyDescent="0.25">
      <c r="H265" s="24"/>
    </row>
    <row r="266" spans="8:8" x14ac:dyDescent="0.25">
      <c r="H266" s="24"/>
    </row>
    <row r="267" spans="8:8" x14ac:dyDescent="0.25">
      <c r="H267" s="24"/>
    </row>
    <row r="268" spans="8:8" x14ac:dyDescent="0.25">
      <c r="H268" s="24"/>
    </row>
    <row r="269" spans="8:8" x14ac:dyDescent="0.25">
      <c r="H269" s="24"/>
    </row>
    <row r="270" spans="8:8" x14ac:dyDescent="0.25">
      <c r="H270" s="24"/>
    </row>
    <row r="271" spans="8:8" x14ac:dyDescent="0.25">
      <c r="H271" s="24"/>
    </row>
    <row r="272" spans="8:8" x14ac:dyDescent="0.25">
      <c r="H272" s="24"/>
    </row>
    <row r="273" spans="8:8" x14ac:dyDescent="0.25">
      <c r="H273" s="24"/>
    </row>
    <row r="274" spans="8:8" x14ac:dyDescent="0.25">
      <c r="H274" s="24"/>
    </row>
    <row r="275" spans="8:8" x14ac:dyDescent="0.25">
      <c r="H275" s="24"/>
    </row>
    <row r="276" spans="8:8" x14ac:dyDescent="0.25">
      <c r="H276" s="24"/>
    </row>
    <row r="277" spans="8:8" x14ac:dyDescent="0.25">
      <c r="H277" s="24"/>
    </row>
    <row r="278" spans="8:8" x14ac:dyDescent="0.25">
      <c r="H278" s="24"/>
    </row>
    <row r="279" spans="8:8" x14ac:dyDescent="0.25">
      <c r="H279" s="24"/>
    </row>
    <row r="280" spans="8:8" x14ac:dyDescent="0.25">
      <c r="H280" s="24"/>
    </row>
    <row r="281" spans="8:8" x14ac:dyDescent="0.25">
      <c r="H281" s="24"/>
    </row>
    <row r="282" spans="8:8" x14ac:dyDescent="0.25">
      <c r="H282" s="24"/>
    </row>
    <row r="283" spans="8:8" x14ac:dyDescent="0.25">
      <c r="H283" s="24"/>
    </row>
    <row r="284" spans="8:8" x14ac:dyDescent="0.25">
      <c r="H284" s="24"/>
    </row>
    <row r="285" spans="8:8" x14ac:dyDescent="0.25">
      <c r="H285" s="24"/>
    </row>
    <row r="286" spans="8:8" x14ac:dyDescent="0.25">
      <c r="H286" s="24"/>
    </row>
    <row r="287" spans="8:8" x14ac:dyDescent="0.25">
      <c r="H287" s="24"/>
    </row>
    <row r="288" spans="8: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5961-D775-42F3-A87D-09FABA725DFC}">
  <dimension ref="A1:L3854"/>
  <sheetViews>
    <sheetView workbookViewId="0">
      <selection activeCell="G146" sqref="G146:H502"/>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2" ht="15.75" thickBot="1" x14ac:dyDescent="0.3">
      <c r="G1" s="32"/>
    </row>
    <row r="2" spans="1:12" x14ac:dyDescent="0.25">
      <c r="A2" s="22" t="s">
        <v>9</v>
      </c>
      <c r="B2" s="22" t="s">
        <v>10</v>
      </c>
      <c r="C2" s="22" t="s">
        <v>11</v>
      </c>
      <c r="D2" s="22" t="s">
        <v>0</v>
      </c>
      <c r="E2" s="22" t="s">
        <v>36</v>
      </c>
      <c r="F2" s="22" t="s">
        <v>7</v>
      </c>
      <c r="G2" s="23" t="s">
        <v>406</v>
      </c>
      <c r="H2" s="22" t="s">
        <v>407</v>
      </c>
    </row>
    <row r="3" spans="1:12" x14ac:dyDescent="0.25">
      <c r="A3" s="22" t="s">
        <v>416</v>
      </c>
      <c r="B3" s="22" t="s">
        <v>417</v>
      </c>
      <c r="C3" s="22" t="s">
        <v>263</v>
      </c>
      <c r="D3" s="22" t="s">
        <v>279</v>
      </c>
      <c r="E3" s="22">
        <v>-9.8930240527518205E-3</v>
      </c>
      <c r="F3" s="22" t="s">
        <v>86</v>
      </c>
      <c r="G3" s="22">
        <v>450</v>
      </c>
      <c r="H3" s="24">
        <f t="shared" ref="H3:H66" si="0">1*(IF(F3=$I$8,E3,(E3*G3)))</f>
        <v>-4.4518608237383193</v>
      </c>
    </row>
    <row r="4" spans="1:12" x14ac:dyDescent="0.25">
      <c r="A4" s="22" t="s">
        <v>420</v>
      </c>
      <c r="B4" s="22" t="s">
        <v>421</v>
      </c>
      <c r="C4" s="22" t="s">
        <v>24</v>
      </c>
      <c r="D4" s="22" t="s">
        <v>120</v>
      </c>
      <c r="E4" s="28">
        <v>-2.8052297740348301E-8</v>
      </c>
      <c r="F4" s="22" t="s">
        <v>86</v>
      </c>
      <c r="G4" s="22">
        <v>2190</v>
      </c>
      <c r="H4" s="24">
        <f t="shared" si="0"/>
        <v>-6.1434532051362774E-5</v>
      </c>
    </row>
    <row r="5" spans="1:12" x14ac:dyDescent="0.25">
      <c r="A5" s="22" t="s">
        <v>426</v>
      </c>
      <c r="B5" s="22" t="s">
        <v>427</v>
      </c>
      <c r="C5" s="22" t="s">
        <v>24</v>
      </c>
      <c r="D5" s="22" t="s">
        <v>208</v>
      </c>
      <c r="E5" s="22">
        <v>-87.198248845106406</v>
      </c>
      <c r="F5" s="22" t="s">
        <v>8</v>
      </c>
      <c r="G5" s="22">
        <v>0</v>
      </c>
      <c r="H5" s="24">
        <f t="shared" si="0"/>
        <v>-87.198248845106406</v>
      </c>
    </row>
    <row r="6" spans="1:12" x14ac:dyDescent="0.25">
      <c r="A6" s="22" t="s">
        <v>430</v>
      </c>
      <c r="B6" s="22" t="s">
        <v>431</v>
      </c>
      <c r="C6" s="22" t="s">
        <v>143</v>
      </c>
      <c r="D6" s="22" t="s">
        <v>144</v>
      </c>
      <c r="E6" s="22">
        <v>-4.77833693092879E-2</v>
      </c>
      <c r="F6" s="22" t="s">
        <v>8</v>
      </c>
      <c r="G6" s="22">
        <v>0</v>
      </c>
      <c r="H6" s="24">
        <f t="shared" si="0"/>
        <v>-4.77833693092879E-2</v>
      </c>
    </row>
    <row r="7" spans="1:12" x14ac:dyDescent="0.25">
      <c r="A7" s="22" t="s">
        <v>432</v>
      </c>
      <c r="B7" s="22" t="s">
        <v>433</v>
      </c>
      <c r="C7" s="22" t="s">
        <v>17</v>
      </c>
      <c r="D7" s="22" t="s">
        <v>4</v>
      </c>
      <c r="E7" s="22">
        <v>-0.62094492163027404</v>
      </c>
      <c r="F7" s="22" t="s">
        <v>8</v>
      </c>
      <c r="G7" s="22">
        <v>0</v>
      </c>
      <c r="H7" s="24">
        <f t="shared" si="0"/>
        <v>-0.62094492163027404</v>
      </c>
    </row>
    <row r="8" spans="1:12" x14ac:dyDescent="0.25">
      <c r="A8" s="22" t="s">
        <v>434</v>
      </c>
      <c r="B8" s="22" t="s">
        <v>435</v>
      </c>
      <c r="C8" s="22" t="s">
        <v>14</v>
      </c>
      <c r="D8" s="22" t="s">
        <v>1</v>
      </c>
      <c r="E8" s="22">
        <v>-9.5817720024084195E-3</v>
      </c>
      <c r="F8" s="22" t="s">
        <v>8</v>
      </c>
      <c r="G8" s="22">
        <v>0</v>
      </c>
      <c r="H8" s="24">
        <f t="shared" si="0"/>
        <v>-9.5817720024084195E-3</v>
      </c>
      <c r="I8" s="22" t="s">
        <v>8</v>
      </c>
    </row>
    <row r="9" spans="1:12" x14ac:dyDescent="0.25">
      <c r="A9" s="22" t="s">
        <v>12</v>
      </c>
      <c r="B9" s="22" t="s">
        <v>13</v>
      </c>
      <c r="C9" s="22" t="s">
        <v>14</v>
      </c>
      <c r="D9" s="22" t="s">
        <v>1</v>
      </c>
      <c r="E9" s="22">
        <v>-4.6375011798558798</v>
      </c>
      <c r="F9" s="22" t="s">
        <v>8</v>
      </c>
      <c r="G9" s="22">
        <v>0</v>
      </c>
      <c r="H9" s="24">
        <f t="shared" si="0"/>
        <v>-4.6375011798558798</v>
      </c>
      <c r="J9" s="25"/>
      <c r="K9" s="25"/>
      <c r="L9" s="25" t="s">
        <v>37</v>
      </c>
    </row>
    <row r="10" spans="1:12" x14ac:dyDescent="0.25">
      <c r="A10" s="22" t="s">
        <v>15</v>
      </c>
      <c r="B10" s="22" t="s">
        <v>16</v>
      </c>
      <c r="C10" s="22" t="s">
        <v>17</v>
      </c>
      <c r="D10" s="22" t="s">
        <v>2</v>
      </c>
      <c r="E10" s="22">
        <v>-2.1699065456489399</v>
      </c>
      <c r="F10" s="22" t="s">
        <v>8</v>
      </c>
      <c r="G10" s="22">
        <v>0</v>
      </c>
      <c r="H10" s="24">
        <f t="shared" si="0"/>
        <v>-2.1699065456489399</v>
      </c>
      <c r="J10" s="25">
        <v>16</v>
      </c>
      <c r="K10" s="25" t="s">
        <v>38</v>
      </c>
      <c r="L10" s="25">
        <f t="shared" ref="L10:L16" si="1">+SUMIF($C$3:$C$3853,J10,$H$3:$H$3853)</f>
        <v>-225.51523451179079</v>
      </c>
    </row>
    <row r="11" spans="1:12" x14ac:dyDescent="0.25">
      <c r="A11" s="22" t="s">
        <v>438</v>
      </c>
      <c r="B11" s="22" t="s">
        <v>439</v>
      </c>
      <c r="C11" s="22" t="s">
        <v>17</v>
      </c>
      <c r="D11" s="22" t="s">
        <v>2</v>
      </c>
      <c r="E11" s="22">
        <v>-6.9541982693867895E-4</v>
      </c>
      <c r="F11" s="22" t="s">
        <v>8</v>
      </c>
      <c r="G11" s="22">
        <v>0</v>
      </c>
      <c r="H11" s="24">
        <f t="shared" si="0"/>
        <v>-6.9541982693867895E-4</v>
      </c>
      <c r="J11" s="25">
        <v>17</v>
      </c>
      <c r="K11" s="25" t="s">
        <v>39</v>
      </c>
      <c r="L11" s="25">
        <f t="shared" si="1"/>
        <v>-1.5724187690505587E-2</v>
      </c>
    </row>
    <row r="12" spans="1:12" x14ac:dyDescent="0.25">
      <c r="A12" s="22" t="s">
        <v>455</v>
      </c>
      <c r="B12" s="22" t="s">
        <v>456</v>
      </c>
      <c r="C12" s="22" t="s">
        <v>263</v>
      </c>
      <c r="D12" s="22" t="s">
        <v>264</v>
      </c>
      <c r="E12" s="28">
        <v>-2.8750239827959899E-6</v>
      </c>
      <c r="F12" s="22" t="s">
        <v>86</v>
      </c>
      <c r="G12" s="22">
        <v>768.6</v>
      </c>
      <c r="H12" s="24">
        <f t="shared" si="0"/>
        <v>-2.2097434331769979E-3</v>
      </c>
      <c r="J12" s="25">
        <v>20</v>
      </c>
      <c r="K12" s="25" t="s">
        <v>40</v>
      </c>
      <c r="L12" s="25">
        <f t="shared" si="1"/>
        <v>-89.886388022133985</v>
      </c>
    </row>
    <row r="13" spans="1:12" x14ac:dyDescent="0.25">
      <c r="A13" s="22" t="s">
        <v>18</v>
      </c>
      <c r="B13" s="22" t="s">
        <v>19</v>
      </c>
      <c r="C13" s="22" t="s">
        <v>17</v>
      </c>
      <c r="D13" s="22" t="s">
        <v>2</v>
      </c>
      <c r="E13" s="22">
        <v>-20.792996495845099</v>
      </c>
      <c r="F13" s="22" t="s">
        <v>8</v>
      </c>
      <c r="G13" s="22">
        <v>0</v>
      </c>
      <c r="H13" s="24">
        <f t="shared" si="0"/>
        <v>-20.792996495845099</v>
      </c>
      <c r="J13" s="25">
        <v>22</v>
      </c>
      <c r="K13" s="25" t="s">
        <v>41</v>
      </c>
      <c r="L13" s="25">
        <f t="shared" si="1"/>
        <v>-91.314385348462267</v>
      </c>
    </row>
    <row r="14" spans="1:12" x14ac:dyDescent="0.25">
      <c r="A14" s="22" t="s">
        <v>22</v>
      </c>
      <c r="B14" s="22" t="s">
        <v>23</v>
      </c>
      <c r="C14" s="22" t="s">
        <v>24</v>
      </c>
      <c r="D14" s="22" t="s">
        <v>3</v>
      </c>
      <c r="E14" s="22">
        <v>-0.51731102447385502</v>
      </c>
      <c r="F14" s="22" t="s">
        <v>8</v>
      </c>
      <c r="G14" s="22">
        <v>0</v>
      </c>
      <c r="H14" s="24">
        <f t="shared" si="0"/>
        <v>-0.51731102447385502</v>
      </c>
      <c r="J14" s="25">
        <v>23</v>
      </c>
      <c r="K14" s="25" t="s">
        <v>42</v>
      </c>
      <c r="L14" s="25">
        <f t="shared" si="1"/>
        <v>-3208.7359078789696</v>
      </c>
    </row>
    <row r="15" spans="1:12" x14ac:dyDescent="0.25">
      <c r="A15" s="22" t="s">
        <v>479</v>
      </c>
      <c r="B15" s="22" t="s">
        <v>480</v>
      </c>
      <c r="C15" s="22" t="s">
        <v>14</v>
      </c>
      <c r="D15" s="22" t="s">
        <v>54</v>
      </c>
      <c r="E15" s="28">
        <v>-2.8565598274859799E-8</v>
      </c>
      <c r="F15" s="22" t="s">
        <v>8</v>
      </c>
      <c r="G15" s="22">
        <v>0</v>
      </c>
      <c r="H15" s="24">
        <f t="shared" si="0"/>
        <v>-2.8565598274859799E-8</v>
      </c>
      <c r="J15" s="25">
        <v>24</v>
      </c>
      <c r="K15" s="25" t="s">
        <v>43</v>
      </c>
      <c r="L15" s="25">
        <f t="shared" si="1"/>
        <v>-414.23388880096917</v>
      </c>
    </row>
    <row r="16" spans="1:12" x14ac:dyDescent="0.25">
      <c r="A16" s="22" t="s">
        <v>116</v>
      </c>
      <c r="B16" s="22" t="s">
        <v>117</v>
      </c>
      <c r="C16" s="22" t="s">
        <v>14</v>
      </c>
      <c r="D16" s="22" t="s">
        <v>1</v>
      </c>
      <c r="E16" s="22">
        <v>-3.0896396946688398</v>
      </c>
      <c r="F16" s="22" t="s">
        <v>8</v>
      </c>
      <c r="G16" s="22">
        <v>0</v>
      </c>
      <c r="H16" s="24">
        <f t="shared" si="0"/>
        <v>-3.0896396946688398</v>
      </c>
      <c r="J16" s="25">
        <v>25</v>
      </c>
      <c r="K16" s="25" t="s">
        <v>44</v>
      </c>
      <c r="L16" s="25">
        <f t="shared" si="1"/>
        <v>0</v>
      </c>
    </row>
    <row r="17" spans="1:12" x14ac:dyDescent="0.25">
      <c r="A17" s="22" t="s">
        <v>55</v>
      </c>
      <c r="B17" s="22" t="s">
        <v>56</v>
      </c>
      <c r="C17" s="22" t="s">
        <v>14</v>
      </c>
      <c r="D17" s="22" t="s">
        <v>1</v>
      </c>
      <c r="E17" s="22">
        <v>-1.72877556112947</v>
      </c>
      <c r="F17" s="22" t="s">
        <v>8</v>
      </c>
      <c r="G17" s="22">
        <v>0</v>
      </c>
      <c r="H17" s="24">
        <f t="shared" si="0"/>
        <v>-1.72877556112947</v>
      </c>
      <c r="J17" s="25"/>
      <c r="K17" s="25" t="s">
        <v>45</v>
      </c>
      <c r="L17" s="25">
        <f>+SUM(L10:L16)</f>
        <v>-4029.7015287500162</v>
      </c>
    </row>
    <row r="18" spans="1:12" x14ac:dyDescent="0.25">
      <c r="A18" s="22" t="s">
        <v>118</v>
      </c>
      <c r="B18" s="22" t="s">
        <v>119</v>
      </c>
      <c r="C18" s="22" t="s">
        <v>24</v>
      </c>
      <c r="D18" s="22" t="s">
        <v>120</v>
      </c>
      <c r="E18" s="22">
        <v>-1.61441539968071</v>
      </c>
      <c r="F18" s="22" t="s">
        <v>8</v>
      </c>
      <c r="G18" s="22">
        <v>0</v>
      </c>
      <c r="H18" s="24">
        <f t="shared" si="0"/>
        <v>-1.61441539968071</v>
      </c>
    </row>
    <row r="19" spans="1:12" x14ac:dyDescent="0.25">
      <c r="A19" s="22" t="s">
        <v>500</v>
      </c>
      <c r="B19" s="22" t="s">
        <v>501</v>
      </c>
      <c r="C19" s="22" t="s">
        <v>139</v>
      </c>
      <c r="D19" s="22" t="s">
        <v>165</v>
      </c>
      <c r="E19" s="22">
        <v>-0.64013188422445999</v>
      </c>
      <c r="F19" s="22" t="s">
        <v>174</v>
      </c>
      <c r="G19" s="22">
        <v>0</v>
      </c>
      <c r="H19" s="24">
        <f t="shared" si="0"/>
        <v>0</v>
      </c>
    </row>
    <row r="20" spans="1:12" x14ac:dyDescent="0.25">
      <c r="A20" s="22" t="s">
        <v>506</v>
      </c>
      <c r="B20" s="22" t="s">
        <v>421</v>
      </c>
      <c r="C20" s="22" t="s">
        <v>24</v>
      </c>
      <c r="D20" s="22" t="s">
        <v>120</v>
      </c>
      <c r="E20" s="28">
        <v>-1.02281551204423E-7</v>
      </c>
      <c r="F20" s="22" t="s">
        <v>86</v>
      </c>
      <c r="G20" s="22">
        <v>2190</v>
      </c>
      <c r="H20" s="24">
        <f t="shared" si="0"/>
        <v>-2.2399659713768637E-4</v>
      </c>
    </row>
    <row r="21" spans="1:12" x14ac:dyDescent="0.25">
      <c r="A21" s="22" t="s">
        <v>57</v>
      </c>
      <c r="B21" s="22" t="s">
        <v>58</v>
      </c>
      <c r="C21" s="22" t="s">
        <v>14</v>
      </c>
      <c r="D21" s="22" t="s">
        <v>54</v>
      </c>
      <c r="E21" s="22">
        <v>-1.11965653124271E-2</v>
      </c>
      <c r="F21" s="22" t="s">
        <v>8</v>
      </c>
      <c r="G21" s="22">
        <v>0</v>
      </c>
      <c r="H21" s="24">
        <f t="shared" si="0"/>
        <v>-1.11965653124271E-2</v>
      </c>
    </row>
    <row r="22" spans="1:12" x14ac:dyDescent="0.25">
      <c r="A22" s="22" t="s">
        <v>525</v>
      </c>
      <c r="B22" s="22" t="s">
        <v>435</v>
      </c>
      <c r="C22" s="22" t="s">
        <v>14</v>
      </c>
      <c r="D22" s="22" t="s">
        <v>1</v>
      </c>
      <c r="E22" s="22">
        <v>-0.563290120962464</v>
      </c>
      <c r="F22" s="22" t="s">
        <v>8</v>
      </c>
      <c r="G22" s="22">
        <v>0</v>
      </c>
      <c r="H22" s="24">
        <f t="shared" si="0"/>
        <v>-0.563290120962464</v>
      </c>
    </row>
    <row r="23" spans="1:12" x14ac:dyDescent="0.25">
      <c r="A23" s="22" t="s">
        <v>282</v>
      </c>
      <c r="B23" s="22" t="s">
        <v>283</v>
      </c>
      <c r="C23" s="22" t="s">
        <v>24</v>
      </c>
      <c r="D23" s="22" t="s">
        <v>98</v>
      </c>
      <c r="E23" s="22">
        <v>-499.74524888575399</v>
      </c>
      <c r="F23" s="22" t="s">
        <v>8</v>
      </c>
      <c r="G23" s="22">
        <v>0</v>
      </c>
      <c r="H23" s="24">
        <f t="shared" si="0"/>
        <v>-499.74524888575399</v>
      </c>
    </row>
    <row r="24" spans="1:12" x14ac:dyDescent="0.25">
      <c r="A24" s="22" t="s">
        <v>539</v>
      </c>
      <c r="B24" s="22" t="s">
        <v>540</v>
      </c>
      <c r="C24" s="22" t="s">
        <v>263</v>
      </c>
      <c r="D24" s="22" t="s">
        <v>279</v>
      </c>
      <c r="E24" s="22">
        <v>-6.1735958275656998E-2</v>
      </c>
      <c r="F24" s="22" t="s">
        <v>86</v>
      </c>
      <c r="G24" s="22">
        <v>450</v>
      </c>
      <c r="H24" s="24">
        <f t="shared" si="0"/>
        <v>-27.78118122404565</v>
      </c>
    </row>
    <row r="25" spans="1:12" x14ac:dyDescent="0.25">
      <c r="A25" s="22" t="s">
        <v>189</v>
      </c>
      <c r="B25" s="22" t="s">
        <v>190</v>
      </c>
      <c r="C25" s="22" t="s">
        <v>17</v>
      </c>
      <c r="D25" s="22" t="s">
        <v>4</v>
      </c>
      <c r="E25" s="22">
        <v>-53.990076826439797</v>
      </c>
      <c r="F25" s="22" t="s">
        <v>8</v>
      </c>
      <c r="G25" s="22">
        <v>0</v>
      </c>
      <c r="H25" s="24">
        <f t="shared" si="0"/>
        <v>-53.990076826439797</v>
      </c>
    </row>
    <row r="26" spans="1:12" x14ac:dyDescent="0.25">
      <c r="A26" s="22" t="s">
        <v>555</v>
      </c>
      <c r="B26" s="22" t="s">
        <v>556</v>
      </c>
      <c r="C26" s="22" t="s">
        <v>143</v>
      </c>
      <c r="D26" s="22" t="s">
        <v>144</v>
      </c>
      <c r="E26" s="22">
        <v>-7.8409866476480405E-2</v>
      </c>
      <c r="F26" s="22" t="s">
        <v>8</v>
      </c>
      <c r="G26" s="22">
        <v>0</v>
      </c>
      <c r="H26" s="24">
        <f t="shared" si="0"/>
        <v>-7.8409866476480405E-2</v>
      </c>
    </row>
    <row r="27" spans="1:12" x14ac:dyDescent="0.25">
      <c r="A27" s="22" t="s">
        <v>563</v>
      </c>
      <c r="B27" s="22" t="s">
        <v>421</v>
      </c>
      <c r="C27" s="22" t="s">
        <v>24</v>
      </c>
      <c r="D27" s="22" t="s">
        <v>120</v>
      </c>
      <c r="E27" s="28">
        <v>-9.8113952267601794E-8</v>
      </c>
      <c r="F27" s="22" t="s">
        <v>86</v>
      </c>
      <c r="G27" s="22">
        <v>2190</v>
      </c>
      <c r="H27" s="24">
        <f t="shared" si="0"/>
        <v>-2.1486955546604793E-4</v>
      </c>
    </row>
    <row r="28" spans="1:12" x14ac:dyDescent="0.25">
      <c r="A28" s="22" t="s">
        <v>568</v>
      </c>
      <c r="B28" s="22" t="s">
        <v>569</v>
      </c>
      <c r="C28" s="22" t="s">
        <v>143</v>
      </c>
      <c r="D28" s="22" t="s">
        <v>144</v>
      </c>
      <c r="E28" s="22">
        <v>-7.3926805072837096E-2</v>
      </c>
      <c r="F28" s="22" t="s">
        <v>8</v>
      </c>
      <c r="G28" s="22">
        <v>0</v>
      </c>
      <c r="H28" s="24">
        <f t="shared" si="0"/>
        <v>-7.3926805072837096E-2</v>
      </c>
    </row>
    <row r="29" spans="1:12" x14ac:dyDescent="0.25">
      <c r="A29" s="22" t="s">
        <v>574</v>
      </c>
      <c r="B29" s="22" t="s">
        <v>421</v>
      </c>
      <c r="C29" s="22" t="s">
        <v>24</v>
      </c>
      <c r="D29" s="22" t="s">
        <v>120</v>
      </c>
      <c r="E29" s="28">
        <v>-3.5903344284021501E-8</v>
      </c>
      <c r="F29" s="22" t="s">
        <v>86</v>
      </c>
      <c r="G29" s="22">
        <v>2190</v>
      </c>
      <c r="H29" s="24">
        <f t="shared" si="0"/>
        <v>-7.8628323982007082E-5</v>
      </c>
    </row>
    <row r="30" spans="1:12" x14ac:dyDescent="0.25">
      <c r="A30" s="22" t="s">
        <v>576</v>
      </c>
      <c r="B30" s="22" t="s">
        <v>577</v>
      </c>
      <c r="C30" s="22" t="s">
        <v>24</v>
      </c>
      <c r="D30" s="22" t="s">
        <v>120</v>
      </c>
      <c r="E30" s="22">
        <v>-3.6676011099550702E-2</v>
      </c>
      <c r="F30" s="22" t="s">
        <v>86</v>
      </c>
      <c r="G30" s="22">
        <v>2190</v>
      </c>
      <c r="H30" s="24">
        <f t="shared" si="0"/>
        <v>-80.320464308016042</v>
      </c>
    </row>
    <row r="31" spans="1:12" x14ac:dyDescent="0.25">
      <c r="A31" s="22" t="s">
        <v>271</v>
      </c>
      <c r="B31" s="22" t="s">
        <v>272</v>
      </c>
      <c r="C31" s="22" t="s">
        <v>24</v>
      </c>
      <c r="D31" s="22" t="s">
        <v>208</v>
      </c>
      <c r="E31" s="22">
        <v>-39.324056070457097</v>
      </c>
      <c r="F31" s="22" t="s">
        <v>8</v>
      </c>
      <c r="G31" s="22">
        <v>0</v>
      </c>
      <c r="H31" s="24">
        <f t="shared" si="0"/>
        <v>-39.324056070457097</v>
      </c>
    </row>
    <row r="32" spans="1:12" x14ac:dyDescent="0.25">
      <c r="A32" s="22" t="s">
        <v>593</v>
      </c>
      <c r="B32" s="22" t="s">
        <v>594</v>
      </c>
      <c r="C32" s="22" t="s">
        <v>143</v>
      </c>
      <c r="D32" s="22" t="s">
        <v>144</v>
      </c>
      <c r="E32" s="22">
        <v>-1.5077561906216701</v>
      </c>
      <c r="F32" s="22" t="s">
        <v>8</v>
      </c>
      <c r="G32" s="22">
        <v>0</v>
      </c>
      <c r="H32" s="24">
        <f t="shared" si="0"/>
        <v>-1.5077561906216701</v>
      </c>
    </row>
    <row r="33" spans="1:8" x14ac:dyDescent="0.25">
      <c r="A33" s="22" t="s">
        <v>603</v>
      </c>
      <c r="B33" s="22" t="s">
        <v>604</v>
      </c>
      <c r="C33" s="22" t="s">
        <v>17</v>
      </c>
      <c r="D33" s="22" t="s">
        <v>4</v>
      </c>
      <c r="E33" s="22">
        <v>-2.47474160258253</v>
      </c>
      <c r="F33" s="22" t="s">
        <v>8</v>
      </c>
      <c r="G33" s="22">
        <v>0</v>
      </c>
      <c r="H33" s="24">
        <f t="shared" si="0"/>
        <v>-2.47474160258253</v>
      </c>
    </row>
    <row r="34" spans="1:8" x14ac:dyDescent="0.25">
      <c r="A34" s="22" t="s">
        <v>605</v>
      </c>
      <c r="B34" s="22" t="s">
        <v>606</v>
      </c>
      <c r="C34" s="22" t="s">
        <v>17</v>
      </c>
      <c r="D34" s="22" t="s">
        <v>2</v>
      </c>
      <c r="E34" s="22">
        <v>-2.5732755471384799E-2</v>
      </c>
      <c r="F34" s="22" t="s">
        <v>8</v>
      </c>
      <c r="G34" s="22">
        <v>0</v>
      </c>
      <c r="H34" s="24">
        <f t="shared" si="0"/>
        <v>-2.5732755471384799E-2</v>
      </c>
    </row>
    <row r="35" spans="1:8" x14ac:dyDescent="0.25">
      <c r="A35" s="22" t="s">
        <v>607</v>
      </c>
      <c r="B35" s="22" t="s">
        <v>608</v>
      </c>
      <c r="C35" s="22" t="s">
        <v>263</v>
      </c>
      <c r="D35" s="22" t="s">
        <v>264</v>
      </c>
      <c r="E35" s="22">
        <v>-5.1586516381324401E-4</v>
      </c>
      <c r="F35" s="22" t="s">
        <v>86</v>
      </c>
      <c r="G35" s="22">
        <v>599.29999999999995</v>
      </c>
      <c r="H35" s="24">
        <f t="shared" si="0"/>
        <v>-0.30915799267327709</v>
      </c>
    </row>
    <row r="36" spans="1:8" x14ac:dyDescent="0.25">
      <c r="A36" s="22" t="s">
        <v>616</v>
      </c>
      <c r="B36" s="22" t="s">
        <v>617</v>
      </c>
      <c r="C36" s="22" t="s">
        <v>24</v>
      </c>
      <c r="D36" s="22" t="s">
        <v>98</v>
      </c>
      <c r="E36" s="22">
        <v>-1.6087704846474999</v>
      </c>
      <c r="F36" s="22" t="s">
        <v>8</v>
      </c>
      <c r="G36" s="22">
        <v>0</v>
      </c>
      <c r="H36" s="24">
        <f t="shared" si="0"/>
        <v>-1.6087704846474999</v>
      </c>
    </row>
    <row r="37" spans="1:8" x14ac:dyDescent="0.25">
      <c r="A37" s="22" t="s">
        <v>100</v>
      </c>
      <c r="B37" s="22" t="s">
        <v>88</v>
      </c>
      <c r="C37" s="22" t="s">
        <v>17</v>
      </c>
      <c r="D37" s="22" t="s">
        <v>2</v>
      </c>
      <c r="E37" s="22">
        <v>-1.0538432452229401E-3</v>
      </c>
      <c r="F37" s="22" t="s">
        <v>8</v>
      </c>
      <c r="G37" s="22">
        <v>0</v>
      </c>
      <c r="H37" s="24">
        <f t="shared" si="0"/>
        <v>-1.0538432452229401E-3</v>
      </c>
    </row>
    <row r="38" spans="1:8" x14ac:dyDescent="0.25">
      <c r="A38" s="22" t="s">
        <v>641</v>
      </c>
      <c r="B38" s="22" t="s">
        <v>421</v>
      </c>
      <c r="C38" s="22" t="s">
        <v>24</v>
      </c>
      <c r="D38" s="22" t="s">
        <v>120</v>
      </c>
      <c r="E38" s="28">
        <v>-1.39167803706291E-7</v>
      </c>
      <c r="F38" s="22" t="s">
        <v>86</v>
      </c>
      <c r="G38" s="22">
        <v>2190</v>
      </c>
      <c r="H38" s="24">
        <f t="shared" si="0"/>
        <v>-3.0477749011677729E-4</v>
      </c>
    </row>
    <row r="39" spans="1:8" x14ac:dyDescent="0.25">
      <c r="A39" s="22" t="s">
        <v>642</v>
      </c>
      <c r="B39" s="22" t="s">
        <v>643</v>
      </c>
      <c r="C39" s="22" t="s">
        <v>14</v>
      </c>
      <c r="D39" s="22" t="s">
        <v>1</v>
      </c>
      <c r="E39" s="22">
        <v>-1.58168299569451</v>
      </c>
      <c r="F39" s="22" t="s">
        <v>8</v>
      </c>
      <c r="G39" s="22">
        <v>0</v>
      </c>
      <c r="H39" s="24">
        <f t="shared" si="0"/>
        <v>-1.58168299569451</v>
      </c>
    </row>
    <row r="40" spans="1:8" x14ac:dyDescent="0.25">
      <c r="A40" s="22" t="s">
        <v>644</v>
      </c>
      <c r="B40" s="22" t="s">
        <v>645</v>
      </c>
      <c r="C40" s="22" t="s">
        <v>24</v>
      </c>
      <c r="D40" s="22" t="s">
        <v>120</v>
      </c>
      <c r="E40" s="22">
        <v>-7.6750452902822298E-3</v>
      </c>
      <c r="F40" s="22" t="s">
        <v>8</v>
      </c>
      <c r="G40" s="22">
        <v>0</v>
      </c>
      <c r="H40" s="24">
        <f t="shared" si="0"/>
        <v>-7.6750452902822298E-3</v>
      </c>
    </row>
    <row r="41" spans="1:8" x14ac:dyDescent="0.25">
      <c r="A41" s="22" t="s">
        <v>649</v>
      </c>
      <c r="B41" s="22" t="s">
        <v>650</v>
      </c>
      <c r="C41" s="22" t="s">
        <v>17</v>
      </c>
      <c r="D41" s="22" t="s">
        <v>4</v>
      </c>
      <c r="E41" s="22">
        <v>-6.5654087991439899E-4</v>
      </c>
      <c r="F41" s="22" t="s">
        <v>8</v>
      </c>
      <c r="G41" s="22">
        <v>0</v>
      </c>
      <c r="H41" s="24">
        <f t="shared" si="0"/>
        <v>-6.5654087991439899E-4</v>
      </c>
    </row>
    <row r="42" spans="1:8" x14ac:dyDescent="0.25">
      <c r="A42" s="22" t="s">
        <v>651</v>
      </c>
      <c r="B42" s="22" t="s">
        <v>272</v>
      </c>
      <c r="C42" s="22" t="s">
        <v>24</v>
      </c>
      <c r="D42" s="22" t="s">
        <v>208</v>
      </c>
      <c r="E42" s="22">
        <v>-0.27395982430744897</v>
      </c>
      <c r="F42" s="22" t="s">
        <v>8</v>
      </c>
      <c r="G42" s="22">
        <v>0</v>
      </c>
      <c r="H42" s="24">
        <f t="shared" si="0"/>
        <v>-0.27395982430744897</v>
      </c>
    </row>
    <row r="43" spans="1:8" x14ac:dyDescent="0.25">
      <c r="A43" s="22" t="s">
        <v>166</v>
      </c>
      <c r="B43" s="22" t="s">
        <v>167</v>
      </c>
      <c r="C43" s="22" t="s">
        <v>14</v>
      </c>
      <c r="D43" s="22" t="s">
        <v>1</v>
      </c>
      <c r="E43" s="22">
        <v>-3.4631638721964002E-2</v>
      </c>
      <c r="F43" s="22" t="s">
        <v>8</v>
      </c>
      <c r="G43" s="22">
        <v>0</v>
      </c>
      <c r="H43" s="24">
        <f t="shared" si="0"/>
        <v>-3.4631638721964002E-2</v>
      </c>
    </row>
    <row r="44" spans="1:8" x14ac:dyDescent="0.25">
      <c r="A44" s="22" t="s">
        <v>652</v>
      </c>
      <c r="B44" s="22" t="s">
        <v>653</v>
      </c>
      <c r="C44" s="22" t="s">
        <v>143</v>
      </c>
      <c r="D44" s="22" t="s">
        <v>144</v>
      </c>
      <c r="E44" s="22">
        <v>-3.2544685028052802</v>
      </c>
      <c r="F44" s="22" t="s">
        <v>8</v>
      </c>
      <c r="G44" s="22">
        <v>0</v>
      </c>
      <c r="H44" s="24">
        <f t="shared" si="0"/>
        <v>-3.2544685028052802</v>
      </c>
    </row>
    <row r="45" spans="1:8" x14ac:dyDescent="0.25">
      <c r="A45" s="22" t="s">
        <v>662</v>
      </c>
      <c r="B45" s="22" t="s">
        <v>663</v>
      </c>
      <c r="C45" s="22" t="s">
        <v>24</v>
      </c>
      <c r="D45" s="22" t="s">
        <v>120</v>
      </c>
      <c r="E45" s="22">
        <v>-6.1444177486779598E-2</v>
      </c>
      <c r="F45" s="22" t="s">
        <v>86</v>
      </c>
      <c r="G45" s="22">
        <v>2080</v>
      </c>
      <c r="H45" s="24">
        <f t="shared" si="0"/>
        <v>-127.80388917250157</v>
      </c>
    </row>
    <row r="46" spans="1:8" x14ac:dyDescent="0.25">
      <c r="A46" s="22" t="s">
        <v>666</v>
      </c>
      <c r="B46" s="22" t="s">
        <v>667</v>
      </c>
      <c r="C46" s="22" t="s">
        <v>143</v>
      </c>
      <c r="D46" s="22" t="s">
        <v>144</v>
      </c>
      <c r="E46" s="22">
        <v>-0.87754711874559899</v>
      </c>
      <c r="F46" s="22" t="s">
        <v>8</v>
      </c>
      <c r="G46" s="22">
        <v>0</v>
      </c>
      <c r="H46" s="24">
        <f t="shared" si="0"/>
        <v>-0.87754711874559899</v>
      </c>
    </row>
    <row r="47" spans="1:8" x14ac:dyDescent="0.25">
      <c r="A47" s="22" t="s">
        <v>668</v>
      </c>
      <c r="B47" s="22" t="s">
        <v>577</v>
      </c>
      <c r="C47" s="22" t="s">
        <v>24</v>
      </c>
      <c r="D47" s="22" t="s">
        <v>120</v>
      </c>
      <c r="E47" s="22">
        <v>-0.69126663640286301</v>
      </c>
      <c r="F47" s="22" t="s">
        <v>86</v>
      </c>
      <c r="G47" s="22">
        <v>2190</v>
      </c>
      <c r="H47" s="24">
        <f t="shared" si="0"/>
        <v>-1513.8739337222701</v>
      </c>
    </row>
    <row r="48" spans="1:8" x14ac:dyDescent="0.25">
      <c r="A48" s="22" t="s">
        <v>25</v>
      </c>
      <c r="B48" s="22" t="s">
        <v>26</v>
      </c>
      <c r="C48" s="22" t="s">
        <v>17</v>
      </c>
      <c r="D48" s="22" t="s">
        <v>4</v>
      </c>
      <c r="E48" s="22">
        <v>-16.620821519427501</v>
      </c>
      <c r="F48" s="22" t="s">
        <v>8</v>
      </c>
      <c r="G48" s="22">
        <v>0</v>
      </c>
      <c r="H48" s="24">
        <f t="shared" si="0"/>
        <v>-16.620821519427501</v>
      </c>
    </row>
    <row r="49" spans="1:8" x14ac:dyDescent="0.25">
      <c r="A49" s="22" t="s">
        <v>673</v>
      </c>
      <c r="B49" s="22" t="s">
        <v>577</v>
      </c>
      <c r="C49" s="22" t="s">
        <v>24</v>
      </c>
      <c r="D49" s="22" t="s">
        <v>120</v>
      </c>
      <c r="E49" s="22">
        <v>-2.94671272992843E-3</v>
      </c>
      <c r="F49" s="22" t="s">
        <v>86</v>
      </c>
      <c r="G49" s="22">
        <v>2190</v>
      </c>
      <c r="H49" s="24">
        <f t="shared" si="0"/>
        <v>-6.4533008785432617</v>
      </c>
    </row>
    <row r="50" spans="1:8" x14ac:dyDescent="0.25">
      <c r="A50" s="22" t="s">
        <v>676</v>
      </c>
      <c r="B50" s="22" t="s">
        <v>677</v>
      </c>
      <c r="C50" s="22" t="s">
        <v>17</v>
      </c>
      <c r="D50" s="22" t="s">
        <v>2</v>
      </c>
      <c r="E50" s="28">
        <v>-9.9554243794968997E-5</v>
      </c>
      <c r="F50" s="22" t="s">
        <v>8</v>
      </c>
      <c r="G50" s="22">
        <v>0</v>
      </c>
      <c r="H50" s="24">
        <f t="shared" si="0"/>
        <v>-9.9554243794968997E-5</v>
      </c>
    </row>
    <row r="51" spans="1:8" x14ac:dyDescent="0.25">
      <c r="A51" s="22" t="s">
        <v>211</v>
      </c>
      <c r="B51" s="22" t="s">
        <v>212</v>
      </c>
      <c r="C51" s="22" t="s">
        <v>24</v>
      </c>
      <c r="D51" s="22" t="s">
        <v>6</v>
      </c>
      <c r="E51" s="22">
        <v>-9.3248637534942898</v>
      </c>
      <c r="F51" s="22" t="s">
        <v>8</v>
      </c>
      <c r="G51" s="22">
        <v>0</v>
      </c>
      <c r="H51" s="24">
        <f t="shared" si="0"/>
        <v>-9.3248637534942898</v>
      </c>
    </row>
    <row r="52" spans="1:8" x14ac:dyDescent="0.25">
      <c r="A52" s="22" t="s">
        <v>684</v>
      </c>
      <c r="B52" s="22" t="s">
        <v>685</v>
      </c>
      <c r="C52" s="22" t="s">
        <v>17</v>
      </c>
      <c r="D52" s="22" t="s">
        <v>2</v>
      </c>
      <c r="E52" s="28">
        <v>-1.2095385806903399E-5</v>
      </c>
      <c r="F52" s="22" t="s">
        <v>8</v>
      </c>
      <c r="G52" s="22">
        <v>0</v>
      </c>
      <c r="H52" s="24">
        <f t="shared" si="0"/>
        <v>-1.2095385806903399E-5</v>
      </c>
    </row>
    <row r="53" spans="1:8" x14ac:dyDescent="0.25">
      <c r="A53" s="22" t="s">
        <v>686</v>
      </c>
      <c r="B53" s="22" t="s">
        <v>687</v>
      </c>
      <c r="C53" s="22" t="s">
        <v>14</v>
      </c>
      <c r="D53" s="22" t="s">
        <v>188</v>
      </c>
      <c r="E53" s="22">
        <v>-1.5729270614632598E-2</v>
      </c>
      <c r="F53" s="22" t="s">
        <v>8</v>
      </c>
      <c r="G53" s="22">
        <v>0</v>
      </c>
      <c r="H53" s="24">
        <f t="shared" si="0"/>
        <v>-1.5729270614632598E-2</v>
      </c>
    </row>
    <row r="54" spans="1:8" x14ac:dyDescent="0.25">
      <c r="A54" s="22" t="s">
        <v>27</v>
      </c>
      <c r="B54" s="22" t="s">
        <v>28</v>
      </c>
      <c r="C54" s="22" t="s">
        <v>17</v>
      </c>
      <c r="D54" s="22" t="s">
        <v>5</v>
      </c>
      <c r="E54" s="28">
        <v>-2.0234977523179199E-6</v>
      </c>
      <c r="F54" s="22" t="s">
        <v>8</v>
      </c>
      <c r="G54" s="22">
        <v>0</v>
      </c>
      <c r="H54" s="24">
        <f t="shared" si="0"/>
        <v>-2.0234977523179199E-6</v>
      </c>
    </row>
    <row r="55" spans="1:8" x14ac:dyDescent="0.25">
      <c r="A55" s="22" t="s">
        <v>68</v>
      </c>
      <c r="B55" s="22" t="s">
        <v>69</v>
      </c>
      <c r="C55" s="22" t="s">
        <v>17</v>
      </c>
      <c r="D55" s="22" t="s">
        <v>4</v>
      </c>
      <c r="E55" s="22">
        <v>-132.15031289148001</v>
      </c>
      <c r="F55" s="22" t="s">
        <v>8</v>
      </c>
      <c r="G55" s="22">
        <v>0</v>
      </c>
      <c r="H55" s="24">
        <f t="shared" si="0"/>
        <v>-132.15031289148001</v>
      </c>
    </row>
    <row r="56" spans="1:8" x14ac:dyDescent="0.25">
      <c r="A56" s="22" t="s">
        <v>123</v>
      </c>
      <c r="B56" s="22" t="s">
        <v>124</v>
      </c>
      <c r="C56" s="22" t="s">
        <v>125</v>
      </c>
      <c r="D56" s="22" t="s">
        <v>126</v>
      </c>
      <c r="E56" s="22">
        <v>-2.6226416383868698E-4</v>
      </c>
      <c r="F56" s="22" t="s">
        <v>8</v>
      </c>
      <c r="G56" s="22">
        <v>0</v>
      </c>
      <c r="H56" s="24">
        <f t="shared" si="0"/>
        <v>-2.6226416383868698E-4</v>
      </c>
    </row>
    <row r="57" spans="1:8" x14ac:dyDescent="0.25">
      <c r="A57" s="22" t="s">
        <v>702</v>
      </c>
      <c r="B57" s="22" t="s">
        <v>417</v>
      </c>
      <c r="C57" s="22" t="s">
        <v>263</v>
      </c>
      <c r="D57" s="22" t="s">
        <v>279</v>
      </c>
      <c r="E57" s="22">
        <v>-0.28881248061966902</v>
      </c>
      <c r="F57" s="22" t="s">
        <v>86</v>
      </c>
      <c r="G57" s="22">
        <v>450</v>
      </c>
      <c r="H57" s="24">
        <f t="shared" si="0"/>
        <v>-129.96561627885106</v>
      </c>
    </row>
    <row r="58" spans="1:8" x14ac:dyDescent="0.25">
      <c r="A58" s="22" t="s">
        <v>703</v>
      </c>
      <c r="B58" s="22" t="s">
        <v>704</v>
      </c>
      <c r="C58" s="22" t="s">
        <v>143</v>
      </c>
      <c r="D58" s="22" t="s">
        <v>144</v>
      </c>
      <c r="E58" s="22">
        <v>-51.739062866894798</v>
      </c>
      <c r="F58" s="22" t="s">
        <v>8</v>
      </c>
      <c r="G58" s="22">
        <v>0</v>
      </c>
      <c r="H58" s="24">
        <f t="shared" si="0"/>
        <v>-51.739062866894798</v>
      </c>
    </row>
    <row r="59" spans="1:8" x14ac:dyDescent="0.25">
      <c r="A59" s="22" t="s">
        <v>707</v>
      </c>
      <c r="B59" s="22" t="s">
        <v>708</v>
      </c>
      <c r="C59" s="22" t="s">
        <v>17</v>
      </c>
      <c r="D59" s="22" t="s">
        <v>4</v>
      </c>
      <c r="E59" s="28">
        <v>-9.0324736936048302E-5</v>
      </c>
      <c r="F59" s="22" t="s">
        <v>8</v>
      </c>
      <c r="G59" s="22">
        <v>0</v>
      </c>
      <c r="H59" s="24">
        <f t="shared" si="0"/>
        <v>-9.0324736936048302E-5</v>
      </c>
    </row>
    <row r="60" spans="1:8" x14ac:dyDescent="0.25">
      <c r="A60" s="22" t="s">
        <v>709</v>
      </c>
      <c r="B60" s="22" t="s">
        <v>710</v>
      </c>
      <c r="C60" s="22" t="s">
        <v>24</v>
      </c>
      <c r="D60" s="22" t="s">
        <v>120</v>
      </c>
      <c r="E60" s="22">
        <v>-20.5042615816017</v>
      </c>
      <c r="F60" s="22" t="s">
        <v>8</v>
      </c>
      <c r="G60" s="22">
        <v>0</v>
      </c>
      <c r="H60" s="24">
        <f t="shared" si="0"/>
        <v>-20.5042615816017</v>
      </c>
    </row>
    <row r="61" spans="1:8" x14ac:dyDescent="0.25">
      <c r="A61" s="22" t="s">
        <v>711</v>
      </c>
      <c r="B61" s="22" t="s">
        <v>712</v>
      </c>
      <c r="C61" s="22" t="s">
        <v>24</v>
      </c>
      <c r="D61" s="22" t="s">
        <v>120</v>
      </c>
      <c r="E61" s="28">
        <v>-4.96872541667906E-7</v>
      </c>
      <c r="F61" s="22" t="s">
        <v>86</v>
      </c>
      <c r="G61" s="22">
        <v>2190</v>
      </c>
      <c r="H61" s="24">
        <f t="shared" si="0"/>
        <v>-1.0881508662527141E-3</v>
      </c>
    </row>
    <row r="62" spans="1:8" x14ac:dyDescent="0.25">
      <c r="A62" s="22" t="s">
        <v>127</v>
      </c>
      <c r="B62" s="22" t="s">
        <v>124</v>
      </c>
      <c r="C62" s="22" t="s">
        <v>125</v>
      </c>
      <c r="D62" s="22" t="s">
        <v>126</v>
      </c>
      <c r="E62" s="22">
        <v>-1.54619235266669E-2</v>
      </c>
      <c r="F62" s="22" t="s">
        <v>8</v>
      </c>
      <c r="G62" s="22">
        <v>0</v>
      </c>
      <c r="H62" s="24">
        <f t="shared" si="0"/>
        <v>-1.54619235266669E-2</v>
      </c>
    </row>
    <row r="63" spans="1:8" x14ac:dyDescent="0.25">
      <c r="A63" s="22" t="s">
        <v>723</v>
      </c>
      <c r="B63" s="22" t="s">
        <v>724</v>
      </c>
      <c r="C63" s="22" t="s">
        <v>143</v>
      </c>
      <c r="D63" s="22" t="s">
        <v>144</v>
      </c>
      <c r="E63" s="22">
        <v>-2.4381677436670302E-2</v>
      </c>
      <c r="F63" s="22" t="s">
        <v>8</v>
      </c>
      <c r="G63" s="22">
        <v>0</v>
      </c>
      <c r="H63" s="24">
        <f t="shared" si="0"/>
        <v>-2.4381677436670302E-2</v>
      </c>
    </row>
    <row r="64" spans="1:8" x14ac:dyDescent="0.25">
      <c r="A64" s="22" t="s">
        <v>731</v>
      </c>
      <c r="B64" s="22" t="s">
        <v>732</v>
      </c>
      <c r="C64" s="22" t="s">
        <v>17</v>
      </c>
      <c r="D64" s="22" t="s">
        <v>2</v>
      </c>
      <c r="E64" s="22">
        <v>-6.2037258257678696</v>
      </c>
      <c r="F64" s="22" t="s">
        <v>8</v>
      </c>
      <c r="G64" s="22">
        <v>0</v>
      </c>
      <c r="H64" s="24">
        <f t="shared" si="0"/>
        <v>-6.2037258257678696</v>
      </c>
    </row>
    <row r="65" spans="1:8" x14ac:dyDescent="0.25">
      <c r="A65" s="22" t="s">
        <v>261</v>
      </c>
      <c r="B65" s="22" t="s">
        <v>262</v>
      </c>
      <c r="C65" s="22" t="s">
        <v>263</v>
      </c>
      <c r="D65" s="22" t="s">
        <v>264</v>
      </c>
      <c r="E65" s="22">
        <v>-1.37141276516742E-2</v>
      </c>
      <c r="F65" s="22" t="s">
        <v>86</v>
      </c>
      <c r="G65" s="22">
        <v>404.4</v>
      </c>
      <c r="H65" s="24">
        <f t="shared" si="0"/>
        <v>-5.5459932223370467</v>
      </c>
    </row>
    <row r="66" spans="1:8" x14ac:dyDescent="0.25">
      <c r="A66" s="22" t="s">
        <v>748</v>
      </c>
      <c r="B66" s="22" t="s">
        <v>272</v>
      </c>
      <c r="C66" s="22" t="s">
        <v>24</v>
      </c>
      <c r="D66" s="22" t="s">
        <v>208</v>
      </c>
      <c r="E66" s="22">
        <v>-5.9761381052317404</v>
      </c>
      <c r="F66" s="22" t="s">
        <v>8</v>
      </c>
      <c r="G66" s="22">
        <v>0</v>
      </c>
      <c r="H66" s="24">
        <f t="shared" si="0"/>
        <v>-5.9761381052317404</v>
      </c>
    </row>
    <row r="67" spans="1:8" x14ac:dyDescent="0.25">
      <c r="A67" s="22" t="s">
        <v>749</v>
      </c>
      <c r="B67" s="22" t="s">
        <v>531</v>
      </c>
      <c r="C67" s="22" t="s">
        <v>24</v>
      </c>
      <c r="D67" s="22" t="s">
        <v>208</v>
      </c>
      <c r="E67" s="28">
        <v>-7.6905132205490205E-9</v>
      </c>
      <c r="F67" s="22" t="s">
        <v>8</v>
      </c>
      <c r="G67" s="22">
        <v>0</v>
      </c>
      <c r="H67" s="24">
        <f t="shared" ref="H67:H130" si="2">1*(IF(F67=$I$8,E67,(E67*G67)))</f>
        <v>-7.6905132205490205E-9</v>
      </c>
    </row>
    <row r="68" spans="1:8" x14ac:dyDescent="0.25">
      <c r="A68" s="22" t="s">
        <v>103</v>
      </c>
      <c r="B68" s="22" t="s">
        <v>92</v>
      </c>
      <c r="C68" s="22" t="s">
        <v>17</v>
      </c>
      <c r="D68" s="22" t="s">
        <v>4</v>
      </c>
      <c r="E68" s="22">
        <v>-1.8984233908791499</v>
      </c>
      <c r="F68" s="22" t="s">
        <v>8</v>
      </c>
      <c r="G68" s="22">
        <v>0</v>
      </c>
      <c r="H68" s="24">
        <f t="shared" si="2"/>
        <v>-1.8984233908791499</v>
      </c>
    </row>
    <row r="69" spans="1:8" x14ac:dyDescent="0.25">
      <c r="A69" s="22" t="s">
        <v>168</v>
      </c>
      <c r="B69" s="22" t="s">
        <v>169</v>
      </c>
      <c r="C69" s="22" t="s">
        <v>14</v>
      </c>
      <c r="D69" s="22" t="s">
        <v>1</v>
      </c>
      <c r="E69" s="22">
        <v>-16.225005430641801</v>
      </c>
      <c r="F69" s="22" t="s">
        <v>8</v>
      </c>
      <c r="G69" s="22">
        <v>0</v>
      </c>
      <c r="H69" s="24">
        <f t="shared" si="2"/>
        <v>-16.225005430641801</v>
      </c>
    </row>
    <row r="70" spans="1:8" x14ac:dyDescent="0.25">
      <c r="A70" s="22" t="s">
        <v>757</v>
      </c>
      <c r="B70" s="22" t="s">
        <v>577</v>
      </c>
      <c r="C70" s="22" t="s">
        <v>24</v>
      </c>
      <c r="D70" s="22" t="s">
        <v>120</v>
      </c>
      <c r="E70" s="22">
        <v>-4.3477585543919998E-2</v>
      </c>
      <c r="F70" s="22" t="s">
        <v>86</v>
      </c>
      <c r="G70" s="22">
        <v>2190</v>
      </c>
      <c r="H70" s="24">
        <f t="shared" si="2"/>
        <v>-95.21591234118479</v>
      </c>
    </row>
    <row r="71" spans="1:8" x14ac:dyDescent="0.25">
      <c r="A71" s="22" t="s">
        <v>760</v>
      </c>
      <c r="B71" s="22" t="s">
        <v>272</v>
      </c>
      <c r="C71" s="22" t="s">
        <v>24</v>
      </c>
      <c r="D71" s="22" t="s">
        <v>208</v>
      </c>
      <c r="E71" s="22">
        <v>-0.33397817536379698</v>
      </c>
      <c r="F71" s="22" t="s">
        <v>8</v>
      </c>
      <c r="G71" s="22">
        <v>0</v>
      </c>
      <c r="H71" s="24">
        <f t="shared" si="2"/>
        <v>-0.33397817536379698</v>
      </c>
    </row>
    <row r="72" spans="1:8" x14ac:dyDescent="0.25">
      <c r="A72" s="22" t="s">
        <v>770</v>
      </c>
      <c r="B72" s="22" t="s">
        <v>771</v>
      </c>
      <c r="C72" s="22" t="s">
        <v>139</v>
      </c>
      <c r="D72" s="22" t="s">
        <v>165</v>
      </c>
      <c r="E72" s="22">
        <v>-1.16135168585906E-2</v>
      </c>
      <c r="F72" s="22" t="s">
        <v>174</v>
      </c>
      <c r="G72" s="22">
        <v>0</v>
      </c>
      <c r="H72" s="24">
        <f t="shared" si="2"/>
        <v>0</v>
      </c>
    </row>
    <row r="73" spans="1:8" x14ac:dyDescent="0.25">
      <c r="A73" s="22" t="s">
        <v>779</v>
      </c>
      <c r="B73" s="22" t="s">
        <v>780</v>
      </c>
      <c r="C73" s="22" t="s">
        <v>17</v>
      </c>
      <c r="D73" s="22" t="s">
        <v>4</v>
      </c>
      <c r="E73" s="22">
        <v>-50.473008915610102</v>
      </c>
      <c r="F73" s="22" t="s">
        <v>8</v>
      </c>
      <c r="G73" s="22">
        <v>0</v>
      </c>
      <c r="H73" s="24">
        <f t="shared" si="2"/>
        <v>-50.473008915610102</v>
      </c>
    </row>
    <row r="74" spans="1:8" x14ac:dyDescent="0.25">
      <c r="A74" s="22" t="s">
        <v>781</v>
      </c>
      <c r="B74" s="22" t="s">
        <v>782</v>
      </c>
      <c r="C74" s="22" t="s">
        <v>14</v>
      </c>
      <c r="D74" s="22" t="s">
        <v>1</v>
      </c>
      <c r="E74" s="22">
        <v>-0.393681914748093</v>
      </c>
      <c r="F74" s="22" t="s">
        <v>8</v>
      </c>
      <c r="G74" s="22">
        <v>0</v>
      </c>
      <c r="H74" s="24">
        <f t="shared" si="2"/>
        <v>-0.393681914748093</v>
      </c>
    </row>
    <row r="75" spans="1:8" x14ac:dyDescent="0.25">
      <c r="A75" s="22" t="s">
        <v>783</v>
      </c>
      <c r="B75" s="22" t="s">
        <v>784</v>
      </c>
      <c r="C75" s="22" t="s">
        <v>143</v>
      </c>
      <c r="D75" s="22" t="s">
        <v>144</v>
      </c>
      <c r="E75" s="22">
        <v>-1.6214240451719499</v>
      </c>
      <c r="F75" s="22" t="s">
        <v>8</v>
      </c>
      <c r="G75" s="22">
        <v>0</v>
      </c>
      <c r="H75" s="24">
        <f t="shared" si="2"/>
        <v>-1.6214240451719499</v>
      </c>
    </row>
    <row r="76" spans="1:8" x14ac:dyDescent="0.25">
      <c r="A76" s="22" t="s">
        <v>305</v>
      </c>
      <c r="B76" s="22" t="s">
        <v>306</v>
      </c>
      <c r="C76" s="22" t="s">
        <v>263</v>
      </c>
      <c r="D76" s="22" t="s">
        <v>264</v>
      </c>
      <c r="E76" s="22">
        <v>-1.6934108947103601E-4</v>
      </c>
      <c r="F76" s="22" t="s">
        <v>86</v>
      </c>
      <c r="G76" s="22">
        <v>403.64</v>
      </c>
      <c r="H76" s="24">
        <f t="shared" si="2"/>
        <v>-6.835283735408898E-2</v>
      </c>
    </row>
    <row r="77" spans="1:8" x14ac:dyDescent="0.25">
      <c r="A77" s="22" t="s">
        <v>798</v>
      </c>
      <c r="B77" s="22" t="s">
        <v>421</v>
      </c>
      <c r="C77" s="22" t="s">
        <v>24</v>
      </c>
      <c r="D77" s="22" t="s">
        <v>120</v>
      </c>
      <c r="E77" s="28">
        <v>-7.9906132975973507E-9</v>
      </c>
      <c r="F77" s="22" t="s">
        <v>86</v>
      </c>
      <c r="G77" s="22">
        <v>2190</v>
      </c>
      <c r="H77" s="24">
        <f t="shared" si="2"/>
        <v>-1.7499443121738199E-5</v>
      </c>
    </row>
    <row r="78" spans="1:8" x14ac:dyDescent="0.25">
      <c r="A78" s="22" t="s">
        <v>802</v>
      </c>
      <c r="B78" s="22" t="s">
        <v>540</v>
      </c>
      <c r="C78" s="22" t="s">
        <v>263</v>
      </c>
      <c r="D78" s="22" t="s">
        <v>279</v>
      </c>
      <c r="E78" s="22">
        <v>-7.10339243140507E-2</v>
      </c>
      <c r="F78" s="22" t="s">
        <v>86</v>
      </c>
      <c r="G78" s="22">
        <v>450</v>
      </c>
      <c r="H78" s="24">
        <f t="shared" si="2"/>
        <v>-31.965265941322816</v>
      </c>
    </row>
    <row r="79" spans="1:8" x14ac:dyDescent="0.25">
      <c r="A79" s="22" t="s">
        <v>107</v>
      </c>
      <c r="B79" s="22" t="s">
        <v>96</v>
      </c>
      <c r="C79" s="22" t="s">
        <v>24</v>
      </c>
      <c r="D79" s="22" t="s">
        <v>3</v>
      </c>
      <c r="E79" s="22">
        <v>-3.54546592748664</v>
      </c>
      <c r="F79" s="22" t="s">
        <v>8</v>
      </c>
      <c r="G79" s="22">
        <v>0</v>
      </c>
      <c r="H79" s="24">
        <f t="shared" si="2"/>
        <v>-3.54546592748664</v>
      </c>
    </row>
    <row r="80" spans="1:8" x14ac:dyDescent="0.25">
      <c r="A80" s="22" t="s">
        <v>803</v>
      </c>
      <c r="B80" s="22" t="s">
        <v>480</v>
      </c>
      <c r="C80" s="22" t="s">
        <v>14</v>
      </c>
      <c r="D80" s="22" t="s">
        <v>54</v>
      </c>
      <c r="E80" s="28">
        <v>-3.7670191185604897E-11</v>
      </c>
      <c r="F80" s="22" t="s">
        <v>8</v>
      </c>
      <c r="G80" s="22">
        <v>0</v>
      </c>
      <c r="H80" s="24">
        <f t="shared" si="2"/>
        <v>-3.7670191185604897E-11</v>
      </c>
    </row>
    <row r="81" spans="1:8" x14ac:dyDescent="0.25">
      <c r="A81" s="22" t="s">
        <v>805</v>
      </c>
      <c r="B81" s="22" t="s">
        <v>806</v>
      </c>
      <c r="C81" s="22" t="s">
        <v>14</v>
      </c>
      <c r="D81" s="22" t="s">
        <v>1</v>
      </c>
      <c r="E81" s="22">
        <v>-15.422331744543399</v>
      </c>
      <c r="F81" s="22" t="s">
        <v>8</v>
      </c>
      <c r="G81" s="22">
        <v>0</v>
      </c>
      <c r="H81" s="24">
        <f t="shared" si="2"/>
        <v>-15.422331744543399</v>
      </c>
    </row>
    <row r="82" spans="1:8" x14ac:dyDescent="0.25">
      <c r="A82" s="22" t="s">
        <v>152</v>
      </c>
      <c r="B82" s="22" t="s">
        <v>153</v>
      </c>
      <c r="C82" s="22" t="s">
        <v>143</v>
      </c>
      <c r="D82" s="22" t="s">
        <v>144</v>
      </c>
      <c r="E82" s="22">
        <v>-17.897818419939298</v>
      </c>
      <c r="F82" s="22" t="s">
        <v>8</v>
      </c>
      <c r="G82" s="22">
        <v>0</v>
      </c>
      <c r="H82" s="24">
        <f t="shared" si="2"/>
        <v>-17.897818419939298</v>
      </c>
    </row>
    <row r="83" spans="1:8" x14ac:dyDescent="0.25">
      <c r="A83" s="22" t="s">
        <v>829</v>
      </c>
      <c r="B83" s="22" t="s">
        <v>830</v>
      </c>
      <c r="C83" s="22" t="s">
        <v>17</v>
      </c>
      <c r="D83" s="22" t="s">
        <v>2</v>
      </c>
      <c r="E83" s="22">
        <v>-4.5703187340143803</v>
      </c>
      <c r="F83" s="22" t="s">
        <v>8</v>
      </c>
      <c r="G83" s="22">
        <v>0</v>
      </c>
      <c r="H83" s="24">
        <f t="shared" si="2"/>
        <v>-4.5703187340143803</v>
      </c>
    </row>
    <row r="84" spans="1:8" x14ac:dyDescent="0.25">
      <c r="A84" s="22" t="s">
        <v>832</v>
      </c>
      <c r="B84" s="22" t="s">
        <v>833</v>
      </c>
      <c r="C84" s="22" t="s">
        <v>24</v>
      </c>
      <c r="D84" s="22" t="s">
        <v>98</v>
      </c>
      <c r="E84" s="22">
        <v>-9.5978962359170197</v>
      </c>
      <c r="F84" s="22" t="s">
        <v>8</v>
      </c>
      <c r="G84" s="22">
        <v>0</v>
      </c>
      <c r="H84" s="24">
        <f t="shared" si="2"/>
        <v>-9.5978962359170197</v>
      </c>
    </row>
    <row r="85" spans="1:8" x14ac:dyDescent="0.25">
      <c r="A85" s="22" t="s">
        <v>839</v>
      </c>
      <c r="B85" s="22" t="s">
        <v>840</v>
      </c>
      <c r="C85" s="22" t="s">
        <v>143</v>
      </c>
      <c r="D85" s="22" t="s">
        <v>144</v>
      </c>
      <c r="E85" s="22">
        <v>-0.97455409866362797</v>
      </c>
      <c r="F85" s="22" t="s">
        <v>8</v>
      </c>
      <c r="G85" s="22">
        <v>0</v>
      </c>
      <c r="H85" s="24">
        <f t="shared" si="2"/>
        <v>-0.97455409866362797</v>
      </c>
    </row>
    <row r="86" spans="1:8" x14ac:dyDescent="0.25">
      <c r="A86" s="22" t="s">
        <v>109</v>
      </c>
      <c r="B86" s="22" t="s">
        <v>97</v>
      </c>
      <c r="C86" s="22" t="s">
        <v>17</v>
      </c>
      <c r="D86" s="22" t="s">
        <v>2</v>
      </c>
      <c r="E86" s="28">
        <v>-3.83069423739878E-5</v>
      </c>
      <c r="F86" s="22" t="s">
        <v>8</v>
      </c>
      <c r="G86" s="22">
        <v>0</v>
      </c>
      <c r="H86" s="24">
        <f t="shared" si="2"/>
        <v>-3.83069423739878E-5</v>
      </c>
    </row>
    <row r="87" spans="1:8" x14ac:dyDescent="0.25">
      <c r="A87" s="22" t="s">
        <v>842</v>
      </c>
      <c r="B87" s="22" t="s">
        <v>272</v>
      </c>
      <c r="C87" s="22" t="s">
        <v>24</v>
      </c>
      <c r="D87" s="22" t="s">
        <v>208</v>
      </c>
      <c r="E87" s="22">
        <v>-0.192704488041441</v>
      </c>
      <c r="F87" s="22" t="s">
        <v>8</v>
      </c>
      <c r="G87" s="22">
        <v>0</v>
      </c>
      <c r="H87" s="24">
        <f t="shared" si="2"/>
        <v>-0.192704488041441</v>
      </c>
    </row>
    <row r="88" spans="1:8" x14ac:dyDescent="0.25">
      <c r="A88" s="22" t="s">
        <v>135</v>
      </c>
      <c r="B88" s="22" t="s">
        <v>136</v>
      </c>
      <c r="C88" s="22" t="s">
        <v>17</v>
      </c>
      <c r="D88" s="22" t="s">
        <v>4</v>
      </c>
      <c r="E88" s="22">
        <v>-11.0719878025031</v>
      </c>
      <c r="F88" s="22" t="s">
        <v>8</v>
      </c>
      <c r="G88" s="22">
        <v>0</v>
      </c>
      <c r="H88" s="24">
        <f t="shared" si="2"/>
        <v>-11.0719878025031</v>
      </c>
    </row>
    <row r="89" spans="1:8" x14ac:dyDescent="0.25">
      <c r="A89" s="22" t="s">
        <v>855</v>
      </c>
      <c r="B89" s="22" t="s">
        <v>856</v>
      </c>
      <c r="C89" s="22" t="s">
        <v>17</v>
      </c>
      <c r="D89" s="22" t="s">
        <v>4</v>
      </c>
      <c r="E89" s="22">
        <v>-3.3646728565311301</v>
      </c>
      <c r="F89" s="22" t="s">
        <v>8</v>
      </c>
      <c r="G89" s="22">
        <v>0</v>
      </c>
      <c r="H89" s="24">
        <f t="shared" si="2"/>
        <v>-3.3646728565311301</v>
      </c>
    </row>
    <row r="90" spans="1:8" x14ac:dyDescent="0.25">
      <c r="A90" s="22" t="s">
        <v>196</v>
      </c>
      <c r="B90" s="22" t="s">
        <v>197</v>
      </c>
      <c r="C90" s="22" t="s">
        <v>14</v>
      </c>
      <c r="D90" s="22" t="s">
        <v>1</v>
      </c>
      <c r="E90" s="22">
        <v>-0.25299251224727498</v>
      </c>
      <c r="F90" s="22" t="s">
        <v>8</v>
      </c>
      <c r="G90" s="22">
        <v>0</v>
      </c>
      <c r="H90" s="24">
        <f t="shared" si="2"/>
        <v>-0.25299251224727498</v>
      </c>
    </row>
    <row r="91" spans="1:8" x14ac:dyDescent="0.25">
      <c r="A91" s="22" t="s">
        <v>865</v>
      </c>
      <c r="B91" s="22" t="s">
        <v>866</v>
      </c>
      <c r="C91" s="22" t="s">
        <v>24</v>
      </c>
      <c r="D91" s="22" t="s">
        <v>98</v>
      </c>
      <c r="E91" s="28">
        <v>-1.2044010928809499E-9</v>
      </c>
      <c r="F91" s="22" t="s">
        <v>8</v>
      </c>
      <c r="G91" s="22">
        <v>0</v>
      </c>
      <c r="H91" s="24">
        <f t="shared" si="2"/>
        <v>-1.2044010928809499E-9</v>
      </c>
    </row>
    <row r="92" spans="1:8" x14ac:dyDescent="0.25">
      <c r="A92" s="22" t="s">
        <v>867</v>
      </c>
      <c r="B92" s="22" t="s">
        <v>868</v>
      </c>
      <c r="C92" s="22" t="s">
        <v>14</v>
      </c>
      <c r="D92" s="22" t="s">
        <v>1</v>
      </c>
      <c r="E92" s="22">
        <v>-1.72963005931946</v>
      </c>
      <c r="F92" s="22" t="s">
        <v>8</v>
      </c>
      <c r="G92" s="22">
        <v>0</v>
      </c>
      <c r="H92" s="24">
        <f t="shared" si="2"/>
        <v>-1.72963005931946</v>
      </c>
    </row>
    <row r="93" spans="1:8" x14ac:dyDescent="0.25">
      <c r="A93" s="22" t="s">
        <v>878</v>
      </c>
      <c r="B93" s="22" t="s">
        <v>879</v>
      </c>
      <c r="C93" s="22" t="s">
        <v>24</v>
      </c>
      <c r="D93" s="22" t="s">
        <v>120</v>
      </c>
      <c r="E93" s="22">
        <v>-41.904389431349102</v>
      </c>
      <c r="F93" s="22" t="s">
        <v>8</v>
      </c>
      <c r="G93" s="22">
        <v>0</v>
      </c>
      <c r="H93" s="24">
        <f t="shared" si="2"/>
        <v>-41.904389431349102</v>
      </c>
    </row>
    <row r="94" spans="1:8" x14ac:dyDescent="0.25">
      <c r="A94" s="22" t="s">
        <v>881</v>
      </c>
      <c r="B94" s="22" t="s">
        <v>427</v>
      </c>
      <c r="C94" s="22" t="s">
        <v>24</v>
      </c>
      <c r="D94" s="22" t="s">
        <v>208</v>
      </c>
      <c r="E94" s="22">
        <v>-71.572011413870797</v>
      </c>
      <c r="F94" s="22" t="s">
        <v>8</v>
      </c>
      <c r="G94" s="22">
        <v>0</v>
      </c>
      <c r="H94" s="24">
        <f t="shared" si="2"/>
        <v>-71.572011413870797</v>
      </c>
    </row>
    <row r="95" spans="1:8" x14ac:dyDescent="0.25">
      <c r="A95" s="22" t="s">
        <v>141</v>
      </c>
      <c r="B95" s="22" t="s">
        <v>142</v>
      </c>
      <c r="C95" s="22" t="s">
        <v>143</v>
      </c>
      <c r="D95" s="22" t="s">
        <v>144</v>
      </c>
      <c r="E95" s="22">
        <v>-0.884473992618104</v>
      </c>
      <c r="F95" s="22" t="s">
        <v>8</v>
      </c>
      <c r="G95" s="22">
        <v>0</v>
      </c>
      <c r="H95" s="24">
        <f t="shared" si="2"/>
        <v>-0.884473992618104</v>
      </c>
    </row>
    <row r="96" spans="1:8" x14ac:dyDescent="0.25">
      <c r="A96" s="22" t="s">
        <v>265</v>
      </c>
      <c r="B96" s="22" t="s">
        <v>262</v>
      </c>
      <c r="C96" s="22" t="s">
        <v>263</v>
      </c>
      <c r="D96" s="22" t="s">
        <v>264</v>
      </c>
      <c r="E96" s="22">
        <v>-6.31642793859798E-3</v>
      </c>
      <c r="F96" s="22" t="s">
        <v>86</v>
      </c>
      <c r="G96" s="22">
        <v>404.4</v>
      </c>
      <c r="H96" s="24">
        <f t="shared" si="2"/>
        <v>-2.5543634583690231</v>
      </c>
    </row>
    <row r="97" spans="1:8" x14ac:dyDescent="0.25">
      <c r="A97" s="22" t="s">
        <v>886</v>
      </c>
      <c r="B97" s="22" t="s">
        <v>687</v>
      </c>
      <c r="C97" s="22" t="s">
        <v>14</v>
      </c>
      <c r="D97" s="22" t="s">
        <v>188</v>
      </c>
      <c r="E97" s="22">
        <v>-0.32080251700830498</v>
      </c>
      <c r="F97" s="22" t="s">
        <v>8</v>
      </c>
      <c r="G97" s="22">
        <v>0</v>
      </c>
      <c r="H97" s="24">
        <f t="shared" si="2"/>
        <v>-0.32080251700830498</v>
      </c>
    </row>
    <row r="98" spans="1:8" x14ac:dyDescent="0.25">
      <c r="A98" s="22" t="s">
        <v>887</v>
      </c>
      <c r="B98" s="22" t="s">
        <v>427</v>
      </c>
      <c r="C98" s="22" t="s">
        <v>24</v>
      </c>
      <c r="D98" s="22" t="s">
        <v>208</v>
      </c>
      <c r="E98" s="22">
        <v>-0.43873231032582599</v>
      </c>
      <c r="F98" s="22" t="s">
        <v>8</v>
      </c>
      <c r="G98" s="22">
        <v>0</v>
      </c>
      <c r="H98" s="24">
        <f t="shared" si="2"/>
        <v>-0.43873231032582599</v>
      </c>
    </row>
    <row r="99" spans="1:8" x14ac:dyDescent="0.25">
      <c r="A99" s="22" t="s">
        <v>894</v>
      </c>
      <c r="B99" s="22" t="s">
        <v>663</v>
      </c>
      <c r="C99" s="22" t="s">
        <v>24</v>
      </c>
      <c r="D99" s="22" t="s">
        <v>120</v>
      </c>
      <c r="E99" s="22">
        <v>-1.24355528216461E-3</v>
      </c>
      <c r="F99" s="22" t="s">
        <v>86</v>
      </c>
      <c r="G99" s="22">
        <v>2080</v>
      </c>
      <c r="H99" s="24">
        <f t="shared" si="2"/>
        <v>-2.5865949869023885</v>
      </c>
    </row>
    <row r="100" spans="1:8" x14ac:dyDescent="0.25">
      <c r="A100" s="22" t="s">
        <v>154</v>
      </c>
      <c r="B100" s="22" t="s">
        <v>155</v>
      </c>
      <c r="C100" s="22" t="s">
        <v>17</v>
      </c>
      <c r="D100" s="22" t="s">
        <v>4</v>
      </c>
      <c r="E100" s="22">
        <v>-3.1151206681866501</v>
      </c>
      <c r="F100" s="22" t="s">
        <v>8</v>
      </c>
      <c r="G100" s="22">
        <v>0</v>
      </c>
      <c r="H100" s="24">
        <f t="shared" si="2"/>
        <v>-3.1151206681866501</v>
      </c>
    </row>
    <row r="101" spans="1:8" x14ac:dyDescent="0.25">
      <c r="A101" s="22" t="s">
        <v>129</v>
      </c>
      <c r="B101" s="22" t="s">
        <v>119</v>
      </c>
      <c r="C101" s="22" t="s">
        <v>24</v>
      </c>
      <c r="D101" s="22" t="s">
        <v>120</v>
      </c>
      <c r="E101" s="22">
        <v>-22.661906453982699</v>
      </c>
      <c r="F101" s="22" t="s">
        <v>8</v>
      </c>
      <c r="G101" s="22">
        <v>0</v>
      </c>
      <c r="H101" s="24">
        <f t="shared" si="2"/>
        <v>-22.661906453982699</v>
      </c>
    </row>
    <row r="102" spans="1:8" x14ac:dyDescent="0.25">
      <c r="A102" s="22" t="s">
        <v>31</v>
      </c>
      <c r="B102" s="22" t="s">
        <v>32</v>
      </c>
      <c r="C102" s="22" t="s">
        <v>14</v>
      </c>
      <c r="D102" s="22" t="s">
        <v>1</v>
      </c>
      <c r="E102" s="22">
        <v>-3.4626792489363803E-2</v>
      </c>
      <c r="F102" s="22" t="s">
        <v>8</v>
      </c>
      <c r="G102" s="22">
        <v>0</v>
      </c>
      <c r="H102" s="24">
        <f t="shared" si="2"/>
        <v>-3.4626792489363803E-2</v>
      </c>
    </row>
    <row r="103" spans="1:8" x14ac:dyDescent="0.25">
      <c r="A103" s="22" t="s">
        <v>896</v>
      </c>
      <c r="B103" s="22" t="s">
        <v>577</v>
      </c>
      <c r="C103" s="22" t="s">
        <v>24</v>
      </c>
      <c r="D103" s="22" t="s">
        <v>120</v>
      </c>
      <c r="E103" s="22">
        <v>-8.7552173082553197E-2</v>
      </c>
      <c r="F103" s="22" t="s">
        <v>86</v>
      </c>
      <c r="G103" s="22">
        <v>2190</v>
      </c>
      <c r="H103" s="24">
        <f t="shared" si="2"/>
        <v>-191.7392590507915</v>
      </c>
    </row>
    <row r="104" spans="1:8" x14ac:dyDescent="0.25">
      <c r="A104" s="22" t="s">
        <v>899</v>
      </c>
      <c r="B104" s="22" t="s">
        <v>900</v>
      </c>
      <c r="C104" s="22" t="s">
        <v>143</v>
      </c>
      <c r="D104" s="22" t="s">
        <v>144</v>
      </c>
      <c r="E104" s="22">
        <v>-3.5302510712652899</v>
      </c>
      <c r="F104" s="22" t="s">
        <v>8</v>
      </c>
      <c r="G104" s="22">
        <v>0</v>
      </c>
      <c r="H104" s="24">
        <f t="shared" si="2"/>
        <v>-3.5302510712652899</v>
      </c>
    </row>
    <row r="105" spans="1:8" x14ac:dyDescent="0.25">
      <c r="A105" s="22" t="s">
        <v>33</v>
      </c>
      <c r="B105" s="22" t="s">
        <v>23</v>
      </c>
      <c r="C105" s="22" t="s">
        <v>24</v>
      </c>
      <c r="D105" s="22" t="s">
        <v>3</v>
      </c>
      <c r="E105" s="22">
        <v>-11.9301228440853</v>
      </c>
      <c r="F105" s="22" t="s">
        <v>8</v>
      </c>
      <c r="G105" s="22">
        <v>0</v>
      </c>
      <c r="H105" s="24">
        <f t="shared" si="2"/>
        <v>-11.9301228440853</v>
      </c>
    </row>
    <row r="106" spans="1:8" x14ac:dyDescent="0.25">
      <c r="A106" s="22" t="s">
        <v>307</v>
      </c>
      <c r="B106" s="22" t="s">
        <v>308</v>
      </c>
      <c r="C106" s="22" t="s">
        <v>263</v>
      </c>
      <c r="D106" s="22" t="s">
        <v>264</v>
      </c>
      <c r="E106" s="22">
        <v>-1.6934108947103601E-4</v>
      </c>
      <c r="F106" s="22" t="s">
        <v>86</v>
      </c>
      <c r="G106" s="22">
        <v>399.46</v>
      </c>
      <c r="H106" s="24">
        <f t="shared" si="2"/>
        <v>-6.7644991600100041E-2</v>
      </c>
    </row>
    <row r="107" spans="1:8" x14ac:dyDescent="0.25">
      <c r="A107" s="22" t="s">
        <v>909</v>
      </c>
      <c r="B107" s="22" t="s">
        <v>272</v>
      </c>
      <c r="C107" s="22" t="s">
        <v>24</v>
      </c>
      <c r="D107" s="22" t="s">
        <v>208</v>
      </c>
      <c r="E107" s="22">
        <v>-5.7740407699268603</v>
      </c>
      <c r="F107" s="22" t="s">
        <v>8</v>
      </c>
      <c r="G107" s="22">
        <v>0</v>
      </c>
      <c r="H107" s="24">
        <f t="shared" si="2"/>
        <v>-5.7740407699268603</v>
      </c>
    </row>
    <row r="108" spans="1:8" x14ac:dyDescent="0.25">
      <c r="A108" s="22" t="s">
        <v>911</v>
      </c>
      <c r="B108" s="22" t="s">
        <v>912</v>
      </c>
      <c r="C108" s="22" t="s">
        <v>143</v>
      </c>
      <c r="D108" s="22" t="s">
        <v>144</v>
      </c>
      <c r="E108" s="22">
        <v>-1.98176807337674</v>
      </c>
      <c r="F108" s="22" t="s">
        <v>8</v>
      </c>
      <c r="G108" s="22">
        <v>0</v>
      </c>
      <c r="H108" s="24">
        <f t="shared" si="2"/>
        <v>-1.98176807337674</v>
      </c>
    </row>
    <row r="109" spans="1:8" x14ac:dyDescent="0.25">
      <c r="A109" s="22" t="s">
        <v>920</v>
      </c>
      <c r="B109" s="22" t="s">
        <v>921</v>
      </c>
      <c r="C109" s="22" t="s">
        <v>24</v>
      </c>
      <c r="D109" s="22" t="s">
        <v>6</v>
      </c>
      <c r="E109" s="22">
        <v>-3.02747190495594E-2</v>
      </c>
      <c r="F109" s="22" t="s">
        <v>8</v>
      </c>
      <c r="G109" s="22">
        <v>0</v>
      </c>
      <c r="H109" s="24">
        <f t="shared" si="2"/>
        <v>-3.02747190495594E-2</v>
      </c>
    </row>
    <row r="110" spans="1:8" x14ac:dyDescent="0.25">
      <c r="A110" s="22" t="s">
        <v>922</v>
      </c>
      <c r="B110" s="22" t="s">
        <v>923</v>
      </c>
      <c r="C110" s="22" t="s">
        <v>143</v>
      </c>
      <c r="D110" s="22" t="s">
        <v>144</v>
      </c>
      <c r="E110" s="22">
        <v>-6.5019615258045604</v>
      </c>
      <c r="F110" s="22" t="s">
        <v>8</v>
      </c>
      <c r="G110" s="22">
        <v>0</v>
      </c>
      <c r="H110" s="24">
        <f t="shared" si="2"/>
        <v>-6.5019615258045604</v>
      </c>
    </row>
    <row r="111" spans="1:8" x14ac:dyDescent="0.25">
      <c r="A111" s="22" t="s">
        <v>926</v>
      </c>
      <c r="B111" s="22" t="s">
        <v>927</v>
      </c>
      <c r="C111" s="22" t="s">
        <v>17</v>
      </c>
      <c r="D111" s="22" t="s">
        <v>4</v>
      </c>
      <c r="E111" s="22">
        <v>-15.0876189831028</v>
      </c>
      <c r="F111" s="22" t="s">
        <v>8</v>
      </c>
      <c r="G111" s="22">
        <v>0</v>
      </c>
      <c r="H111" s="24">
        <f t="shared" si="2"/>
        <v>-15.0876189831028</v>
      </c>
    </row>
    <row r="112" spans="1:8" x14ac:dyDescent="0.25">
      <c r="A112" s="22" t="s">
        <v>130</v>
      </c>
      <c r="B112" s="22" t="s">
        <v>119</v>
      </c>
      <c r="C112" s="22" t="s">
        <v>24</v>
      </c>
      <c r="D112" s="22" t="s">
        <v>120</v>
      </c>
      <c r="E112" s="22">
        <v>-10.2645105703333</v>
      </c>
      <c r="F112" s="22" t="s">
        <v>8</v>
      </c>
      <c r="G112" s="22">
        <v>0</v>
      </c>
      <c r="H112" s="24">
        <f t="shared" si="2"/>
        <v>-10.2645105703333</v>
      </c>
    </row>
    <row r="113" spans="1:8" x14ac:dyDescent="0.25">
      <c r="A113" s="22" t="s">
        <v>938</v>
      </c>
      <c r="B113" s="22" t="s">
        <v>939</v>
      </c>
      <c r="C113" s="22" t="s">
        <v>139</v>
      </c>
      <c r="D113" s="22" t="s">
        <v>165</v>
      </c>
      <c r="E113" s="22">
        <v>-10.1061171758775</v>
      </c>
      <c r="F113" s="22" t="s">
        <v>174</v>
      </c>
      <c r="G113" s="22">
        <v>0</v>
      </c>
      <c r="H113" s="24">
        <f t="shared" si="2"/>
        <v>0</v>
      </c>
    </row>
    <row r="114" spans="1:8" x14ac:dyDescent="0.25">
      <c r="A114" s="22" t="s">
        <v>172</v>
      </c>
      <c r="B114" s="22" t="s">
        <v>167</v>
      </c>
      <c r="C114" s="22" t="s">
        <v>14</v>
      </c>
      <c r="D114" s="22" t="s">
        <v>1</v>
      </c>
      <c r="E114" s="22">
        <v>-1.69802413750723E-3</v>
      </c>
      <c r="F114" s="22" t="s">
        <v>8</v>
      </c>
      <c r="G114" s="22">
        <v>0</v>
      </c>
      <c r="H114" s="24">
        <f t="shared" si="2"/>
        <v>-1.69802413750723E-3</v>
      </c>
    </row>
    <row r="115" spans="1:8" x14ac:dyDescent="0.25">
      <c r="A115" s="22" t="s">
        <v>940</v>
      </c>
      <c r="B115" s="22" t="s">
        <v>941</v>
      </c>
      <c r="C115" s="22" t="s">
        <v>17</v>
      </c>
      <c r="D115" s="22" t="s">
        <v>2</v>
      </c>
      <c r="E115" s="22">
        <v>-0.30417492741831798</v>
      </c>
      <c r="F115" s="22" t="s">
        <v>8</v>
      </c>
      <c r="G115" s="22">
        <v>0</v>
      </c>
      <c r="H115" s="24">
        <f t="shared" si="2"/>
        <v>-0.30417492741831798</v>
      </c>
    </row>
    <row r="116" spans="1:8" x14ac:dyDescent="0.25">
      <c r="A116" s="22" t="s">
        <v>942</v>
      </c>
      <c r="B116" s="22" t="s">
        <v>943</v>
      </c>
      <c r="C116" s="22" t="s">
        <v>143</v>
      </c>
      <c r="D116" s="22" t="s">
        <v>144</v>
      </c>
      <c r="E116" s="22">
        <v>-0.31879772426008202</v>
      </c>
      <c r="F116" s="22" t="s">
        <v>8</v>
      </c>
      <c r="G116" s="22">
        <v>0</v>
      </c>
      <c r="H116" s="24">
        <f t="shared" si="2"/>
        <v>-0.31879772426008202</v>
      </c>
    </row>
    <row r="117" spans="1:8" x14ac:dyDescent="0.25">
      <c r="A117" s="22" t="s">
        <v>963</v>
      </c>
      <c r="B117" s="22" t="s">
        <v>577</v>
      </c>
      <c r="C117" s="22" t="s">
        <v>24</v>
      </c>
      <c r="D117" s="22" t="s">
        <v>120</v>
      </c>
      <c r="E117" s="22">
        <v>-4.5303056949360498E-3</v>
      </c>
      <c r="F117" s="22" t="s">
        <v>86</v>
      </c>
      <c r="G117" s="22">
        <v>2190</v>
      </c>
      <c r="H117" s="24">
        <f t="shared" si="2"/>
        <v>-9.9213694719099497</v>
      </c>
    </row>
    <row r="118" spans="1:8" x14ac:dyDescent="0.25">
      <c r="A118" s="22" t="s">
        <v>966</v>
      </c>
      <c r="B118" s="22" t="s">
        <v>967</v>
      </c>
      <c r="C118" s="22" t="s">
        <v>17</v>
      </c>
      <c r="D118" s="22" t="s">
        <v>4</v>
      </c>
      <c r="E118" s="22">
        <v>-68.623649532226494</v>
      </c>
      <c r="F118" s="22" t="s">
        <v>8</v>
      </c>
      <c r="G118" s="22">
        <v>0</v>
      </c>
      <c r="H118" s="24">
        <f t="shared" si="2"/>
        <v>-68.623649532226494</v>
      </c>
    </row>
    <row r="119" spans="1:8" x14ac:dyDescent="0.25">
      <c r="A119" s="22" t="s">
        <v>968</v>
      </c>
      <c r="B119" s="22" t="s">
        <v>969</v>
      </c>
      <c r="C119" s="22" t="s">
        <v>139</v>
      </c>
      <c r="D119" s="22" t="s">
        <v>165</v>
      </c>
      <c r="E119" s="22">
        <v>-0.42434014722962099</v>
      </c>
      <c r="F119" s="22" t="s">
        <v>174</v>
      </c>
      <c r="G119" s="22">
        <v>0</v>
      </c>
      <c r="H119" s="24">
        <f t="shared" si="2"/>
        <v>0</v>
      </c>
    </row>
    <row r="120" spans="1:8" x14ac:dyDescent="0.25">
      <c r="A120" s="22" t="s">
        <v>82</v>
      </c>
      <c r="B120" s="22" t="s">
        <v>58</v>
      </c>
      <c r="C120" s="22" t="s">
        <v>14</v>
      </c>
      <c r="D120" s="22" t="s">
        <v>54</v>
      </c>
      <c r="E120" s="22">
        <v>-1.8991542898818401E-4</v>
      </c>
      <c r="F120" s="22" t="s">
        <v>8</v>
      </c>
      <c r="G120" s="22">
        <v>0</v>
      </c>
      <c r="H120" s="24">
        <f t="shared" si="2"/>
        <v>-1.8991542898818401E-4</v>
      </c>
    </row>
    <row r="121" spans="1:8" x14ac:dyDescent="0.25">
      <c r="A121" s="22" t="s">
        <v>979</v>
      </c>
      <c r="B121" s="22" t="s">
        <v>980</v>
      </c>
      <c r="C121" s="22" t="s">
        <v>24</v>
      </c>
      <c r="D121" s="22" t="s">
        <v>6</v>
      </c>
      <c r="E121" s="22">
        <v>-0.96328985472295403</v>
      </c>
      <c r="F121" s="22" t="s">
        <v>8</v>
      </c>
      <c r="G121" s="22">
        <v>0</v>
      </c>
      <c r="H121" s="24">
        <f t="shared" si="2"/>
        <v>-0.96328985472295403</v>
      </c>
    </row>
    <row r="122" spans="1:8" x14ac:dyDescent="0.25">
      <c r="A122" s="22" t="s">
        <v>110</v>
      </c>
      <c r="B122" s="22" t="s">
        <v>99</v>
      </c>
      <c r="C122" s="22" t="s">
        <v>14</v>
      </c>
      <c r="D122" s="22" t="s">
        <v>1</v>
      </c>
      <c r="E122" s="22">
        <v>-2.0159340314999401E-4</v>
      </c>
      <c r="F122" s="22" t="s">
        <v>8</v>
      </c>
      <c r="G122" s="22">
        <v>0</v>
      </c>
      <c r="H122" s="24">
        <f t="shared" si="2"/>
        <v>-2.0159340314999401E-4</v>
      </c>
    </row>
    <row r="123" spans="1:8" x14ac:dyDescent="0.25">
      <c r="A123" s="22" t="s">
        <v>983</v>
      </c>
      <c r="B123" s="22" t="s">
        <v>984</v>
      </c>
      <c r="C123" s="22" t="s">
        <v>263</v>
      </c>
      <c r="D123" s="22" t="s">
        <v>279</v>
      </c>
      <c r="E123" s="22">
        <v>-1.6613159858354899E-4</v>
      </c>
      <c r="F123" s="22" t="s">
        <v>86</v>
      </c>
      <c r="G123" s="22">
        <v>450</v>
      </c>
      <c r="H123" s="24">
        <f t="shared" si="2"/>
        <v>-7.4759219362597051E-2</v>
      </c>
    </row>
    <row r="124" spans="1:8" x14ac:dyDescent="0.25">
      <c r="A124" s="22" t="s">
        <v>985</v>
      </c>
      <c r="B124" s="22" t="s">
        <v>782</v>
      </c>
      <c r="C124" s="22" t="s">
        <v>14</v>
      </c>
      <c r="D124" s="22" t="s">
        <v>1</v>
      </c>
      <c r="E124" s="22">
        <v>-1.9302620910005099E-2</v>
      </c>
      <c r="F124" s="22" t="s">
        <v>8</v>
      </c>
      <c r="G124" s="22">
        <v>0</v>
      </c>
      <c r="H124" s="24">
        <f t="shared" si="2"/>
        <v>-1.9302620910005099E-2</v>
      </c>
    </row>
    <row r="125" spans="1:8" x14ac:dyDescent="0.25">
      <c r="A125" s="22" t="s">
        <v>999</v>
      </c>
      <c r="B125" s="22" t="s">
        <v>1000</v>
      </c>
      <c r="C125" s="22" t="s">
        <v>24</v>
      </c>
      <c r="D125" s="22" t="s">
        <v>120</v>
      </c>
      <c r="E125" s="22">
        <v>-3.8417098951518602E-3</v>
      </c>
      <c r="F125" s="22" t="s">
        <v>86</v>
      </c>
      <c r="G125" s="22">
        <v>2205</v>
      </c>
      <c r="H125" s="24">
        <f t="shared" si="2"/>
        <v>-8.4709703188098509</v>
      </c>
    </row>
    <row r="126" spans="1:8" x14ac:dyDescent="0.25">
      <c r="A126" s="22" t="s">
        <v>1009</v>
      </c>
      <c r="B126" s="22" t="s">
        <v>272</v>
      </c>
      <c r="C126" s="22" t="s">
        <v>24</v>
      </c>
      <c r="D126" s="22" t="s">
        <v>208</v>
      </c>
      <c r="E126" s="22">
        <v>-0.28143869776386099</v>
      </c>
      <c r="F126" s="22" t="s">
        <v>8</v>
      </c>
      <c r="G126" s="22">
        <v>0</v>
      </c>
      <c r="H126" s="24">
        <f t="shared" si="2"/>
        <v>-0.28143869776386099</v>
      </c>
    </row>
    <row r="127" spans="1:8" x14ac:dyDescent="0.25">
      <c r="A127" s="22" t="s">
        <v>1010</v>
      </c>
      <c r="B127" s="22" t="s">
        <v>1011</v>
      </c>
      <c r="C127" s="22" t="s">
        <v>14</v>
      </c>
      <c r="D127" s="22" t="s">
        <v>1</v>
      </c>
      <c r="E127" s="28">
        <v>-1.3221369089870101E-6</v>
      </c>
      <c r="F127" s="22" t="s">
        <v>8</v>
      </c>
      <c r="G127" s="22">
        <v>0</v>
      </c>
      <c r="H127" s="24">
        <f t="shared" si="2"/>
        <v>-1.3221369089870101E-6</v>
      </c>
    </row>
    <row r="128" spans="1:8" x14ac:dyDescent="0.25">
      <c r="A128" s="22" t="s">
        <v>1012</v>
      </c>
      <c r="B128" s="22" t="s">
        <v>1013</v>
      </c>
      <c r="C128" s="22" t="s">
        <v>14</v>
      </c>
      <c r="D128" s="22" t="s">
        <v>1</v>
      </c>
      <c r="E128" s="22">
        <v>-6.8725355141128999</v>
      </c>
      <c r="F128" s="22" t="s">
        <v>8</v>
      </c>
      <c r="G128" s="22">
        <v>0</v>
      </c>
      <c r="H128" s="24">
        <f t="shared" si="2"/>
        <v>-6.8725355141128999</v>
      </c>
    </row>
    <row r="129" spans="1:8" x14ac:dyDescent="0.25">
      <c r="A129" s="22" t="s">
        <v>1023</v>
      </c>
      <c r="B129" s="22" t="s">
        <v>868</v>
      </c>
      <c r="C129" s="22" t="s">
        <v>14</v>
      </c>
      <c r="D129" s="22" t="s">
        <v>1</v>
      </c>
      <c r="E129" s="22">
        <v>-35.276249620889502</v>
      </c>
      <c r="F129" s="22" t="s">
        <v>8</v>
      </c>
      <c r="G129" s="22">
        <v>0</v>
      </c>
      <c r="H129" s="24">
        <f t="shared" si="2"/>
        <v>-35.276249620889502</v>
      </c>
    </row>
    <row r="130" spans="1:8" x14ac:dyDescent="0.25">
      <c r="A130" s="22" t="s">
        <v>1028</v>
      </c>
      <c r="B130" s="22" t="s">
        <v>272</v>
      </c>
      <c r="C130" s="22" t="s">
        <v>24</v>
      </c>
      <c r="D130" s="22" t="s">
        <v>208</v>
      </c>
      <c r="E130" s="22">
        <v>-6.6862911569348897</v>
      </c>
      <c r="F130" s="22" t="s">
        <v>8</v>
      </c>
      <c r="G130" s="22">
        <v>0</v>
      </c>
      <c r="H130" s="24">
        <f t="shared" si="2"/>
        <v>-6.6862911569348897</v>
      </c>
    </row>
    <row r="131" spans="1:8" x14ac:dyDescent="0.25">
      <c r="A131" s="22" t="s">
        <v>1029</v>
      </c>
      <c r="B131" s="22" t="s">
        <v>1011</v>
      </c>
      <c r="C131" s="22" t="s">
        <v>14</v>
      </c>
      <c r="D131" s="22" t="s">
        <v>1</v>
      </c>
      <c r="E131" s="28">
        <v>-6.4825704684944497E-8</v>
      </c>
      <c r="F131" s="22" t="s">
        <v>8</v>
      </c>
      <c r="G131" s="22">
        <v>0</v>
      </c>
      <c r="H131" s="24">
        <f t="shared" ref="H131:H145" si="3">1*(IF(F131=$I$8,E131,(E131*G131)))</f>
        <v>-6.4825704684944497E-8</v>
      </c>
    </row>
    <row r="132" spans="1:8" x14ac:dyDescent="0.25">
      <c r="A132" s="22" t="s">
        <v>1034</v>
      </c>
      <c r="B132" s="22" t="s">
        <v>1035</v>
      </c>
      <c r="C132" s="22" t="s">
        <v>17</v>
      </c>
      <c r="D132" s="22" t="s">
        <v>2</v>
      </c>
      <c r="E132" s="22">
        <v>-0.52482616184356001</v>
      </c>
      <c r="F132" s="22" t="s">
        <v>8</v>
      </c>
      <c r="G132" s="22">
        <v>0</v>
      </c>
      <c r="H132" s="24">
        <f t="shared" si="3"/>
        <v>-0.52482616184356001</v>
      </c>
    </row>
    <row r="133" spans="1:8" x14ac:dyDescent="0.25">
      <c r="A133" s="22" t="s">
        <v>1039</v>
      </c>
      <c r="B133" s="22" t="s">
        <v>456</v>
      </c>
      <c r="C133" s="22" t="s">
        <v>263</v>
      </c>
      <c r="D133" s="22" t="s">
        <v>264</v>
      </c>
      <c r="E133" s="28">
        <v>-1.3760362607601501E-6</v>
      </c>
      <c r="F133" s="22" t="s">
        <v>86</v>
      </c>
      <c r="G133" s="22">
        <v>768.6</v>
      </c>
      <c r="H133" s="24">
        <f t="shared" si="3"/>
        <v>-1.0576214700202514E-3</v>
      </c>
    </row>
    <row r="134" spans="1:8" x14ac:dyDescent="0.25">
      <c r="A134" s="22" t="s">
        <v>1046</v>
      </c>
      <c r="B134" s="22" t="s">
        <v>608</v>
      </c>
      <c r="C134" s="22" t="s">
        <v>263</v>
      </c>
      <c r="D134" s="22" t="s">
        <v>264</v>
      </c>
      <c r="E134" s="22">
        <v>-3.0419384528420499E-2</v>
      </c>
      <c r="F134" s="22" t="s">
        <v>86</v>
      </c>
      <c r="G134" s="22">
        <v>599.29999999999995</v>
      </c>
      <c r="H134" s="24">
        <f t="shared" si="3"/>
        <v>-18.230337147882405</v>
      </c>
    </row>
    <row r="135" spans="1:8" x14ac:dyDescent="0.25">
      <c r="A135" s="22" t="s">
        <v>1047</v>
      </c>
      <c r="B135" s="22" t="s">
        <v>577</v>
      </c>
      <c r="C135" s="22" t="s">
        <v>24</v>
      </c>
      <c r="D135" s="22" t="s">
        <v>120</v>
      </c>
      <c r="E135" s="22">
        <v>-2.0630255951881199E-2</v>
      </c>
      <c r="F135" s="22" t="s">
        <v>86</v>
      </c>
      <c r="G135" s="22">
        <v>2190</v>
      </c>
      <c r="H135" s="24">
        <f t="shared" si="3"/>
        <v>-45.180260534619826</v>
      </c>
    </row>
    <row r="136" spans="1:8" x14ac:dyDescent="0.25">
      <c r="A136" s="22" t="s">
        <v>111</v>
      </c>
      <c r="B136" s="22" t="s">
        <v>96</v>
      </c>
      <c r="C136" s="22" t="s">
        <v>24</v>
      </c>
      <c r="D136" s="22" t="s">
        <v>3</v>
      </c>
      <c r="E136" s="22">
        <v>-3.0532861436171701</v>
      </c>
      <c r="F136" s="22" t="s">
        <v>8</v>
      </c>
      <c r="G136" s="22">
        <v>0</v>
      </c>
      <c r="H136" s="24">
        <f t="shared" si="3"/>
        <v>-3.0532861436171701</v>
      </c>
    </row>
    <row r="137" spans="1:8" x14ac:dyDescent="0.25">
      <c r="A137" s="22" t="s">
        <v>156</v>
      </c>
      <c r="B137" s="22" t="s">
        <v>157</v>
      </c>
      <c r="C137" s="22" t="s">
        <v>17</v>
      </c>
      <c r="D137" s="22" t="s">
        <v>2</v>
      </c>
      <c r="E137" s="22">
        <v>-20.1479723784445</v>
      </c>
      <c r="F137" s="22" t="s">
        <v>8</v>
      </c>
      <c r="G137" s="22">
        <v>0</v>
      </c>
      <c r="H137" s="24">
        <f t="shared" si="3"/>
        <v>-20.1479723784445</v>
      </c>
    </row>
    <row r="138" spans="1:8" x14ac:dyDescent="0.25">
      <c r="A138" s="22" t="s">
        <v>147</v>
      </c>
      <c r="B138" s="22" t="s">
        <v>148</v>
      </c>
      <c r="C138" s="22" t="s">
        <v>14</v>
      </c>
      <c r="D138" s="22" t="s">
        <v>1</v>
      </c>
      <c r="E138" s="22">
        <v>-1.66510954772577</v>
      </c>
      <c r="F138" s="22" t="s">
        <v>8</v>
      </c>
      <c r="G138" s="22">
        <v>0</v>
      </c>
      <c r="H138" s="24">
        <f t="shared" si="3"/>
        <v>-1.66510954772577</v>
      </c>
    </row>
    <row r="139" spans="1:8" x14ac:dyDescent="0.25">
      <c r="A139" s="22" t="s">
        <v>34</v>
      </c>
      <c r="B139" s="22" t="s">
        <v>35</v>
      </c>
      <c r="C139" s="22" t="s">
        <v>17</v>
      </c>
      <c r="D139" s="22" t="s">
        <v>2</v>
      </c>
      <c r="E139" s="22">
        <v>-2.0695715692888801E-4</v>
      </c>
      <c r="F139" s="22" t="s">
        <v>8</v>
      </c>
      <c r="G139" s="22">
        <v>0</v>
      </c>
      <c r="H139" s="24">
        <f t="shared" si="3"/>
        <v>-2.0695715692888801E-4</v>
      </c>
    </row>
    <row r="140" spans="1:8" x14ac:dyDescent="0.25">
      <c r="A140" s="22" t="s">
        <v>1054</v>
      </c>
      <c r="B140" s="22" t="s">
        <v>272</v>
      </c>
      <c r="C140" s="22" t="s">
        <v>24</v>
      </c>
      <c r="D140" s="22" t="s">
        <v>208</v>
      </c>
      <c r="E140" s="22">
        <v>-1.5229441073961101</v>
      </c>
      <c r="F140" s="22" t="s">
        <v>8</v>
      </c>
      <c r="G140" s="22">
        <v>0</v>
      </c>
      <c r="H140" s="24">
        <f t="shared" si="3"/>
        <v>-1.5229441073961101</v>
      </c>
    </row>
    <row r="141" spans="1:8" x14ac:dyDescent="0.25">
      <c r="A141" s="22" t="s">
        <v>1055</v>
      </c>
      <c r="B141" s="22" t="s">
        <v>1056</v>
      </c>
      <c r="C141" s="22" t="s">
        <v>24</v>
      </c>
      <c r="D141" s="22" t="s">
        <v>3</v>
      </c>
      <c r="E141" s="22">
        <v>-0.110059719506057</v>
      </c>
      <c r="F141" s="22" t="s">
        <v>8</v>
      </c>
      <c r="G141" s="22">
        <v>0</v>
      </c>
      <c r="H141" s="24">
        <f t="shared" si="3"/>
        <v>-0.110059719506057</v>
      </c>
    </row>
    <row r="142" spans="1:8" x14ac:dyDescent="0.25">
      <c r="A142" s="22" t="s">
        <v>1068</v>
      </c>
      <c r="B142" s="22" t="s">
        <v>1069</v>
      </c>
      <c r="C142" s="22" t="s">
        <v>24</v>
      </c>
      <c r="D142" s="22" t="s">
        <v>208</v>
      </c>
      <c r="E142" s="28">
        <v>-2.2136146305721099E-10</v>
      </c>
      <c r="F142" s="22" t="s">
        <v>8</v>
      </c>
      <c r="G142" s="22">
        <v>0</v>
      </c>
      <c r="H142" s="24">
        <f t="shared" si="3"/>
        <v>-2.2136146305721099E-10</v>
      </c>
    </row>
    <row r="143" spans="1:8" x14ac:dyDescent="0.25">
      <c r="A143" s="22" t="s">
        <v>1075</v>
      </c>
      <c r="B143" s="22" t="s">
        <v>1076</v>
      </c>
      <c r="C143" s="22" t="s">
        <v>24</v>
      </c>
      <c r="D143" s="22" t="s">
        <v>483</v>
      </c>
      <c r="E143" s="22">
        <v>-1.8333444303842001E-2</v>
      </c>
      <c r="F143" s="22" t="s">
        <v>8</v>
      </c>
      <c r="G143" s="22">
        <v>0</v>
      </c>
      <c r="H143" s="24">
        <f t="shared" si="3"/>
        <v>-1.8333444303842001E-2</v>
      </c>
    </row>
    <row r="144" spans="1:8" x14ac:dyDescent="0.25">
      <c r="A144" s="22" t="s">
        <v>1079</v>
      </c>
      <c r="B144" s="22" t="s">
        <v>577</v>
      </c>
      <c r="C144" s="22" t="s">
        <v>24</v>
      </c>
      <c r="D144" s="22" t="s">
        <v>120</v>
      </c>
      <c r="E144" s="22">
        <v>-0.123375040293823</v>
      </c>
      <c r="F144" s="22" t="s">
        <v>86</v>
      </c>
      <c r="G144" s="22">
        <v>2190</v>
      </c>
      <c r="H144" s="24">
        <f t="shared" si="3"/>
        <v>-270.19133824347239</v>
      </c>
    </row>
    <row r="145" spans="1:8" x14ac:dyDescent="0.25">
      <c r="A145" s="22" t="s">
        <v>1080</v>
      </c>
      <c r="B145" s="22" t="s">
        <v>984</v>
      </c>
      <c r="C145" s="22" t="s">
        <v>263</v>
      </c>
      <c r="D145" s="22" t="s">
        <v>279</v>
      </c>
      <c r="E145" s="22">
        <v>-9.9942977985582795E-3</v>
      </c>
      <c r="F145" s="22" t="s">
        <v>86</v>
      </c>
      <c r="G145" s="22">
        <v>450</v>
      </c>
      <c r="H145" s="24">
        <f t="shared" si="3"/>
        <v>-4.4974340093512257</v>
      </c>
    </row>
    <row r="146" spans="1:8" x14ac:dyDescent="0.25">
      <c r="H146" s="24"/>
    </row>
    <row r="147" spans="1:8" x14ac:dyDescent="0.25">
      <c r="H147" s="24"/>
    </row>
    <row r="148" spans="1:8" x14ac:dyDescent="0.25">
      <c r="H148" s="24"/>
    </row>
    <row r="149" spans="1:8" x14ac:dyDescent="0.25">
      <c r="H149" s="24"/>
    </row>
    <row r="150" spans="1:8" x14ac:dyDescent="0.25">
      <c r="H150" s="24"/>
    </row>
    <row r="151" spans="1:8" x14ac:dyDescent="0.25">
      <c r="H151" s="24"/>
    </row>
    <row r="152" spans="1:8" x14ac:dyDescent="0.25">
      <c r="H152" s="24"/>
    </row>
    <row r="153" spans="1:8" x14ac:dyDescent="0.25">
      <c r="H153" s="24"/>
    </row>
    <row r="154" spans="1:8" x14ac:dyDescent="0.25">
      <c r="H154" s="24"/>
    </row>
    <row r="155" spans="1:8" x14ac:dyDescent="0.25">
      <c r="H155" s="24"/>
    </row>
    <row r="156" spans="1:8" x14ac:dyDescent="0.25">
      <c r="H156" s="24"/>
    </row>
    <row r="157" spans="1:8" x14ac:dyDescent="0.25">
      <c r="H157" s="24"/>
    </row>
    <row r="158" spans="1:8" x14ac:dyDescent="0.25">
      <c r="H158" s="24"/>
    </row>
    <row r="159" spans="1:8" x14ac:dyDescent="0.25">
      <c r="H159" s="24"/>
    </row>
    <row r="160" spans="1:8" x14ac:dyDescent="0.25">
      <c r="H160" s="24"/>
    </row>
    <row r="161" spans="8:8" x14ac:dyDescent="0.25">
      <c r="H161" s="24"/>
    </row>
    <row r="162" spans="8:8" x14ac:dyDescent="0.25">
      <c r="H162" s="24"/>
    </row>
    <row r="163" spans="8:8" x14ac:dyDescent="0.25">
      <c r="H163" s="24"/>
    </row>
    <row r="164" spans="8:8" x14ac:dyDescent="0.25">
      <c r="H164" s="24"/>
    </row>
    <row r="165" spans="8:8" x14ac:dyDescent="0.25">
      <c r="H165" s="24"/>
    </row>
    <row r="166" spans="8:8" x14ac:dyDescent="0.25">
      <c r="H166" s="24"/>
    </row>
    <row r="167" spans="8:8" x14ac:dyDescent="0.25">
      <c r="H167" s="24"/>
    </row>
    <row r="168" spans="8:8" x14ac:dyDescent="0.25">
      <c r="H168" s="24"/>
    </row>
    <row r="169" spans="8:8" x14ac:dyDescent="0.25">
      <c r="H169" s="24"/>
    </row>
    <row r="170" spans="8:8" x14ac:dyDescent="0.25">
      <c r="H170" s="24"/>
    </row>
    <row r="171" spans="8:8" x14ac:dyDescent="0.25">
      <c r="H171" s="24"/>
    </row>
    <row r="172" spans="8:8" x14ac:dyDescent="0.25">
      <c r="H172" s="24"/>
    </row>
    <row r="173" spans="8:8" x14ac:dyDescent="0.25">
      <c r="H173" s="24"/>
    </row>
    <row r="174" spans="8:8" x14ac:dyDescent="0.25">
      <c r="H174" s="24"/>
    </row>
    <row r="175" spans="8:8" x14ac:dyDescent="0.25">
      <c r="H175" s="24"/>
    </row>
    <row r="176" spans="8:8" x14ac:dyDescent="0.25">
      <c r="H176" s="24"/>
    </row>
    <row r="177" spans="8:8" x14ac:dyDescent="0.25">
      <c r="H177" s="24"/>
    </row>
    <row r="178" spans="8:8" x14ac:dyDescent="0.25">
      <c r="H178" s="24"/>
    </row>
    <row r="179" spans="8:8" x14ac:dyDescent="0.25">
      <c r="H179" s="24"/>
    </row>
    <row r="180" spans="8:8" x14ac:dyDescent="0.25">
      <c r="H180" s="24"/>
    </row>
    <row r="181" spans="8:8" x14ac:dyDescent="0.25">
      <c r="H181" s="24"/>
    </row>
    <row r="182" spans="8:8" x14ac:dyDescent="0.25">
      <c r="H182" s="24"/>
    </row>
    <row r="183" spans="8:8" x14ac:dyDescent="0.25">
      <c r="H183" s="24"/>
    </row>
    <row r="184" spans="8:8" x14ac:dyDescent="0.25">
      <c r="H184" s="24"/>
    </row>
    <row r="185" spans="8:8" x14ac:dyDescent="0.25">
      <c r="H185" s="24"/>
    </row>
    <row r="186" spans="8:8" x14ac:dyDescent="0.25">
      <c r="H186" s="24"/>
    </row>
    <row r="187" spans="8:8" x14ac:dyDescent="0.25">
      <c r="H187" s="24"/>
    </row>
    <row r="188" spans="8:8" x14ac:dyDescent="0.25">
      <c r="H188" s="24"/>
    </row>
    <row r="189" spans="8:8" x14ac:dyDescent="0.25">
      <c r="H189" s="24"/>
    </row>
    <row r="190" spans="8:8" x14ac:dyDescent="0.25">
      <c r="H190" s="24"/>
    </row>
    <row r="191" spans="8:8" x14ac:dyDescent="0.25">
      <c r="H191" s="24"/>
    </row>
    <row r="192" spans="8:8" x14ac:dyDescent="0.25">
      <c r="H192" s="24"/>
    </row>
    <row r="193" spans="8:8" x14ac:dyDescent="0.25">
      <c r="H193" s="24"/>
    </row>
    <row r="194" spans="8:8" x14ac:dyDescent="0.25">
      <c r="H194" s="24"/>
    </row>
    <row r="195" spans="8:8" x14ac:dyDescent="0.25">
      <c r="H195" s="24"/>
    </row>
    <row r="196" spans="8:8" x14ac:dyDescent="0.25">
      <c r="H196" s="24"/>
    </row>
    <row r="197" spans="8:8" x14ac:dyDescent="0.25">
      <c r="H197" s="24"/>
    </row>
    <row r="198" spans="8:8" x14ac:dyDescent="0.25">
      <c r="H198" s="24"/>
    </row>
    <row r="199" spans="8:8" x14ac:dyDescent="0.25">
      <c r="H199" s="24"/>
    </row>
    <row r="200" spans="8:8" x14ac:dyDescent="0.25">
      <c r="H200" s="24"/>
    </row>
    <row r="201" spans="8:8" x14ac:dyDescent="0.25">
      <c r="H201" s="24"/>
    </row>
    <row r="202" spans="8:8" x14ac:dyDescent="0.25">
      <c r="H202" s="24"/>
    </row>
    <row r="203" spans="8:8" x14ac:dyDescent="0.25">
      <c r="H203" s="24"/>
    </row>
    <row r="204" spans="8:8" x14ac:dyDescent="0.25">
      <c r="H204" s="24"/>
    </row>
    <row r="205" spans="8:8" x14ac:dyDescent="0.25">
      <c r="H205" s="24"/>
    </row>
    <row r="206" spans="8:8" x14ac:dyDescent="0.25">
      <c r="H206" s="24"/>
    </row>
    <row r="207" spans="8:8" x14ac:dyDescent="0.25">
      <c r="H207" s="24"/>
    </row>
    <row r="208" spans="8:8" x14ac:dyDescent="0.25">
      <c r="H208" s="24"/>
    </row>
    <row r="209" spans="8:8" x14ac:dyDescent="0.25">
      <c r="H209" s="24"/>
    </row>
    <row r="210" spans="8:8" x14ac:dyDescent="0.25">
      <c r="H210" s="24"/>
    </row>
    <row r="211" spans="8:8" x14ac:dyDescent="0.25">
      <c r="H211" s="24"/>
    </row>
    <row r="212" spans="8:8" x14ac:dyDescent="0.25">
      <c r="H212" s="24"/>
    </row>
    <row r="213" spans="8:8" x14ac:dyDescent="0.25">
      <c r="H213" s="24"/>
    </row>
    <row r="214" spans="8:8" x14ac:dyDescent="0.25">
      <c r="H214" s="24"/>
    </row>
    <row r="215" spans="8:8" x14ac:dyDescent="0.25">
      <c r="H215" s="24"/>
    </row>
    <row r="216" spans="8:8" x14ac:dyDescent="0.25">
      <c r="H216" s="24"/>
    </row>
    <row r="217" spans="8:8" x14ac:dyDescent="0.25">
      <c r="H217" s="24"/>
    </row>
    <row r="218" spans="8:8" x14ac:dyDescent="0.25">
      <c r="H218" s="24"/>
    </row>
    <row r="219" spans="8:8" x14ac:dyDescent="0.25">
      <c r="H219" s="24"/>
    </row>
    <row r="220" spans="8:8" x14ac:dyDescent="0.25">
      <c r="H220" s="24"/>
    </row>
    <row r="221" spans="8:8" x14ac:dyDescent="0.25">
      <c r="H221" s="24"/>
    </row>
    <row r="222" spans="8:8" x14ac:dyDescent="0.25">
      <c r="H222" s="24"/>
    </row>
    <row r="223" spans="8:8" x14ac:dyDescent="0.25">
      <c r="H223" s="24"/>
    </row>
    <row r="224" spans="8:8" x14ac:dyDescent="0.25">
      <c r="H224" s="24"/>
    </row>
    <row r="225" spans="8:8" x14ac:dyDescent="0.25">
      <c r="H225" s="24"/>
    </row>
    <row r="226" spans="8:8" x14ac:dyDescent="0.25">
      <c r="H226" s="24"/>
    </row>
    <row r="227" spans="8:8" x14ac:dyDescent="0.25">
      <c r="H227" s="24"/>
    </row>
    <row r="228" spans="8:8" x14ac:dyDescent="0.25">
      <c r="H228" s="24"/>
    </row>
    <row r="229" spans="8:8" x14ac:dyDescent="0.25">
      <c r="H229" s="24"/>
    </row>
    <row r="230" spans="8:8" x14ac:dyDescent="0.25">
      <c r="H230" s="24"/>
    </row>
    <row r="231" spans="8:8" x14ac:dyDescent="0.25">
      <c r="H231" s="24"/>
    </row>
    <row r="232" spans="8:8" x14ac:dyDescent="0.25">
      <c r="H232" s="24"/>
    </row>
    <row r="233" spans="8:8" x14ac:dyDescent="0.25">
      <c r="H233" s="24"/>
    </row>
    <row r="234" spans="8:8" x14ac:dyDescent="0.25">
      <c r="H234" s="24"/>
    </row>
    <row r="235" spans="8:8" x14ac:dyDescent="0.25">
      <c r="H235" s="24"/>
    </row>
    <row r="236" spans="8:8" x14ac:dyDescent="0.25">
      <c r="H236" s="24"/>
    </row>
    <row r="237" spans="8:8" x14ac:dyDescent="0.25">
      <c r="H237" s="24"/>
    </row>
    <row r="238" spans="8:8" x14ac:dyDescent="0.25">
      <c r="H238" s="24"/>
    </row>
    <row r="239" spans="8:8" x14ac:dyDescent="0.25">
      <c r="H239" s="24"/>
    </row>
    <row r="240" spans="8:8" x14ac:dyDescent="0.25">
      <c r="H240" s="24"/>
    </row>
    <row r="241" spans="8:8" x14ac:dyDescent="0.25">
      <c r="H241" s="24"/>
    </row>
    <row r="242" spans="8:8" x14ac:dyDescent="0.25">
      <c r="H242" s="24"/>
    </row>
    <row r="243" spans="8:8" x14ac:dyDescent="0.25">
      <c r="H243" s="24"/>
    </row>
    <row r="244" spans="8:8" x14ac:dyDescent="0.25">
      <c r="H244" s="24"/>
    </row>
    <row r="245" spans="8:8" x14ac:dyDescent="0.25">
      <c r="H245" s="24"/>
    </row>
    <row r="246" spans="8:8" x14ac:dyDescent="0.25">
      <c r="H246" s="24"/>
    </row>
    <row r="247" spans="8:8" x14ac:dyDescent="0.25">
      <c r="H247" s="24"/>
    </row>
    <row r="248" spans="8:8" x14ac:dyDescent="0.25">
      <c r="H248" s="24"/>
    </row>
    <row r="249" spans="8:8" x14ac:dyDescent="0.25">
      <c r="H249" s="24"/>
    </row>
    <row r="250" spans="8:8" x14ac:dyDescent="0.25">
      <c r="H250" s="24"/>
    </row>
    <row r="251" spans="8:8" x14ac:dyDescent="0.25">
      <c r="H251" s="24"/>
    </row>
    <row r="252" spans="8:8" x14ac:dyDescent="0.25">
      <c r="H252" s="24"/>
    </row>
    <row r="253" spans="8:8" x14ac:dyDescent="0.25">
      <c r="H253" s="24"/>
    </row>
    <row r="254" spans="8:8" x14ac:dyDescent="0.25">
      <c r="H254" s="24"/>
    </row>
    <row r="255" spans="8:8" x14ac:dyDescent="0.25">
      <c r="H255" s="24"/>
    </row>
    <row r="256" spans="8:8" x14ac:dyDescent="0.25">
      <c r="H256" s="24"/>
    </row>
    <row r="257" spans="8:8" x14ac:dyDescent="0.25">
      <c r="H257" s="24"/>
    </row>
    <row r="258" spans="8:8" x14ac:dyDescent="0.25">
      <c r="H258" s="24"/>
    </row>
    <row r="259" spans="8:8" x14ac:dyDescent="0.25">
      <c r="H259" s="24"/>
    </row>
    <row r="260" spans="8:8" x14ac:dyDescent="0.25">
      <c r="H260" s="24"/>
    </row>
    <row r="261" spans="8:8" x14ac:dyDescent="0.25">
      <c r="H261" s="24"/>
    </row>
    <row r="262" spans="8:8" x14ac:dyDescent="0.25">
      <c r="H262" s="24"/>
    </row>
    <row r="263" spans="8:8" x14ac:dyDescent="0.25">
      <c r="H263" s="24"/>
    </row>
    <row r="264" spans="8:8" x14ac:dyDescent="0.25">
      <c r="H264" s="24"/>
    </row>
    <row r="265" spans="8:8" x14ac:dyDescent="0.25">
      <c r="H265" s="24"/>
    </row>
    <row r="266" spans="8:8" x14ac:dyDescent="0.25">
      <c r="H266" s="24"/>
    </row>
    <row r="267" spans="8:8" x14ac:dyDescent="0.25">
      <c r="H267" s="24"/>
    </row>
    <row r="268" spans="8:8" x14ac:dyDescent="0.25">
      <c r="H268" s="24"/>
    </row>
    <row r="269" spans="8:8" x14ac:dyDescent="0.25">
      <c r="H269" s="24"/>
    </row>
    <row r="270" spans="8:8" x14ac:dyDescent="0.25">
      <c r="H270" s="24"/>
    </row>
    <row r="271" spans="8:8" x14ac:dyDescent="0.25">
      <c r="H271" s="24"/>
    </row>
    <row r="272" spans="8:8" x14ac:dyDescent="0.25">
      <c r="H272" s="24"/>
    </row>
    <row r="273" spans="8:8" x14ac:dyDescent="0.25">
      <c r="H273" s="24"/>
    </row>
    <row r="274" spans="8:8" x14ac:dyDescent="0.25">
      <c r="H274" s="24"/>
    </row>
    <row r="275" spans="8:8" x14ac:dyDescent="0.25">
      <c r="H275" s="24"/>
    </row>
    <row r="276" spans="8:8" x14ac:dyDescent="0.25">
      <c r="H276" s="24"/>
    </row>
    <row r="277" spans="8:8" x14ac:dyDescent="0.25">
      <c r="H277" s="24"/>
    </row>
    <row r="278" spans="8:8" x14ac:dyDescent="0.25">
      <c r="H278" s="24"/>
    </row>
    <row r="279" spans="8:8" x14ac:dyDescent="0.25">
      <c r="H279" s="24"/>
    </row>
    <row r="280" spans="8:8" x14ac:dyDescent="0.25">
      <c r="H280" s="24"/>
    </row>
    <row r="281" spans="8:8" x14ac:dyDescent="0.25">
      <c r="H281" s="24"/>
    </row>
    <row r="282" spans="8:8" x14ac:dyDescent="0.25">
      <c r="H282" s="24"/>
    </row>
    <row r="283" spans="8:8" x14ac:dyDescent="0.25">
      <c r="H283" s="24"/>
    </row>
    <row r="284" spans="8:8" x14ac:dyDescent="0.25">
      <c r="H284" s="24"/>
    </row>
    <row r="285" spans="8:8" x14ac:dyDescent="0.25">
      <c r="H285" s="24"/>
    </row>
    <row r="286" spans="8:8" x14ac:dyDescent="0.25">
      <c r="H286" s="24"/>
    </row>
    <row r="287" spans="8:8" x14ac:dyDescent="0.25">
      <c r="H287" s="24"/>
    </row>
    <row r="288" spans="8: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D8E1F-B65C-4B40-A2C5-BFE9F81CCF0E}">
  <dimension ref="A1:L3854"/>
  <sheetViews>
    <sheetView workbookViewId="0">
      <selection activeCell="G201" sqref="G201:H501"/>
    </sheetView>
  </sheetViews>
  <sheetFormatPr defaultColWidth="10.85546875" defaultRowHeight="15" x14ac:dyDescent="0.25"/>
  <cols>
    <col min="1" max="6" width="10.85546875" style="22"/>
    <col min="7" max="7" width="29.42578125" style="22" bestFit="1" customWidth="1"/>
    <col min="8" max="8" width="19.28515625" style="22" bestFit="1" customWidth="1"/>
    <col min="9" max="10" width="10.85546875" style="22"/>
    <col min="11" max="11" width="26.7109375" style="22" bestFit="1" customWidth="1"/>
    <col min="12" max="16384" width="10.85546875" style="22"/>
  </cols>
  <sheetData>
    <row r="1" spans="1:12" ht="15.75" thickBot="1" x14ac:dyDescent="0.3">
      <c r="G1" s="32"/>
      <c r="H1" s="33"/>
    </row>
    <row r="2" spans="1:12" x14ac:dyDescent="0.25">
      <c r="A2" s="22" t="s">
        <v>9</v>
      </c>
      <c r="B2" s="22" t="s">
        <v>10</v>
      </c>
      <c r="C2" s="22" t="s">
        <v>11</v>
      </c>
      <c r="D2" s="22" t="s">
        <v>0</v>
      </c>
      <c r="E2" s="22" t="s">
        <v>36</v>
      </c>
      <c r="F2" s="22" t="s">
        <v>7</v>
      </c>
      <c r="G2" s="23" t="s">
        <v>406</v>
      </c>
      <c r="H2" s="22" t="s">
        <v>407</v>
      </c>
    </row>
    <row r="3" spans="1:12" x14ac:dyDescent="0.25">
      <c r="A3" s="22" t="s">
        <v>408</v>
      </c>
      <c r="B3" s="22" t="s">
        <v>409</v>
      </c>
      <c r="C3" s="22" t="s">
        <v>17</v>
      </c>
      <c r="D3" s="22" t="s">
        <v>2</v>
      </c>
      <c r="E3" s="22">
        <v>-1.3770299072379899E-3</v>
      </c>
      <c r="F3" s="22" t="s">
        <v>8</v>
      </c>
      <c r="G3" s="22">
        <v>0</v>
      </c>
      <c r="H3" s="24">
        <f t="shared" ref="H3:H66" si="0">1*(IF(F3=$I$8,E3,(E3*G3)))</f>
        <v>-1.3770299072379899E-3</v>
      </c>
    </row>
    <row r="4" spans="1:12" x14ac:dyDescent="0.25">
      <c r="A4" s="22" t="s">
        <v>414</v>
      </c>
      <c r="B4" s="22" t="s">
        <v>415</v>
      </c>
      <c r="C4" s="22" t="s">
        <v>24</v>
      </c>
      <c r="D4" s="22" t="s">
        <v>120</v>
      </c>
      <c r="E4" s="22">
        <v>-6.5099155391387404E-3</v>
      </c>
      <c r="F4" s="22" t="s">
        <v>86</v>
      </c>
      <c r="G4" s="22">
        <v>2305</v>
      </c>
      <c r="H4" s="24">
        <f t="shared" si="0"/>
        <v>-15.005355317714796</v>
      </c>
    </row>
    <row r="5" spans="1:12" x14ac:dyDescent="0.25">
      <c r="A5" s="22" t="s">
        <v>1091</v>
      </c>
      <c r="B5" s="22" t="s">
        <v>1092</v>
      </c>
      <c r="C5" s="22" t="s">
        <v>24</v>
      </c>
      <c r="D5" s="22" t="s">
        <v>208</v>
      </c>
      <c r="E5" s="28">
        <v>-5.3791100866663397E-7</v>
      </c>
      <c r="F5" s="22" t="s">
        <v>8</v>
      </c>
      <c r="G5" s="22">
        <v>0</v>
      </c>
      <c r="H5" s="24">
        <f t="shared" si="0"/>
        <v>-5.3791100866663397E-7</v>
      </c>
    </row>
    <row r="6" spans="1:12" x14ac:dyDescent="0.25">
      <c r="A6" s="22" t="s">
        <v>420</v>
      </c>
      <c r="B6" s="22" t="s">
        <v>421</v>
      </c>
      <c r="C6" s="22" t="s">
        <v>24</v>
      </c>
      <c r="D6" s="22" t="s">
        <v>120</v>
      </c>
      <c r="E6" s="22">
        <v>-1.5856370191824998E-2</v>
      </c>
      <c r="F6" s="22" t="s">
        <v>86</v>
      </c>
      <c r="G6" s="22">
        <v>2190</v>
      </c>
      <c r="H6" s="24">
        <f t="shared" si="0"/>
        <v>-34.725450720096745</v>
      </c>
    </row>
    <row r="7" spans="1:12" x14ac:dyDescent="0.25">
      <c r="A7" s="22" t="s">
        <v>422</v>
      </c>
      <c r="B7" s="22" t="s">
        <v>423</v>
      </c>
      <c r="C7" s="22" t="s">
        <v>139</v>
      </c>
      <c r="D7" s="22" t="s">
        <v>140</v>
      </c>
      <c r="E7" s="22">
        <v>-1.26691038208167E-4</v>
      </c>
      <c r="F7" s="22" t="s">
        <v>8</v>
      </c>
      <c r="G7" s="22">
        <v>0</v>
      </c>
      <c r="H7" s="24">
        <f t="shared" si="0"/>
        <v>-1.26691038208167E-4</v>
      </c>
    </row>
    <row r="8" spans="1:12" x14ac:dyDescent="0.25">
      <c r="A8" s="22" t="s">
        <v>432</v>
      </c>
      <c r="B8" s="22" t="s">
        <v>433</v>
      </c>
      <c r="C8" s="22" t="s">
        <v>17</v>
      </c>
      <c r="D8" s="22" t="s">
        <v>4</v>
      </c>
      <c r="E8" s="22">
        <v>-1.7976241752477501E-2</v>
      </c>
      <c r="F8" s="22" t="s">
        <v>8</v>
      </c>
      <c r="G8" s="22">
        <v>0</v>
      </c>
      <c r="H8" s="24">
        <f t="shared" si="0"/>
        <v>-1.7976241752477501E-2</v>
      </c>
      <c r="I8" s="22" t="s">
        <v>8</v>
      </c>
    </row>
    <row r="9" spans="1:12" x14ac:dyDescent="0.25">
      <c r="A9" s="22" t="s">
        <v>434</v>
      </c>
      <c r="B9" s="22" t="s">
        <v>435</v>
      </c>
      <c r="C9" s="22" t="s">
        <v>14</v>
      </c>
      <c r="D9" s="22" t="s">
        <v>1</v>
      </c>
      <c r="E9" s="22">
        <v>-2.7828089676995198E-3</v>
      </c>
      <c r="F9" s="22" t="s">
        <v>8</v>
      </c>
      <c r="G9" s="22">
        <v>0</v>
      </c>
      <c r="H9" s="24">
        <f t="shared" si="0"/>
        <v>-2.7828089676995198E-3</v>
      </c>
      <c r="J9" s="25"/>
      <c r="K9" s="25"/>
      <c r="L9" s="25" t="s">
        <v>37</v>
      </c>
    </row>
    <row r="10" spans="1:12" x14ac:dyDescent="0.25">
      <c r="A10" s="22" t="s">
        <v>12</v>
      </c>
      <c r="B10" s="22" t="s">
        <v>13</v>
      </c>
      <c r="C10" s="22" t="s">
        <v>14</v>
      </c>
      <c r="D10" s="22" t="s">
        <v>1</v>
      </c>
      <c r="E10" s="22">
        <v>-0.77250055628561698</v>
      </c>
      <c r="F10" s="22" t="s">
        <v>8</v>
      </c>
      <c r="G10" s="22">
        <v>0</v>
      </c>
      <c r="H10" s="24">
        <f t="shared" si="0"/>
        <v>-0.77250055628561698</v>
      </c>
      <c r="J10" s="25">
        <v>16</v>
      </c>
      <c r="K10" s="25" t="s">
        <v>38</v>
      </c>
      <c r="L10" s="25">
        <f t="shared" ref="L10:L16" si="1">+SUMIF($C$3:$C$3853,J10,$H$3:$H$3853)</f>
        <v>-94.60810947505955</v>
      </c>
    </row>
    <row r="11" spans="1:12" x14ac:dyDescent="0.25">
      <c r="A11" s="22" t="s">
        <v>15</v>
      </c>
      <c r="B11" s="22" t="s">
        <v>16</v>
      </c>
      <c r="C11" s="22" t="s">
        <v>17</v>
      </c>
      <c r="D11" s="22" t="s">
        <v>2</v>
      </c>
      <c r="E11" s="22">
        <v>-0.281890578857725</v>
      </c>
      <c r="F11" s="22" t="s">
        <v>8</v>
      </c>
      <c r="G11" s="22">
        <v>0</v>
      </c>
      <c r="H11" s="24">
        <f t="shared" si="0"/>
        <v>-0.281890578857725</v>
      </c>
      <c r="J11" s="25">
        <v>17</v>
      </c>
      <c r="K11" s="25" t="s">
        <v>39</v>
      </c>
      <c r="L11" s="25">
        <f t="shared" si="1"/>
        <v>-5.3324202639069777E-2</v>
      </c>
    </row>
    <row r="12" spans="1:12" x14ac:dyDescent="0.25">
      <c r="A12" s="22" t="s">
        <v>159</v>
      </c>
      <c r="B12" s="22" t="s">
        <v>160</v>
      </c>
      <c r="C12" s="22" t="s">
        <v>125</v>
      </c>
      <c r="D12" s="22" t="s">
        <v>161</v>
      </c>
      <c r="E12" s="28">
        <v>-4.4184280055051202E-6</v>
      </c>
      <c r="F12" s="22" t="s">
        <v>8</v>
      </c>
      <c r="G12" s="22">
        <v>0</v>
      </c>
      <c r="H12" s="24">
        <f t="shared" si="0"/>
        <v>-4.4184280055051202E-6</v>
      </c>
      <c r="J12" s="25">
        <v>20</v>
      </c>
      <c r="K12" s="25" t="s">
        <v>40</v>
      </c>
      <c r="L12" s="25">
        <f t="shared" si="1"/>
        <v>-62.488784879301257</v>
      </c>
    </row>
    <row r="13" spans="1:12" x14ac:dyDescent="0.25">
      <c r="A13" s="22" t="s">
        <v>455</v>
      </c>
      <c r="B13" s="22" t="s">
        <v>456</v>
      </c>
      <c r="C13" s="22" t="s">
        <v>263</v>
      </c>
      <c r="D13" s="22" t="s">
        <v>264</v>
      </c>
      <c r="E13" s="22">
        <v>-2.3824016609079601E-4</v>
      </c>
      <c r="F13" s="22" t="s">
        <v>86</v>
      </c>
      <c r="G13" s="22">
        <v>768.6</v>
      </c>
      <c r="H13" s="24">
        <f t="shared" si="0"/>
        <v>-0.18311139165738582</v>
      </c>
      <c r="J13" s="25">
        <v>22</v>
      </c>
      <c r="K13" s="25" t="s">
        <v>41</v>
      </c>
      <c r="L13" s="25">
        <f t="shared" si="1"/>
        <v>-4.3445602565431942</v>
      </c>
    </row>
    <row r="14" spans="1:12" x14ac:dyDescent="0.25">
      <c r="A14" s="22" t="s">
        <v>18</v>
      </c>
      <c r="B14" s="22" t="s">
        <v>19</v>
      </c>
      <c r="C14" s="22" t="s">
        <v>17</v>
      </c>
      <c r="D14" s="22" t="s">
        <v>2</v>
      </c>
      <c r="E14" s="22">
        <v>-9.82263612142272</v>
      </c>
      <c r="F14" s="22" t="s">
        <v>8</v>
      </c>
      <c r="G14" s="22">
        <v>0</v>
      </c>
      <c r="H14" s="24">
        <f t="shared" si="0"/>
        <v>-9.82263612142272</v>
      </c>
      <c r="J14" s="25">
        <v>23</v>
      </c>
      <c r="K14" s="25" t="s">
        <v>42</v>
      </c>
      <c r="L14" s="25">
        <f t="shared" si="1"/>
        <v>-5729.8357998270039</v>
      </c>
    </row>
    <row r="15" spans="1:12" x14ac:dyDescent="0.25">
      <c r="A15" s="22" t="s">
        <v>459</v>
      </c>
      <c r="B15" s="22" t="s">
        <v>460</v>
      </c>
      <c r="C15" s="22" t="s">
        <v>139</v>
      </c>
      <c r="D15" s="22" t="s">
        <v>165</v>
      </c>
      <c r="E15" s="22">
        <v>-1.9721565026160901E-4</v>
      </c>
      <c r="F15" s="22" t="s">
        <v>8</v>
      </c>
      <c r="G15" s="22">
        <v>0</v>
      </c>
      <c r="H15" s="24">
        <f t="shared" si="0"/>
        <v>-1.9721565026160901E-4</v>
      </c>
      <c r="J15" s="25">
        <v>24</v>
      </c>
      <c r="K15" s="25" t="s">
        <v>43</v>
      </c>
      <c r="L15" s="25">
        <f t="shared" si="1"/>
        <v>-679.64893329765425</v>
      </c>
    </row>
    <row r="16" spans="1:12" x14ac:dyDescent="0.25">
      <c r="A16" s="22" t="s">
        <v>469</v>
      </c>
      <c r="B16" s="22" t="s">
        <v>470</v>
      </c>
      <c r="C16" s="22" t="s">
        <v>139</v>
      </c>
      <c r="D16" s="22" t="s">
        <v>165</v>
      </c>
      <c r="E16" s="28">
        <v>-5.9966457490592903E-5</v>
      </c>
      <c r="F16" s="22" t="s">
        <v>8</v>
      </c>
      <c r="G16" s="22">
        <v>0</v>
      </c>
      <c r="H16" s="24">
        <f t="shared" si="0"/>
        <v>-5.9966457490592903E-5</v>
      </c>
      <c r="J16" s="25">
        <v>25</v>
      </c>
      <c r="K16" s="25" t="s">
        <v>44</v>
      </c>
      <c r="L16" s="25">
        <f t="shared" si="1"/>
        <v>-2.1929159960236209E-3</v>
      </c>
    </row>
    <row r="17" spans="1:12" x14ac:dyDescent="0.25">
      <c r="A17" s="22" t="s">
        <v>22</v>
      </c>
      <c r="B17" s="22" t="s">
        <v>23</v>
      </c>
      <c r="C17" s="22" t="s">
        <v>24</v>
      </c>
      <c r="D17" s="22" t="s">
        <v>3</v>
      </c>
      <c r="E17" s="22">
        <v>-1.19473541120478E-3</v>
      </c>
      <c r="F17" s="22" t="s">
        <v>8</v>
      </c>
      <c r="G17" s="22">
        <v>0</v>
      </c>
      <c r="H17" s="24">
        <f t="shared" si="0"/>
        <v>-1.19473541120478E-3</v>
      </c>
      <c r="J17" s="25"/>
      <c r="K17" s="25" t="s">
        <v>45</v>
      </c>
      <c r="L17" s="25">
        <f>+SUM(L10:L16)</f>
        <v>-6570.9817048541972</v>
      </c>
    </row>
    <row r="18" spans="1:12" x14ac:dyDescent="0.25">
      <c r="A18" s="22" t="s">
        <v>475</v>
      </c>
      <c r="B18" s="22" t="s">
        <v>476</v>
      </c>
      <c r="C18" s="22" t="s">
        <v>17</v>
      </c>
      <c r="D18" s="22" t="s">
        <v>2</v>
      </c>
      <c r="E18" s="22">
        <v>-3.5199457081515899E-3</v>
      </c>
      <c r="F18" s="22" t="s">
        <v>8</v>
      </c>
      <c r="G18" s="22">
        <v>0</v>
      </c>
      <c r="H18" s="24">
        <f t="shared" si="0"/>
        <v>-3.5199457081515899E-3</v>
      </c>
    </row>
    <row r="19" spans="1:12" x14ac:dyDescent="0.25">
      <c r="A19" s="22" t="s">
        <v>481</v>
      </c>
      <c r="B19" s="22" t="s">
        <v>482</v>
      </c>
      <c r="C19" s="22" t="s">
        <v>24</v>
      </c>
      <c r="D19" s="22" t="s">
        <v>483</v>
      </c>
      <c r="E19" s="22">
        <v>-1.2408089580118801E-2</v>
      </c>
      <c r="F19" s="22" t="s">
        <v>8</v>
      </c>
      <c r="G19" s="22">
        <v>0</v>
      </c>
      <c r="H19" s="24">
        <f t="shared" si="0"/>
        <v>-1.2408089580118801E-2</v>
      </c>
    </row>
    <row r="20" spans="1:12" x14ac:dyDescent="0.25">
      <c r="A20" s="22" t="s">
        <v>487</v>
      </c>
      <c r="B20" s="22" t="s">
        <v>488</v>
      </c>
      <c r="C20" s="22" t="s">
        <v>17</v>
      </c>
      <c r="D20" s="22" t="s">
        <v>2</v>
      </c>
      <c r="E20" s="28">
        <v>-4.4451573964748503E-6</v>
      </c>
      <c r="F20" s="22" t="s">
        <v>8</v>
      </c>
      <c r="G20" s="22">
        <v>0</v>
      </c>
      <c r="H20" s="24">
        <f t="shared" si="0"/>
        <v>-4.4451573964748503E-6</v>
      </c>
    </row>
    <row r="21" spans="1:12" x14ac:dyDescent="0.25">
      <c r="A21" s="22" t="s">
        <v>116</v>
      </c>
      <c r="B21" s="22" t="s">
        <v>117</v>
      </c>
      <c r="C21" s="22" t="s">
        <v>14</v>
      </c>
      <c r="D21" s="22" t="s">
        <v>1</v>
      </c>
      <c r="E21" s="22">
        <v>-0.75387917298043305</v>
      </c>
      <c r="F21" s="22" t="s">
        <v>8</v>
      </c>
      <c r="G21" s="22">
        <v>0</v>
      </c>
      <c r="H21" s="24">
        <f t="shared" si="0"/>
        <v>-0.75387917298043305</v>
      </c>
    </row>
    <row r="22" spans="1:12" x14ac:dyDescent="0.25">
      <c r="A22" s="22" t="s">
        <v>55</v>
      </c>
      <c r="B22" s="22" t="s">
        <v>56</v>
      </c>
      <c r="C22" s="22" t="s">
        <v>14</v>
      </c>
      <c r="D22" s="22" t="s">
        <v>1</v>
      </c>
      <c r="E22" s="22">
        <v>-3.7451509317221001</v>
      </c>
      <c r="F22" s="22" t="s">
        <v>8</v>
      </c>
      <c r="G22" s="22">
        <v>0</v>
      </c>
      <c r="H22" s="24">
        <f t="shared" si="0"/>
        <v>-3.7451509317221001</v>
      </c>
    </row>
    <row r="23" spans="1:12" x14ac:dyDescent="0.25">
      <c r="A23" s="22" t="s">
        <v>186</v>
      </c>
      <c r="B23" s="22" t="s">
        <v>187</v>
      </c>
      <c r="C23" s="22" t="s">
        <v>14</v>
      </c>
      <c r="D23" s="22" t="s">
        <v>188</v>
      </c>
      <c r="E23" s="22">
        <v>-9.5256044001628404E-2</v>
      </c>
      <c r="F23" s="22" t="s">
        <v>8</v>
      </c>
      <c r="G23" s="22">
        <v>0</v>
      </c>
      <c r="H23" s="24">
        <f t="shared" si="0"/>
        <v>-9.5256044001628404E-2</v>
      </c>
    </row>
    <row r="24" spans="1:12" x14ac:dyDescent="0.25">
      <c r="A24" s="22" t="s">
        <v>500</v>
      </c>
      <c r="B24" s="22" t="s">
        <v>501</v>
      </c>
      <c r="C24" s="22" t="s">
        <v>139</v>
      </c>
      <c r="D24" s="22" t="s">
        <v>165</v>
      </c>
      <c r="E24" s="22">
        <v>-8.3165759099494501E-4</v>
      </c>
      <c r="F24" s="22" t="s">
        <v>174</v>
      </c>
      <c r="G24" s="22">
        <v>0</v>
      </c>
      <c r="H24" s="24">
        <f t="shared" si="0"/>
        <v>0</v>
      </c>
    </row>
    <row r="25" spans="1:12" x14ac:dyDescent="0.25">
      <c r="A25" s="22" t="s">
        <v>162</v>
      </c>
      <c r="B25" s="22" t="s">
        <v>160</v>
      </c>
      <c r="C25" s="22" t="s">
        <v>125</v>
      </c>
      <c r="D25" s="22" t="s">
        <v>161</v>
      </c>
      <c r="E25" s="22">
        <v>-1.02190019789865E-4</v>
      </c>
      <c r="F25" s="22" t="s">
        <v>8</v>
      </c>
      <c r="G25" s="22">
        <v>0</v>
      </c>
      <c r="H25" s="24">
        <f t="shared" si="0"/>
        <v>-1.02190019789865E-4</v>
      </c>
    </row>
    <row r="26" spans="1:12" x14ac:dyDescent="0.25">
      <c r="A26" s="22" t="s">
        <v>504</v>
      </c>
      <c r="B26" s="22" t="s">
        <v>505</v>
      </c>
      <c r="C26" s="22" t="s">
        <v>17</v>
      </c>
      <c r="D26" s="22" t="s">
        <v>2</v>
      </c>
      <c r="E26" s="28">
        <v>-4.5968145661959504E-6</v>
      </c>
      <c r="F26" s="22" t="s">
        <v>8</v>
      </c>
      <c r="G26" s="22">
        <v>0</v>
      </c>
      <c r="H26" s="24">
        <f t="shared" si="0"/>
        <v>-4.5968145661959504E-6</v>
      </c>
    </row>
    <row r="27" spans="1:12" x14ac:dyDescent="0.25">
      <c r="A27" s="22" t="s">
        <v>506</v>
      </c>
      <c r="B27" s="22" t="s">
        <v>421</v>
      </c>
      <c r="C27" s="22" t="s">
        <v>24</v>
      </c>
      <c r="D27" s="22" t="s">
        <v>120</v>
      </c>
      <c r="E27" s="22">
        <v>-5.7813950026587103E-2</v>
      </c>
      <c r="F27" s="22" t="s">
        <v>86</v>
      </c>
      <c r="G27" s="22">
        <v>2190</v>
      </c>
      <c r="H27" s="24">
        <f t="shared" si="0"/>
        <v>-126.61255055822576</v>
      </c>
    </row>
    <row r="28" spans="1:12" x14ac:dyDescent="0.25">
      <c r="A28" s="22" t="s">
        <v>507</v>
      </c>
      <c r="B28" s="22" t="s">
        <v>508</v>
      </c>
      <c r="C28" s="22" t="s">
        <v>17</v>
      </c>
      <c r="D28" s="22" t="s">
        <v>2</v>
      </c>
      <c r="E28" s="22">
        <v>-8.2744066311569806E-3</v>
      </c>
      <c r="F28" s="22" t="s">
        <v>8</v>
      </c>
      <c r="G28" s="22">
        <v>0</v>
      </c>
      <c r="H28" s="24">
        <f t="shared" si="0"/>
        <v>-8.2744066311569806E-3</v>
      </c>
    </row>
    <row r="29" spans="1:12" x14ac:dyDescent="0.25">
      <c r="A29" s="22" t="s">
        <v>57</v>
      </c>
      <c r="B29" s="22" t="s">
        <v>58</v>
      </c>
      <c r="C29" s="22" t="s">
        <v>14</v>
      </c>
      <c r="D29" s="22" t="s">
        <v>54</v>
      </c>
      <c r="E29" s="22">
        <v>-5.40165666685225E-3</v>
      </c>
      <c r="F29" s="22" t="s">
        <v>8</v>
      </c>
      <c r="G29" s="22">
        <v>0</v>
      </c>
      <c r="H29" s="24">
        <f t="shared" si="0"/>
        <v>-5.40165666685225E-3</v>
      </c>
    </row>
    <row r="30" spans="1:12" x14ac:dyDescent="0.25">
      <c r="A30" s="22" t="s">
        <v>521</v>
      </c>
      <c r="B30" s="22" t="s">
        <v>522</v>
      </c>
      <c r="C30" s="22" t="s">
        <v>139</v>
      </c>
      <c r="D30" s="22" t="s">
        <v>486</v>
      </c>
      <c r="E30" s="28">
        <v>-6.2029167623474302E-9</v>
      </c>
      <c r="F30" s="22" t="s">
        <v>7</v>
      </c>
      <c r="G30" s="22">
        <v>0</v>
      </c>
      <c r="H30" s="24">
        <f t="shared" si="0"/>
        <v>0</v>
      </c>
    </row>
    <row r="31" spans="1:12" x14ac:dyDescent="0.25">
      <c r="A31" s="22" t="s">
        <v>523</v>
      </c>
      <c r="B31" s="22" t="s">
        <v>524</v>
      </c>
      <c r="C31" s="22" t="s">
        <v>24</v>
      </c>
      <c r="D31" s="22" t="s">
        <v>6</v>
      </c>
      <c r="E31" s="22">
        <v>-8.3797812643279495E-3</v>
      </c>
      <c r="F31" s="22" t="s">
        <v>8</v>
      </c>
      <c r="G31" s="22">
        <v>0</v>
      </c>
      <c r="H31" s="24">
        <f t="shared" si="0"/>
        <v>-8.3797812643279495E-3</v>
      </c>
    </row>
    <row r="32" spans="1:12" x14ac:dyDescent="0.25">
      <c r="A32" s="22" t="s">
        <v>525</v>
      </c>
      <c r="B32" s="22" t="s">
        <v>435</v>
      </c>
      <c r="C32" s="22" t="s">
        <v>14</v>
      </c>
      <c r="D32" s="22" t="s">
        <v>1</v>
      </c>
      <c r="E32" s="22">
        <v>-0.81863664347585996</v>
      </c>
      <c r="F32" s="22" t="s">
        <v>8</v>
      </c>
      <c r="G32" s="22">
        <v>0</v>
      </c>
      <c r="H32" s="24">
        <f t="shared" si="0"/>
        <v>-0.81863664347585996</v>
      </c>
    </row>
    <row r="33" spans="1:8" x14ac:dyDescent="0.25">
      <c r="A33" s="22" t="s">
        <v>526</v>
      </c>
      <c r="B33" s="22" t="s">
        <v>527</v>
      </c>
      <c r="C33" s="22" t="s">
        <v>263</v>
      </c>
      <c r="D33" s="22" t="s">
        <v>264</v>
      </c>
      <c r="E33" s="28">
        <v>-1.4211073499314799E-7</v>
      </c>
      <c r="F33" s="22" t="s">
        <v>86</v>
      </c>
      <c r="G33" s="22">
        <v>1176.8</v>
      </c>
      <c r="H33" s="24">
        <f t="shared" si="0"/>
        <v>-1.6723591293993655E-4</v>
      </c>
    </row>
    <row r="34" spans="1:8" x14ac:dyDescent="0.25">
      <c r="A34" s="22" t="s">
        <v>530</v>
      </c>
      <c r="B34" s="22" t="s">
        <v>531</v>
      </c>
      <c r="C34" s="22" t="s">
        <v>24</v>
      </c>
      <c r="D34" s="22" t="s">
        <v>208</v>
      </c>
      <c r="E34" s="22">
        <v>-0.50438992082668999</v>
      </c>
      <c r="F34" s="22" t="s">
        <v>8</v>
      </c>
      <c r="G34" s="22">
        <v>0</v>
      </c>
      <c r="H34" s="24">
        <f t="shared" si="0"/>
        <v>-0.50438992082668999</v>
      </c>
    </row>
    <row r="35" spans="1:8" x14ac:dyDescent="0.25">
      <c r="A35" s="22" t="s">
        <v>532</v>
      </c>
      <c r="B35" s="22" t="s">
        <v>533</v>
      </c>
      <c r="C35" s="22" t="s">
        <v>14</v>
      </c>
      <c r="D35" s="22" t="s">
        <v>54</v>
      </c>
      <c r="E35" s="22">
        <v>-3.67534995312946E-3</v>
      </c>
      <c r="F35" s="22" t="s">
        <v>8</v>
      </c>
      <c r="G35" s="22">
        <v>0</v>
      </c>
      <c r="H35" s="24">
        <f t="shared" si="0"/>
        <v>-3.67534995312946E-3</v>
      </c>
    </row>
    <row r="36" spans="1:8" x14ac:dyDescent="0.25">
      <c r="A36" s="22" t="s">
        <v>534</v>
      </c>
      <c r="B36" s="22" t="s">
        <v>535</v>
      </c>
      <c r="C36" s="22" t="s">
        <v>14</v>
      </c>
      <c r="D36" s="22" t="s">
        <v>536</v>
      </c>
      <c r="E36" s="28">
        <v>-1.64658107709678E-13</v>
      </c>
      <c r="F36" s="22" t="s">
        <v>8</v>
      </c>
      <c r="G36" s="22">
        <v>0</v>
      </c>
      <c r="H36" s="24">
        <f t="shared" si="0"/>
        <v>-1.64658107709678E-13</v>
      </c>
    </row>
    <row r="37" spans="1:8" x14ac:dyDescent="0.25">
      <c r="A37" s="22" t="s">
        <v>282</v>
      </c>
      <c r="B37" s="22" t="s">
        <v>283</v>
      </c>
      <c r="C37" s="22" t="s">
        <v>24</v>
      </c>
      <c r="D37" s="22" t="s">
        <v>98</v>
      </c>
      <c r="E37" s="22">
        <v>-3.63040385507594E-2</v>
      </c>
      <c r="F37" s="22" t="s">
        <v>8</v>
      </c>
      <c r="G37" s="22">
        <v>0</v>
      </c>
      <c r="H37" s="24">
        <f t="shared" si="0"/>
        <v>-3.63040385507594E-2</v>
      </c>
    </row>
    <row r="38" spans="1:8" x14ac:dyDescent="0.25">
      <c r="A38" s="22" t="s">
        <v>545</v>
      </c>
      <c r="B38" s="22" t="s">
        <v>546</v>
      </c>
      <c r="C38" s="22" t="s">
        <v>125</v>
      </c>
      <c r="D38" s="22" t="s">
        <v>126</v>
      </c>
      <c r="E38" s="22">
        <v>-4.2634675080028099E-2</v>
      </c>
      <c r="F38" s="22" t="s">
        <v>8</v>
      </c>
      <c r="G38" s="22">
        <v>0</v>
      </c>
      <c r="H38" s="24">
        <f t="shared" si="0"/>
        <v>-4.2634675080028099E-2</v>
      </c>
    </row>
    <row r="39" spans="1:8" x14ac:dyDescent="0.25">
      <c r="A39" s="22" t="s">
        <v>189</v>
      </c>
      <c r="B39" s="22" t="s">
        <v>190</v>
      </c>
      <c r="C39" s="22" t="s">
        <v>17</v>
      </c>
      <c r="D39" s="22" t="s">
        <v>4</v>
      </c>
      <c r="E39" s="22">
        <v>-357.86687854221299</v>
      </c>
      <c r="F39" s="22" t="s">
        <v>8</v>
      </c>
      <c r="G39" s="22">
        <v>0</v>
      </c>
      <c r="H39" s="24">
        <f t="shared" si="0"/>
        <v>-357.86687854221299</v>
      </c>
    </row>
    <row r="40" spans="1:8" x14ac:dyDescent="0.25">
      <c r="A40" s="22" t="s">
        <v>563</v>
      </c>
      <c r="B40" s="22" t="s">
        <v>421</v>
      </c>
      <c r="C40" s="22" t="s">
        <v>24</v>
      </c>
      <c r="D40" s="22" t="s">
        <v>120</v>
      </c>
      <c r="E40" s="22">
        <v>-5.54582431192613E-2</v>
      </c>
      <c r="F40" s="22" t="s">
        <v>86</v>
      </c>
      <c r="G40" s="22">
        <v>2190</v>
      </c>
      <c r="H40" s="24">
        <f t="shared" si="0"/>
        <v>-121.45355243118225</v>
      </c>
    </row>
    <row r="41" spans="1:8" x14ac:dyDescent="0.25">
      <c r="A41" s="22" t="s">
        <v>572</v>
      </c>
      <c r="B41" s="22" t="s">
        <v>573</v>
      </c>
      <c r="C41" s="22" t="s">
        <v>17</v>
      </c>
      <c r="D41" s="22" t="s">
        <v>2</v>
      </c>
      <c r="E41" s="22">
        <v>-1.36954526982381E-3</v>
      </c>
      <c r="F41" s="22" t="s">
        <v>8</v>
      </c>
      <c r="G41" s="22">
        <v>0</v>
      </c>
      <c r="H41" s="24">
        <f t="shared" si="0"/>
        <v>-1.36954526982381E-3</v>
      </c>
    </row>
    <row r="42" spans="1:8" x14ac:dyDescent="0.25">
      <c r="A42" s="22" t="s">
        <v>574</v>
      </c>
      <c r="B42" s="22" t="s">
        <v>421</v>
      </c>
      <c r="C42" s="22" t="s">
        <v>24</v>
      </c>
      <c r="D42" s="22" t="s">
        <v>120</v>
      </c>
      <c r="E42" s="22">
        <v>-2.0294120765485701E-2</v>
      </c>
      <c r="F42" s="22" t="s">
        <v>86</v>
      </c>
      <c r="G42" s="22">
        <v>2190</v>
      </c>
      <c r="H42" s="24">
        <f t="shared" si="0"/>
        <v>-44.444124476413684</v>
      </c>
    </row>
    <row r="43" spans="1:8" x14ac:dyDescent="0.25">
      <c r="A43" s="22" t="s">
        <v>576</v>
      </c>
      <c r="B43" s="22" t="s">
        <v>577</v>
      </c>
      <c r="C43" s="22" t="s">
        <v>24</v>
      </c>
      <c r="D43" s="22" t="s">
        <v>120</v>
      </c>
      <c r="E43" s="22">
        <v>-3.0029306302212101E-2</v>
      </c>
      <c r="F43" s="22" t="s">
        <v>86</v>
      </c>
      <c r="G43" s="22">
        <v>2190</v>
      </c>
      <c r="H43" s="24">
        <f t="shared" si="0"/>
        <v>-65.764180801844503</v>
      </c>
    </row>
    <row r="44" spans="1:8" x14ac:dyDescent="0.25">
      <c r="A44" s="22" t="s">
        <v>579</v>
      </c>
      <c r="B44" s="22" t="s">
        <v>488</v>
      </c>
      <c r="C44" s="22" t="s">
        <v>17</v>
      </c>
      <c r="D44" s="22" t="s">
        <v>2</v>
      </c>
      <c r="E44" s="28">
        <v>-4.47160396875188E-7</v>
      </c>
      <c r="F44" s="22" t="s">
        <v>8</v>
      </c>
      <c r="G44" s="22">
        <v>0</v>
      </c>
      <c r="H44" s="24">
        <f t="shared" si="0"/>
        <v>-4.47160396875188E-7</v>
      </c>
    </row>
    <row r="45" spans="1:8" x14ac:dyDescent="0.25">
      <c r="A45" s="22" t="s">
        <v>271</v>
      </c>
      <c r="B45" s="22" t="s">
        <v>272</v>
      </c>
      <c r="C45" s="22" t="s">
        <v>24</v>
      </c>
      <c r="D45" s="22" t="s">
        <v>208</v>
      </c>
      <c r="E45" s="22">
        <v>-60.369210652766597</v>
      </c>
      <c r="F45" s="22" t="s">
        <v>8</v>
      </c>
      <c r="G45" s="22">
        <v>0</v>
      </c>
      <c r="H45" s="24">
        <f t="shared" si="0"/>
        <v>-60.369210652766597</v>
      </c>
    </row>
    <row r="46" spans="1:8" x14ac:dyDescent="0.25">
      <c r="A46" s="22" t="s">
        <v>593</v>
      </c>
      <c r="B46" s="22" t="s">
        <v>594</v>
      </c>
      <c r="C46" s="22" t="s">
        <v>143</v>
      </c>
      <c r="D46" s="22" t="s">
        <v>144</v>
      </c>
      <c r="E46" s="28">
        <v>-1.4354809390074499E-15</v>
      </c>
      <c r="F46" s="22" t="s">
        <v>8</v>
      </c>
      <c r="G46" s="22">
        <v>0</v>
      </c>
      <c r="H46" s="24">
        <f t="shared" si="0"/>
        <v>-1.4354809390074499E-15</v>
      </c>
    </row>
    <row r="47" spans="1:8" x14ac:dyDescent="0.25">
      <c r="A47" s="22" t="s">
        <v>595</v>
      </c>
      <c r="B47" s="22" t="s">
        <v>596</v>
      </c>
      <c r="C47" s="22" t="s">
        <v>14</v>
      </c>
      <c r="D47" s="22" t="s">
        <v>1</v>
      </c>
      <c r="E47" s="22">
        <v>-4.4250824710182803E-3</v>
      </c>
      <c r="F47" s="22" t="s">
        <v>8</v>
      </c>
      <c r="G47" s="22">
        <v>0</v>
      </c>
      <c r="H47" s="24">
        <f t="shared" si="0"/>
        <v>-4.4250824710182803E-3</v>
      </c>
    </row>
    <row r="48" spans="1:8" x14ac:dyDescent="0.25">
      <c r="A48" s="22" t="s">
        <v>599</v>
      </c>
      <c r="B48" s="22" t="s">
        <v>600</v>
      </c>
      <c r="C48" s="22" t="s">
        <v>14</v>
      </c>
      <c r="D48" s="22" t="s">
        <v>1</v>
      </c>
      <c r="E48" s="28">
        <v>-9.0454648839337806E-5</v>
      </c>
      <c r="F48" s="22" t="s">
        <v>8</v>
      </c>
      <c r="G48" s="22">
        <v>0</v>
      </c>
      <c r="H48" s="24">
        <f t="shared" si="0"/>
        <v>-9.0454648839337806E-5</v>
      </c>
    </row>
    <row r="49" spans="1:8" x14ac:dyDescent="0.25">
      <c r="A49" s="22" t="s">
        <v>601</v>
      </c>
      <c r="B49" s="22" t="s">
        <v>602</v>
      </c>
      <c r="C49" s="22" t="s">
        <v>139</v>
      </c>
      <c r="D49" s="22" t="s">
        <v>165</v>
      </c>
      <c r="E49" s="28">
        <v>-6.3782187410551901E-5</v>
      </c>
      <c r="F49" s="22" t="s">
        <v>8</v>
      </c>
      <c r="G49" s="22">
        <v>0</v>
      </c>
      <c r="H49" s="24">
        <f t="shared" si="0"/>
        <v>-6.3782187410551901E-5</v>
      </c>
    </row>
    <row r="50" spans="1:8" x14ac:dyDescent="0.25">
      <c r="A50" s="22" t="s">
        <v>603</v>
      </c>
      <c r="B50" s="22" t="s">
        <v>604</v>
      </c>
      <c r="C50" s="22" t="s">
        <v>17</v>
      </c>
      <c r="D50" s="22" t="s">
        <v>4</v>
      </c>
      <c r="E50" s="22">
        <v>-7.8479541039601699</v>
      </c>
      <c r="F50" s="22" t="s">
        <v>8</v>
      </c>
      <c r="G50" s="22">
        <v>0</v>
      </c>
      <c r="H50" s="24">
        <f t="shared" si="0"/>
        <v>-7.8479541039601699</v>
      </c>
    </row>
    <row r="51" spans="1:8" x14ac:dyDescent="0.25">
      <c r="A51" s="22" t="s">
        <v>605</v>
      </c>
      <c r="B51" s="22" t="s">
        <v>606</v>
      </c>
      <c r="C51" s="22" t="s">
        <v>17</v>
      </c>
      <c r="D51" s="22" t="s">
        <v>2</v>
      </c>
      <c r="E51" s="22">
        <v>-1.4749736822283901E-4</v>
      </c>
      <c r="F51" s="22" t="s">
        <v>8</v>
      </c>
      <c r="G51" s="22">
        <v>0</v>
      </c>
      <c r="H51" s="24">
        <f t="shared" si="0"/>
        <v>-1.4749736822283901E-4</v>
      </c>
    </row>
    <row r="52" spans="1:8" x14ac:dyDescent="0.25">
      <c r="A52" s="22" t="s">
        <v>613</v>
      </c>
      <c r="B52" s="22" t="s">
        <v>614</v>
      </c>
      <c r="C52" s="22" t="s">
        <v>17</v>
      </c>
      <c r="D52" s="22" t="s">
        <v>4</v>
      </c>
      <c r="E52" s="22">
        <v>-5.9795406445838396E-3</v>
      </c>
      <c r="F52" s="22" t="s">
        <v>8</v>
      </c>
      <c r="G52" s="22">
        <v>0</v>
      </c>
      <c r="H52" s="24">
        <f t="shared" si="0"/>
        <v>-5.9795406445838396E-3</v>
      </c>
    </row>
    <row r="53" spans="1:8" x14ac:dyDescent="0.25">
      <c r="A53" s="22" t="s">
        <v>615</v>
      </c>
      <c r="B53" s="22" t="s">
        <v>596</v>
      </c>
      <c r="C53" s="22" t="s">
        <v>14</v>
      </c>
      <c r="D53" s="22" t="s">
        <v>1</v>
      </c>
      <c r="E53" s="22">
        <v>-1.10440403075883E-3</v>
      </c>
      <c r="F53" s="22" t="s">
        <v>8</v>
      </c>
      <c r="G53" s="22">
        <v>0</v>
      </c>
      <c r="H53" s="24">
        <f t="shared" si="0"/>
        <v>-1.10440403075883E-3</v>
      </c>
    </row>
    <row r="54" spans="1:8" x14ac:dyDescent="0.25">
      <c r="A54" s="22" t="s">
        <v>616</v>
      </c>
      <c r="B54" s="22" t="s">
        <v>617</v>
      </c>
      <c r="C54" s="22" t="s">
        <v>24</v>
      </c>
      <c r="D54" s="22" t="s">
        <v>98</v>
      </c>
      <c r="E54" s="22">
        <v>-2.6045032958710202E-3</v>
      </c>
      <c r="F54" s="22" t="s">
        <v>8</v>
      </c>
      <c r="G54" s="22">
        <v>0</v>
      </c>
      <c r="H54" s="24">
        <f t="shared" si="0"/>
        <v>-2.6045032958710202E-3</v>
      </c>
    </row>
    <row r="55" spans="1:8" x14ac:dyDescent="0.25">
      <c r="A55" s="22" t="s">
        <v>622</v>
      </c>
      <c r="B55" s="22" t="s">
        <v>623</v>
      </c>
      <c r="C55" s="22" t="s">
        <v>14</v>
      </c>
      <c r="D55" s="22" t="s">
        <v>54</v>
      </c>
      <c r="E55" s="22">
        <v>-3.0802547608193499E-3</v>
      </c>
      <c r="F55" s="22" t="s">
        <v>8</v>
      </c>
      <c r="G55" s="22">
        <v>0</v>
      </c>
      <c r="H55" s="24">
        <f t="shared" si="0"/>
        <v>-3.0802547608193499E-3</v>
      </c>
    </row>
    <row r="56" spans="1:8" x14ac:dyDescent="0.25">
      <c r="A56" s="22" t="s">
        <v>628</v>
      </c>
      <c r="B56" s="22" t="s">
        <v>629</v>
      </c>
      <c r="C56" s="22" t="s">
        <v>263</v>
      </c>
      <c r="D56" s="22" t="s">
        <v>279</v>
      </c>
      <c r="E56" s="22">
        <v>-1.4677459970917201E-3</v>
      </c>
      <c r="F56" s="22" t="s">
        <v>8</v>
      </c>
      <c r="G56" s="22">
        <v>0</v>
      </c>
      <c r="H56" s="24">
        <f t="shared" si="0"/>
        <v>-1.4677459970917201E-3</v>
      </c>
    </row>
    <row r="57" spans="1:8" x14ac:dyDescent="0.25">
      <c r="A57" s="22" t="s">
        <v>630</v>
      </c>
      <c r="B57" s="22" t="s">
        <v>631</v>
      </c>
      <c r="C57" s="22" t="s">
        <v>263</v>
      </c>
      <c r="D57" s="22" t="s">
        <v>279</v>
      </c>
      <c r="E57" s="22">
        <v>-6.2128352138673799E-2</v>
      </c>
      <c r="F57" s="22" t="s">
        <v>86</v>
      </c>
      <c r="G57" s="22">
        <v>588.79999999999995</v>
      </c>
      <c r="H57" s="24">
        <f t="shared" si="0"/>
        <v>-36.581173739251128</v>
      </c>
    </row>
    <row r="58" spans="1:8" x14ac:dyDescent="0.25">
      <c r="A58" s="22" t="s">
        <v>634</v>
      </c>
      <c r="B58" s="22" t="s">
        <v>635</v>
      </c>
      <c r="C58" s="22" t="s">
        <v>139</v>
      </c>
      <c r="D58" s="22" t="s">
        <v>165</v>
      </c>
      <c r="E58" s="22">
        <v>-3.45214987061453E-3</v>
      </c>
      <c r="F58" s="22" t="s">
        <v>636</v>
      </c>
      <c r="G58" s="22">
        <v>0</v>
      </c>
      <c r="H58" s="24">
        <f t="shared" si="0"/>
        <v>0</v>
      </c>
    </row>
    <row r="59" spans="1:8" x14ac:dyDescent="0.25">
      <c r="A59" s="22" t="s">
        <v>100</v>
      </c>
      <c r="B59" s="22" t="s">
        <v>88</v>
      </c>
      <c r="C59" s="22" t="s">
        <v>17</v>
      </c>
      <c r="D59" s="22" t="s">
        <v>2</v>
      </c>
      <c r="E59" s="22">
        <v>-0.29652312840391298</v>
      </c>
      <c r="F59" s="22" t="s">
        <v>8</v>
      </c>
      <c r="G59" s="22">
        <v>0</v>
      </c>
      <c r="H59" s="24">
        <f t="shared" si="0"/>
        <v>-0.29652312840391298</v>
      </c>
    </row>
    <row r="60" spans="1:8" x14ac:dyDescent="0.25">
      <c r="A60" s="22" t="s">
        <v>637</v>
      </c>
      <c r="B60" s="22" t="s">
        <v>638</v>
      </c>
      <c r="C60" s="22" t="s">
        <v>14</v>
      </c>
      <c r="D60" s="22" t="s">
        <v>1</v>
      </c>
      <c r="E60" s="22">
        <v>-6.4252497568117297E-3</v>
      </c>
      <c r="F60" s="22" t="s">
        <v>8</v>
      </c>
      <c r="G60" s="22">
        <v>0</v>
      </c>
      <c r="H60" s="24">
        <f t="shared" si="0"/>
        <v>-6.4252497568117297E-3</v>
      </c>
    </row>
    <row r="61" spans="1:8" x14ac:dyDescent="0.25">
      <c r="A61" s="22" t="s">
        <v>641</v>
      </c>
      <c r="B61" s="22" t="s">
        <v>421</v>
      </c>
      <c r="C61" s="22" t="s">
        <v>24</v>
      </c>
      <c r="D61" s="22" t="s">
        <v>120</v>
      </c>
      <c r="E61" s="22">
        <v>-7.8663652966160999E-2</v>
      </c>
      <c r="F61" s="22" t="s">
        <v>86</v>
      </c>
      <c r="G61" s="22">
        <v>2190</v>
      </c>
      <c r="H61" s="24">
        <f t="shared" si="0"/>
        <v>-172.27339999589259</v>
      </c>
    </row>
    <row r="62" spans="1:8" x14ac:dyDescent="0.25">
      <c r="A62" s="22" t="s">
        <v>646</v>
      </c>
      <c r="B62" s="22" t="s">
        <v>531</v>
      </c>
      <c r="C62" s="22" t="s">
        <v>24</v>
      </c>
      <c r="D62" s="22" t="s">
        <v>208</v>
      </c>
      <c r="E62" s="22">
        <v>-0.176958567923718</v>
      </c>
      <c r="F62" s="22" t="s">
        <v>8</v>
      </c>
      <c r="G62" s="22">
        <v>0</v>
      </c>
      <c r="H62" s="24">
        <f t="shared" si="0"/>
        <v>-0.176958567923718</v>
      </c>
    </row>
    <row r="63" spans="1:8" x14ac:dyDescent="0.25">
      <c r="A63" s="22" t="s">
        <v>101</v>
      </c>
      <c r="B63" s="22" t="s">
        <v>89</v>
      </c>
      <c r="C63" s="22" t="s">
        <v>17</v>
      </c>
      <c r="D63" s="22" t="s">
        <v>2</v>
      </c>
      <c r="E63" s="28">
        <v>-7.4235609792034001E-8</v>
      </c>
      <c r="F63" s="22" t="s">
        <v>8</v>
      </c>
      <c r="G63" s="22">
        <v>0</v>
      </c>
      <c r="H63" s="24">
        <f t="shared" si="0"/>
        <v>-7.4235609792034001E-8</v>
      </c>
    </row>
    <row r="64" spans="1:8" x14ac:dyDescent="0.25">
      <c r="A64" s="22" t="s">
        <v>649</v>
      </c>
      <c r="B64" s="22" t="s">
        <v>650</v>
      </c>
      <c r="C64" s="22" t="s">
        <v>17</v>
      </c>
      <c r="D64" s="22" t="s">
        <v>4</v>
      </c>
      <c r="E64" s="22">
        <v>-0.19939366518708199</v>
      </c>
      <c r="F64" s="22" t="s">
        <v>8</v>
      </c>
      <c r="G64" s="22">
        <v>0</v>
      </c>
      <c r="H64" s="24">
        <f t="shared" si="0"/>
        <v>-0.19939366518708199</v>
      </c>
    </row>
    <row r="65" spans="1:8" x14ac:dyDescent="0.25">
      <c r="A65" s="22" t="s">
        <v>651</v>
      </c>
      <c r="B65" s="22" t="s">
        <v>272</v>
      </c>
      <c r="C65" s="22" t="s">
        <v>24</v>
      </c>
      <c r="D65" s="22" t="s">
        <v>208</v>
      </c>
      <c r="E65" s="22">
        <v>-0.420575596636797</v>
      </c>
      <c r="F65" s="22" t="s">
        <v>8</v>
      </c>
      <c r="G65" s="22">
        <v>0</v>
      </c>
      <c r="H65" s="24">
        <f t="shared" si="0"/>
        <v>-0.420575596636797</v>
      </c>
    </row>
    <row r="66" spans="1:8" x14ac:dyDescent="0.25">
      <c r="A66" s="22" t="s">
        <v>166</v>
      </c>
      <c r="B66" s="22" t="s">
        <v>167</v>
      </c>
      <c r="C66" s="22" t="s">
        <v>14</v>
      </c>
      <c r="D66" s="22" t="s">
        <v>1</v>
      </c>
      <c r="E66" s="28">
        <v>-4.64281121064858E-5</v>
      </c>
      <c r="F66" s="22" t="s">
        <v>8</v>
      </c>
      <c r="G66" s="22">
        <v>0</v>
      </c>
      <c r="H66" s="24">
        <f t="shared" si="0"/>
        <v>-4.64281121064858E-5</v>
      </c>
    </row>
    <row r="67" spans="1:8" x14ac:dyDescent="0.25">
      <c r="A67" s="22" t="s">
        <v>652</v>
      </c>
      <c r="B67" s="22" t="s">
        <v>653</v>
      </c>
      <c r="C67" s="22" t="s">
        <v>143</v>
      </c>
      <c r="D67" s="22" t="s">
        <v>144</v>
      </c>
      <c r="E67" s="22">
        <v>-6.5698457580189197E-3</v>
      </c>
      <c r="F67" s="22" t="s">
        <v>8</v>
      </c>
      <c r="G67" s="22">
        <v>0</v>
      </c>
      <c r="H67" s="24">
        <f t="shared" ref="H67:H130" si="2">1*(IF(F67=$I$8,E67,(E67*G67)))</f>
        <v>-6.5698457580189197E-3</v>
      </c>
    </row>
    <row r="68" spans="1:8" x14ac:dyDescent="0.25">
      <c r="A68" s="22" t="s">
        <v>662</v>
      </c>
      <c r="B68" s="22" t="s">
        <v>663</v>
      </c>
      <c r="C68" s="22" t="s">
        <v>24</v>
      </c>
      <c r="D68" s="22" t="s">
        <v>120</v>
      </c>
      <c r="E68" s="22">
        <v>-2.63856477483891E-4</v>
      </c>
      <c r="F68" s="22" t="s">
        <v>86</v>
      </c>
      <c r="G68" s="22">
        <v>2080</v>
      </c>
      <c r="H68" s="24">
        <f t="shared" si="2"/>
        <v>-0.54882147316649332</v>
      </c>
    </row>
    <row r="69" spans="1:8" x14ac:dyDescent="0.25">
      <c r="A69" s="22" t="s">
        <v>668</v>
      </c>
      <c r="B69" s="22" t="s">
        <v>577</v>
      </c>
      <c r="C69" s="22" t="s">
        <v>24</v>
      </c>
      <c r="D69" s="22" t="s">
        <v>120</v>
      </c>
      <c r="E69" s="22">
        <v>-1.13418110679288</v>
      </c>
      <c r="F69" s="22" t="s">
        <v>86</v>
      </c>
      <c r="G69" s="22">
        <v>2190</v>
      </c>
      <c r="H69" s="24">
        <f t="shared" si="2"/>
        <v>-2483.856623876407</v>
      </c>
    </row>
    <row r="70" spans="1:8" x14ac:dyDescent="0.25">
      <c r="A70" s="22" t="s">
        <v>66</v>
      </c>
      <c r="B70" s="22" t="s">
        <v>67</v>
      </c>
      <c r="C70" s="22" t="s">
        <v>14</v>
      </c>
      <c r="D70" s="22" t="s">
        <v>1</v>
      </c>
      <c r="E70" s="22">
        <v>-7.4578091508039103E-3</v>
      </c>
      <c r="F70" s="22" t="s">
        <v>8</v>
      </c>
      <c r="G70" s="22">
        <v>0</v>
      </c>
      <c r="H70" s="24">
        <f t="shared" si="2"/>
        <v>-7.4578091508039103E-3</v>
      </c>
    </row>
    <row r="71" spans="1:8" x14ac:dyDescent="0.25">
      <c r="A71" s="22" t="s">
        <v>25</v>
      </c>
      <c r="B71" s="22" t="s">
        <v>26</v>
      </c>
      <c r="C71" s="22" t="s">
        <v>17</v>
      </c>
      <c r="D71" s="22" t="s">
        <v>4</v>
      </c>
      <c r="E71" s="22">
        <v>-135.31924608096099</v>
      </c>
      <c r="F71" s="22" t="s">
        <v>8</v>
      </c>
      <c r="G71" s="22">
        <v>0</v>
      </c>
      <c r="H71" s="24">
        <f t="shared" si="2"/>
        <v>-135.31924608096099</v>
      </c>
    </row>
    <row r="72" spans="1:8" x14ac:dyDescent="0.25">
      <c r="A72" s="22" t="s">
        <v>671</v>
      </c>
      <c r="B72" s="22" t="s">
        <v>672</v>
      </c>
      <c r="C72" s="22" t="s">
        <v>17</v>
      </c>
      <c r="D72" s="22" t="s">
        <v>2</v>
      </c>
      <c r="E72" s="28">
        <v>-8.3143882967078098E-7</v>
      </c>
      <c r="F72" s="22" t="s">
        <v>8</v>
      </c>
      <c r="G72" s="22">
        <v>0</v>
      </c>
      <c r="H72" s="24">
        <f t="shared" si="2"/>
        <v>-8.3143882967078098E-7</v>
      </c>
    </row>
    <row r="73" spans="1:8" x14ac:dyDescent="0.25">
      <c r="A73" s="22" t="s">
        <v>673</v>
      </c>
      <c r="B73" s="22" t="s">
        <v>577</v>
      </c>
      <c r="C73" s="22" t="s">
        <v>24</v>
      </c>
      <c r="D73" s="22" t="s">
        <v>120</v>
      </c>
      <c r="E73" s="22">
        <v>-2.46115870781497E-3</v>
      </c>
      <c r="F73" s="22" t="s">
        <v>86</v>
      </c>
      <c r="G73" s="22">
        <v>2190</v>
      </c>
      <c r="H73" s="24">
        <f t="shared" si="2"/>
        <v>-5.3899375701147845</v>
      </c>
    </row>
    <row r="74" spans="1:8" x14ac:dyDescent="0.25">
      <c r="A74" s="22" t="s">
        <v>676</v>
      </c>
      <c r="B74" s="22" t="s">
        <v>677</v>
      </c>
      <c r="C74" s="22" t="s">
        <v>17</v>
      </c>
      <c r="D74" s="22" t="s">
        <v>2</v>
      </c>
      <c r="E74" s="28">
        <v>-2.95965480742727E-6</v>
      </c>
      <c r="F74" s="22" t="s">
        <v>8</v>
      </c>
      <c r="G74" s="22">
        <v>0</v>
      </c>
      <c r="H74" s="24">
        <f t="shared" si="2"/>
        <v>-2.95965480742727E-6</v>
      </c>
    </row>
    <row r="75" spans="1:8" x14ac:dyDescent="0.25">
      <c r="A75" s="22" t="s">
        <v>211</v>
      </c>
      <c r="B75" s="22" t="s">
        <v>212</v>
      </c>
      <c r="C75" s="22" t="s">
        <v>24</v>
      </c>
      <c r="D75" s="22" t="s">
        <v>6</v>
      </c>
      <c r="E75" s="22">
        <v>-0.68748955989529004</v>
      </c>
      <c r="F75" s="22" t="s">
        <v>8</v>
      </c>
      <c r="G75" s="22">
        <v>0</v>
      </c>
      <c r="H75" s="24">
        <f t="shared" si="2"/>
        <v>-0.68748955989529004</v>
      </c>
    </row>
    <row r="76" spans="1:8" x14ac:dyDescent="0.25">
      <c r="A76" s="22" t="s">
        <v>27</v>
      </c>
      <c r="B76" s="22" t="s">
        <v>28</v>
      </c>
      <c r="C76" s="22" t="s">
        <v>17</v>
      </c>
      <c r="D76" s="22" t="s">
        <v>5</v>
      </c>
      <c r="E76" s="22">
        <v>-1.43571879502875E-2</v>
      </c>
      <c r="F76" s="22" t="s">
        <v>8</v>
      </c>
      <c r="G76" s="22">
        <v>0</v>
      </c>
      <c r="H76" s="24">
        <f t="shared" si="2"/>
        <v>-1.43571879502875E-2</v>
      </c>
    </row>
    <row r="77" spans="1:8" x14ac:dyDescent="0.25">
      <c r="A77" s="22" t="s">
        <v>215</v>
      </c>
      <c r="B77" s="22" t="s">
        <v>216</v>
      </c>
      <c r="C77" s="22" t="s">
        <v>14</v>
      </c>
      <c r="D77" s="22" t="s">
        <v>54</v>
      </c>
      <c r="E77" s="22">
        <v>-1.8701959248832301</v>
      </c>
      <c r="F77" s="22" t="s">
        <v>8</v>
      </c>
      <c r="G77" s="22">
        <v>0</v>
      </c>
      <c r="H77" s="24">
        <f t="shared" si="2"/>
        <v>-1.8701959248832301</v>
      </c>
    </row>
    <row r="78" spans="1:8" x14ac:dyDescent="0.25">
      <c r="A78" s="22" t="s">
        <v>691</v>
      </c>
      <c r="B78" s="22" t="s">
        <v>527</v>
      </c>
      <c r="C78" s="22" t="s">
        <v>263</v>
      </c>
      <c r="D78" s="22" t="s">
        <v>264</v>
      </c>
      <c r="E78" s="28">
        <v>-1.2834675862096999E-7</v>
      </c>
      <c r="F78" s="22" t="s">
        <v>86</v>
      </c>
      <c r="G78" s="22">
        <v>1176.8</v>
      </c>
      <c r="H78" s="24">
        <f t="shared" si="2"/>
        <v>-1.5103846554515748E-4</v>
      </c>
    </row>
    <row r="79" spans="1:8" x14ac:dyDescent="0.25">
      <c r="A79" s="22" t="s">
        <v>68</v>
      </c>
      <c r="B79" s="22" t="s">
        <v>69</v>
      </c>
      <c r="C79" s="22" t="s">
        <v>17</v>
      </c>
      <c r="D79" s="22" t="s">
        <v>4</v>
      </c>
      <c r="E79" s="22">
        <v>-4.1372454913548101E-2</v>
      </c>
      <c r="F79" s="22" t="s">
        <v>8</v>
      </c>
      <c r="G79" s="22">
        <v>0</v>
      </c>
      <c r="H79" s="24">
        <f t="shared" si="2"/>
        <v>-4.1372454913548101E-2</v>
      </c>
    </row>
    <row r="80" spans="1:8" x14ac:dyDescent="0.25">
      <c r="A80" s="22" t="s">
        <v>123</v>
      </c>
      <c r="B80" s="22" t="s">
        <v>124</v>
      </c>
      <c r="C80" s="22" t="s">
        <v>125</v>
      </c>
      <c r="D80" s="22" t="s">
        <v>126</v>
      </c>
      <c r="E80" s="28">
        <v>-3.8745440860463301E-6</v>
      </c>
      <c r="F80" s="22" t="s">
        <v>8</v>
      </c>
      <c r="G80" s="22">
        <v>0</v>
      </c>
      <c r="H80" s="24">
        <f t="shared" si="2"/>
        <v>-3.8745440860463301E-6</v>
      </c>
    </row>
    <row r="81" spans="1:8" x14ac:dyDescent="0.25">
      <c r="A81" s="22" t="s">
        <v>703</v>
      </c>
      <c r="B81" s="22" t="s">
        <v>704</v>
      </c>
      <c r="C81" s="22" t="s">
        <v>143</v>
      </c>
      <c r="D81" s="22" t="s">
        <v>144</v>
      </c>
      <c r="E81" s="22">
        <v>-3.51629930301953</v>
      </c>
      <c r="F81" s="22" t="s">
        <v>8</v>
      </c>
      <c r="G81" s="22">
        <v>0</v>
      </c>
      <c r="H81" s="24">
        <f t="shared" si="2"/>
        <v>-3.51629930301953</v>
      </c>
    </row>
    <row r="82" spans="1:8" x14ac:dyDescent="0.25">
      <c r="A82" s="22" t="s">
        <v>707</v>
      </c>
      <c r="B82" s="22" t="s">
        <v>708</v>
      </c>
      <c r="C82" s="22" t="s">
        <v>17</v>
      </c>
      <c r="D82" s="22" t="s">
        <v>4</v>
      </c>
      <c r="E82" s="22">
        <v>-2.1202746679914401E-4</v>
      </c>
      <c r="F82" s="22" t="s">
        <v>8</v>
      </c>
      <c r="G82" s="22">
        <v>0</v>
      </c>
      <c r="H82" s="24">
        <f t="shared" si="2"/>
        <v>-2.1202746679914401E-4</v>
      </c>
    </row>
    <row r="83" spans="1:8" x14ac:dyDescent="0.25">
      <c r="A83" s="22" t="s">
        <v>711</v>
      </c>
      <c r="B83" s="22" t="s">
        <v>712</v>
      </c>
      <c r="C83" s="22" t="s">
        <v>24</v>
      </c>
      <c r="D83" s="22" t="s">
        <v>120</v>
      </c>
      <c r="E83" s="22">
        <v>-3.54759504472896E-2</v>
      </c>
      <c r="F83" s="22" t="s">
        <v>86</v>
      </c>
      <c r="G83" s="22">
        <v>2190</v>
      </c>
      <c r="H83" s="24">
        <f t="shared" si="2"/>
        <v>-77.692331479564231</v>
      </c>
    </row>
    <row r="84" spans="1:8" x14ac:dyDescent="0.25">
      <c r="A84" s="22" t="s">
        <v>713</v>
      </c>
      <c r="B84" s="22" t="s">
        <v>714</v>
      </c>
      <c r="C84" s="22" t="s">
        <v>17</v>
      </c>
      <c r="D84" s="22" t="s">
        <v>4</v>
      </c>
      <c r="E84" s="28">
        <v>-1.4068242275434101E-6</v>
      </c>
      <c r="F84" s="22" t="s">
        <v>174</v>
      </c>
      <c r="G84" s="22">
        <v>15.637</v>
      </c>
      <c r="H84" s="24">
        <f t="shared" si="2"/>
        <v>-2.1998510446096305E-5</v>
      </c>
    </row>
    <row r="85" spans="1:8" x14ac:dyDescent="0.25">
      <c r="A85" s="22" t="s">
        <v>127</v>
      </c>
      <c r="B85" s="22" t="s">
        <v>124</v>
      </c>
      <c r="C85" s="22" t="s">
        <v>125</v>
      </c>
      <c r="D85" s="22" t="s">
        <v>126</v>
      </c>
      <c r="E85" s="28">
        <v>-1.2373206230365001E-6</v>
      </c>
      <c r="F85" s="22" t="s">
        <v>8</v>
      </c>
      <c r="G85" s="22">
        <v>0</v>
      </c>
      <c r="H85" s="24">
        <f t="shared" si="2"/>
        <v>-1.2373206230365001E-6</v>
      </c>
    </row>
    <row r="86" spans="1:8" x14ac:dyDescent="0.25">
      <c r="A86" s="22" t="s">
        <v>723</v>
      </c>
      <c r="B86" s="22" t="s">
        <v>724</v>
      </c>
      <c r="C86" s="22" t="s">
        <v>143</v>
      </c>
      <c r="D86" s="22" t="s">
        <v>144</v>
      </c>
      <c r="E86" s="22">
        <v>-0.111118889299784</v>
      </c>
      <c r="F86" s="22" t="s">
        <v>8</v>
      </c>
      <c r="G86" s="22">
        <v>0</v>
      </c>
      <c r="H86" s="24">
        <f t="shared" si="2"/>
        <v>-0.111118889299784</v>
      </c>
    </row>
    <row r="87" spans="1:8" x14ac:dyDescent="0.25">
      <c r="A87" s="22" t="s">
        <v>731</v>
      </c>
      <c r="B87" s="22" t="s">
        <v>732</v>
      </c>
      <c r="C87" s="22" t="s">
        <v>17</v>
      </c>
      <c r="D87" s="22" t="s">
        <v>2</v>
      </c>
      <c r="E87" s="22">
        <v>-2.1217930847178702E-2</v>
      </c>
      <c r="F87" s="22" t="s">
        <v>8</v>
      </c>
      <c r="G87" s="22">
        <v>0</v>
      </c>
      <c r="H87" s="24">
        <f t="shared" si="2"/>
        <v>-2.1217930847178702E-2</v>
      </c>
    </row>
    <row r="88" spans="1:8" x14ac:dyDescent="0.25">
      <c r="A88" s="22" t="s">
        <v>735</v>
      </c>
      <c r="B88" s="22" t="s">
        <v>736</v>
      </c>
      <c r="C88" s="22" t="s">
        <v>17</v>
      </c>
      <c r="D88" s="22" t="s">
        <v>4</v>
      </c>
      <c r="E88" s="28">
        <v>-6.9663045569479297E-14</v>
      </c>
      <c r="F88" s="22" t="s">
        <v>8</v>
      </c>
      <c r="G88" s="22">
        <v>0</v>
      </c>
      <c r="H88" s="24">
        <f t="shared" si="2"/>
        <v>-6.9663045569479297E-14</v>
      </c>
    </row>
    <row r="89" spans="1:8" x14ac:dyDescent="0.25">
      <c r="A89" s="22" t="s">
        <v>261</v>
      </c>
      <c r="B89" s="22" t="s">
        <v>262</v>
      </c>
      <c r="C89" s="22" t="s">
        <v>263</v>
      </c>
      <c r="D89" s="22" t="s">
        <v>264</v>
      </c>
      <c r="E89" s="22">
        <v>-1.3111800773593699E-3</v>
      </c>
      <c r="F89" s="22" t="s">
        <v>86</v>
      </c>
      <c r="G89" s="22">
        <v>404.4</v>
      </c>
      <c r="H89" s="24">
        <f t="shared" si="2"/>
        <v>-0.53024122328412915</v>
      </c>
    </row>
    <row r="90" spans="1:8" x14ac:dyDescent="0.25">
      <c r="A90" s="22" t="s">
        <v>743</v>
      </c>
      <c r="B90" s="22" t="s">
        <v>631</v>
      </c>
      <c r="C90" s="22" t="s">
        <v>263</v>
      </c>
      <c r="D90" s="22" t="s">
        <v>279</v>
      </c>
      <c r="E90" s="22">
        <v>-9.4426484432705807E-2</v>
      </c>
      <c r="F90" s="22" t="s">
        <v>86</v>
      </c>
      <c r="G90" s="22">
        <v>588.79999999999995</v>
      </c>
      <c r="H90" s="24">
        <f t="shared" si="2"/>
        <v>-55.598314033977175</v>
      </c>
    </row>
    <row r="91" spans="1:8" x14ac:dyDescent="0.25">
      <c r="A91" s="22" t="s">
        <v>748</v>
      </c>
      <c r="B91" s="22" t="s">
        <v>272</v>
      </c>
      <c r="C91" s="22" t="s">
        <v>24</v>
      </c>
      <c r="D91" s="22" t="s">
        <v>208</v>
      </c>
      <c r="E91" s="22">
        <v>-9.1744030554315206</v>
      </c>
      <c r="F91" s="22" t="s">
        <v>8</v>
      </c>
      <c r="G91" s="22">
        <v>0</v>
      </c>
      <c r="H91" s="24">
        <f t="shared" si="2"/>
        <v>-9.1744030554315206</v>
      </c>
    </row>
    <row r="92" spans="1:8" x14ac:dyDescent="0.25">
      <c r="A92" s="22" t="s">
        <v>749</v>
      </c>
      <c r="B92" s="22" t="s">
        <v>531</v>
      </c>
      <c r="C92" s="22" t="s">
        <v>24</v>
      </c>
      <c r="D92" s="22" t="s">
        <v>208</v>
      </c>
      <c r="E92" s="22">
        <v>-0.33573962166342802</v>
      </c>
      <c r="F92" s="22" t="s">
        <v>8</v>
      </c>
      <c r="G92" s="22">
        <v>0</v>
      </c>
      <c r="H92" s="24">
        <f t="shared" si="2"/>
        <v>-0.33573962166342802</v>
      </c>
    </row>
    <row r="93" spans="1:8" x14ac:dyDescent="0.25">
      <c r="A93" s="22" t="s">
        <v>750</v>
      </c>
      <c r="B93" s="22" t="s">
        <v>638</v>
      </c>
      <c r="C93" s="22" t="s">
        <v>14</v>
      </c>
      <c r="D93" s="22" t="s">
        <v>1</v>
      </c>
      <c r="E93" s="28">
        <v>-1.8443377165390201E-6</v>
      </c>
      <c r="F93" s="22" t="s">
        <v>8</v>
      </c>
      <c r="G93" s="22">
        <v>0</v>
      </c>
      <c r="H93" s="24">
        <f t="shared" si="2"/>
        <v>-1.8443377165390201E-6</v>
      </c>
    </row>
    <row r="94" spans="1:8" x14ac:dyDescent="0.25">
      <c r="A94" s="22" t="s">
        <v>103</v>
      </c>
      <c r="B94" s="22" t="s">
        <v>92</v>
      </c>
      <c r="C94" s="22" t="s">
        <v>17</v>
      </c>
      <c r="D94" s="22" t="s">
        <v>4</v>
      </c>
      <c r="E94" s="22">
        <v>-57.831220953370597</v>
      </c>
      <c r="F94" s="22" t="s">
        <v>8</v>
      </c>
      <c r="G94" s="22">
        <v>0</v>
      </c>
      <c r="H94" s="24">
        <f t="shared" si="2"/>
        <v>-57.831220953370597</v>
      </c>
    </row>
    <row r="95" spans="1:8" x14ac:dyDescent="0.25">
      <c r="A95" s="22" t="s">
        <v>168</v>
      </c>
      <c r="B95" s="22" t="s">
        <v>169</v>
      </c>
      <c r="C95" s="22" t="s">
        <v>14</v>
      </c>
      <c r="D95" s="22" t="s">
        <v>1</v>
      </c>
      <c r="E95" s="22">
        <v>-35.989110376371201</v>
      </c>
      <c r="F95" s="22" t="s">
        <v>8</v>
      </c>
      <c r="G95" s="22">
        <v>0</v>
      </c>
      <c r="H95" s="24">
        <f t="shared" si="2"/>
        <v>-35.989110376371201</v>
      </c>
    </row>
    <row r="96" spans="1:8" x14ac:dyDescent="0.25">
      <c r="A96" s="22" t="s">
        <v>757</v>
      </c>
      <c r="B96" s="22" t="s">
        <v>577</v>
      </c>
      <c r="C96" s="22" t="s">
        <v>24</v>
      </c>
      <c r="D96" s="22" t="s">
        <v>120</v>
      </c>
      <c r="E96" s="22">
        <v>-3.5598247795089702E-2</v>
      </c>
      <c r="F96" s="22" t="s">
        <v>86</v>
      </c>
      <c r="G96" s="22">
        <v>2190</v>
      </c>
      <c r="H96" s="24">
        <f t="shared" si="2"/>
        <v>-77.960162671246451</v>
      </c>
    </row>
    <row r="97" spans="1:8" x14ac:dyDescent="0.25">
      <c r="A97" s="22" t="s">
        <v>760</v>
      </c>
      <c r="B97" s="22" t="s">
        <v>272</v>
      </c>
      <c r="C97" s="22" t="s">
        <v>24</v>
      </c>
      <c r="D97" s="22" t="s">
        <v>208</v>
      </c>
      <c r="E97" s="22">
        <v>-0.51271412048237097</v>
      </c>
      <c r="F97" s="22" t="s">
        <v>8</v>
      </c>
      <c r="G97" s="22">
        <v>0</v>
      </c>
      <c r="H97" s="24">
        <f t="shared" si="2"/>
        <v>-0.51271412048237097</v>
      </c>
    </row>
    <row r="98" spans="1:8" x14ac:dyDescent="0.25">
      <c r="A98" s="22" t="s">
        <v>768</v>
      </c>
      <c r="B98" s="22" t="s">
        <v>769</v>
      </c>
      <c r="C98" s="22" t="s">
        <v>24</v>
      </c>
      <c r="D98" s="22" t="s">
        <v>6</v>
      </c>
      <c r="E98" s="22">
        <v>-7.7189896215669601E-3</v>
      </c>
      <c r="F98" s="22" t="s">
        <v>8</v>
      </c>
      <c r="G98" s="22">
        <v>0</v>
      </c>
      <c r="H98" s="24">
        <f t="shared" si="2"/>
        <v>-7.7189896215669601E-3</v>
      </c>
    </row>
    <row r="99" spans="1:8" x14ac:dyDescent="0.25">
      <c r="A99" s="22" t="s">
        <v>105</v>
      </c>
      <c r="B99" s="22" t="s">
        <v>94</v>
      </c>
      <c r="C99" s="22" t="s">
        <v>17</v>
      </c>
      <c r="D99" s="22" t="s">
        <v>2</v>
      </c>
      <c r="E99" s="22">
        <v>-3.4819385735796399E-3</v>
      </c>
      <c r="F99" s="22" t="s">
        <v>8</v>
      </c>
      <c r="G99" s="22">
        <v>0</v>
      </c>
      <c r="H99" s="24">
        <f t="shared" si="2"/>
        <v>-3.4819385735796399E-3</v>
      </c>
    </row>
    <row r="100" spans="1:8" x14ac:dyDescent="0.25">
      <c r="A100" s="22" t="s">
        <v>775</v>
      </c>
      <c r="B100" s="22" t="s">
        <v>776</v>
      </c>
      <c r="C100" s="22" t="s">
        <v>14</v>
      </c>
      <c r="D100" s="22" t="s">
        <v>115</v>
      </c>
      <c r="E100" s="22">
        <v>-2.5610016701589702</v>
      </c>
      <c r="F100" s="22" t="s">
        <v>8</v>
      </c>
      <c r="G100" s="22">
        <v>0</v>
      </c>
      <c r="H100" s="24">
        <f t="shared" si="2"/>
        <v>-2.5610016701589702</v>
      </c>
    </row>
    <row r="101" spans="1:8" x14ac:dyDescent="0.25">
      <c r="A101" s="22" t="s">
        <v>779</v>
      </c>
      <c r="B101" s="22" t="s">
        <v>780</v>
      </c>
      <c r="C101" s="22" t="s">
        <v>17</v>
      </c>
      <c r="D101" s="22" t="s">
        <v>4</v>
      </c>
      <c r="E101" s="22">
        <v>-48.013442584378502</v>
      </c>
      <c r="F101" s="22" t="s">
        <v>8</v>
      </c>
      <c r="G101" s="22">
        <v>0</v>
      </c>
      <c r="H101" s="24">
        <f t="shared" si="2"/>
        <v>-48.013442584378502</v>
      </c>
    </row>
    <row r="102" spans="1:8" x14ac:dyDescent="0.25">
      <c r="A102" s="22" t="s">
        <v>106</v>
      </c>
      <c r="B102" s="22" t="s">
        <v>95</v>
      </c>
      <c r="C102" s="22" t="s">
        <v>14</v>
      </c>
      <c r="D102" s="22" t="s">
        <v>1</v>
      </c>
      <c r="E102" s="28">
        <v>-3.61750869314216E-5</v>
      </c>
      <c r="F102" s="22" t="s">
        <v>8</v>
      </c>
      <c r="G102" s="22">
        <v>0</v>
      </c>
      <c r="H102" s="24">
        <f t="shared" si="2"/>
        <v>-3.61750869314216E-5</v>
      </c>
    </row>
    <row r="103" spans="1:8" x14ac:dyDescent="0.25">
      <c r="A103" s="22" t="s">
        <v>305</v>
      </c>
      <c r="B103" s="22" t="s">
        <v>306</v>
      </c>
      <c r="C103" s="22" t="s">
        <v>263</v>
      </c>
      <c r="D103" s="22" t="s">
        <v>264</v>
      </c>
      <c r="E103" s="28">
        <v>-4.2751439918173698E-5</v>
      </c>
      <c r="F103" s="22" t="s">
        <v>86</v>
      </c>
      <c r="G103" s="22">
        <v>403.64</v>
      </c>
      <c r="H103" s="24">
        <f t="shared" si="2"/>
        <v>-1.7256191208571629E-2</v>
      </c>
    </row>
    <row r="104" spans="1:8" x14ac:dyDescent="0.25">
      <c r="A104" s="22" t="s">
        <v>790</v>
      </c>
      <c r="B104" s="22" t="s">
        <v>791</v>
      </c>
      <c r="C104" s="22" t="s">
        <v>14</v>
      </c>
      <c r="D104" s="22" t="s">
        <v>188</v>
      </c>
      <c r="E104" s="22">
        <v>-5.7092281110837501E-2</v>
      </c>
      <c r="F104" s="22" t="s">
        <v>8</v>
      </c>
      <c r="G104" s="22">
        <v>0</v>
      </c>
      <c r="H104" s="24">
        <f t="shared" si="2"/>
        <v>-5.7092281110837501E-2</v>
      </c>
    </row>
    <row r="105" spans="1:8" x14ac:dyDescent="0.25">
      <c r="A105" s="22" t="s">
        <v>796</v>
      </c>
      <c r="B105" s="22" t="s">
        <v>797</v>
      </c>
      <c r="C105" s="22" t="s">
        <v>263</v>
      </c>
      <c r="D105" s="22" t="s">
        <v>279</v>
      </c>
      <c r="E105" s="22">
        <v>-4.0698329675878303E-2</v>
      </c>
      <c r="F105" s="22" t="s">
        <v>8</v>
      </c>
      <c r="G105" s="22">
        <v>0</v>
      </c>
      <c r="H105" s="24">
        <f t="shared" si="2"/>
        <v>-4.0698329675878303E-2</v>
      </c>
    </row>
    <row r="106" spans="1:8" x14ac:dyDescent="0.25">
      <c r="A106" s="22" t="s">
        <v>798</v>
      </c>
      <c r="B106" s="22" t="s">
        <v>421</v>
      </c>
      <c r="C106" s="22" t="s">
        <v>24</v>
      </c>
      <c r="D106" s="22" t="s">
        <v>120</v>
      </c>
      <c r="E106" s="22">
        <v>-0.615139459082792</v>
      </c>
      <c r="F106" s="22" t="s">
        <v>86</v>
      </c>
      <c r="G106" s="22">
        <v>2190</v>
      </c>
      <c r="H106" s="24">
        <f t="shared" si="2"/>
        <v>-1347.1554153913144</v>
      </c>
    </row>
    <row r="107" spans="1:8" x14ac:dyDescent="0.25">
      <c r="A107" s="22" t="s">
        <v>799</v>
      </c>
      <c r="B107" s="22" t="s">
        <v>800</v>
      </c>
      <c r="C107" s="22" t="s">
        <v>263</v>
      </c>
      <c r="D107" s="22" t="s">
        <v>279</v>
      </c>
      <c r="E107" s="28">
        <v>-1.3114736463718599E-6</v>
      </c>
      <c r="F107" s="22" t="s">
        <v>86</v>
      </c>
      <c r="G107" s="22">
        <v>404.8</v>
      </c>
      <c r="H107" s="24">
        <f t="shared" si="2"/>
        <v>-5.3088453205132891E-4</v>
      </c>
    </row>
    <row r="108" spans="1:8" x14ac:dyDescent="0.25">
      <c r="A108" s="22" t="s">
        <v>801</v>
      </c>
      <c r="B108" s="22" t="s">
        <v>531</v>
      </c>
      <c r="C108" s="22" t="s">
        <v>24</v>
      </c>
      <c r="D108" s="22" t="s">
        <v>208</v>
      </c>
      <c r="E108" s="22">
        <v>-11.4021432521851</v>
      </c>
      <c r="F108" s="22" t="s">
        <v>8</v>
      </c>
      <c r="G108" s="22">
        <v>0</v>
      </c>
      <c r="H108" s="24">
        <f t="shared" si="2"/>
        <v>-11.4021432521851</v>
      </c>
    </row>
    <row r="109" spans="1:8" x14ac:dyDescent="0.25">
      <c r="A109" s="22" t="s">
        <v>107</v>
      </c>
      <c r="B109" s="22" t="s">
        <v>96</v>
      </c>
      <c r="C109" s="22" t="s">
        <v>24</v>
      </c>
      <c r="D109" s="22" t="s">
        <v>3</v>
      </c>
      <c r="E109" s="22">
        <v>-2.5502996304607801E-2</v>
      </c>
      <c r="F109" s="22" t="s">
        <v>8</v>
      </c>
      <c r="G109" s="22">
        <v>0</v>
      </c>
      <c r="H109" s="24">
        <f t="shared" si="2"/>
        <v>-2.5502996304607801E-2</v>
      </c>
    </row>
    <row r="110" spans="1:8" x14ac:dyDescent="0.25">
      <c r="A110" s="22" t="s">
        <v>805</v>
      </c>
      <c r="B110" s="22" t="s">
        <v>806</v>
      </c>
      <c r="C110" s="22" t="s">
        <v>14</v>
      </c>
      <c r="D110" s="22" t="s">
        <v>1</v>
      </c>
      <c r="E110" s="22">
        <v>-1.5338045841417501E-3</v>
      </c>
      <c r="F110" s="22" t="s">
        <v>8</v>
      </c>
      <c r="G110" s="22">
        <v>0</v>
      </c>
      <c r="H110" s="24">
        <f t="shared" si="2"/>
        <v>-1.5338045841417501E-3</v>
      </c>
    </row>
    <row r="111" spans="1:8" x14ac:dyDescent="0.25">
      <c r="A111" s="22" t="s">
        <v>810</v>
      </c>
      <c r="B111" s="22" t="s">
        <v>533</v>
      </c>
      <c r="C111" s="22" t="s">
        <v>14</v>
      </c>
      <c r="D111" s="22" t="s">
        <v>54</v>
      </c>
      <c r="E111" s="22">
        <v>-1.04944992587975E-2</v>
      </c>
      <c r="F111" s="22" t="s">
        <v>8</v>
      </c>
      <c r="G111" s="22">
        <v>0</v>
      </c>
      <c r="H111" s="24">
        <f t="shared" si="2"/>
        <v>-1.04944992587975E-2</v>
      </c>
    </row>
    <row r="112" spans="1:8" x14ac:dyDescent="0.25">
      <c r="A112" s="22" t="s">
        <v>108</v>
      </c>
      <c r="B112" s="22" t="s">
        <v>94</v>
      </c>
      <c r="C112" s="22" t="s">
        <v>17</v>
      </c>
      <c r="D112" s="22" t="s">
        <v>2</v>
      </c>
      <c r="E112" s="22">
        <v>-1.25675967237319E-3</v>
      </c>
      <c r="F112" s="22" t="s">
        <v>8</v>
      </c>
      <c r="G112" s="22">
        <v>0</v>
      </c>
      <c r="H112" s="24">
        <f t="shared" si="2"/>
        <v>-1.25675967237319E-3</v>
      </c>
    </row>
    <row r="113" spans="1:8" x14ac:dyDescent="0.25">
      <c r="A113" s="22" t="s">
        <v>29</v>
      </c>
      <c r="B113" s="22" t="s">
        <v>30</v>
      </c>
      <c r="C113" s="22" t="s">
        <v>24</v>
      </c>
      <c r="D113" s="22" t="s">
        <v>6</v>
      </c>
      <c r="E113" s="22">
        <v>-1.34938492494391E-3</v>
      </c>
      <c r="F113" s="22" t="s">
        <v>8</v>
      </c>
      <c r="G113" s="22">
        <v>0</v>
      </c>
      <c r="H113" s="24">
        <f t="shared" si="2"/>
        <v>-1.34938492494391E-3</v>
      </c>
    </row>
    <row r="114" spans="1:8" x14ac:dyDescent="0.25">
      <c r="A114" s="22" t="s">
        <v>236</v>
      </c>
      <c r="B114" s="22" t="s">
        <v>237</v>
      </c>
      <c r="C114" s="22" t="s">
        <v>14</v>
      </c>
      <c r="D114" s="22" t="s">
        <v>54</v>
      </c>
      <c r="E114" s="22">
        <v>-1.7453878290871101</v>
      </c>
      <c r="F114" s="22" t="s">
        <v>8</v>
      </c>
      <c r="G114" s="22">
        <v>0</v>
      </c>
      <c r="H114" s="24">
        <f t="shared" si="2"/>
        <v>-1.7453878290871101</v>
      </c>
    </row>
    <row r="115" spans="1:8" x14ac:dyDescent="0.25">
      <c r="A115" s="22" t="s">
        <v>152</v>
      </c>
      <c r="B115" s="22" t="s">
        <v>153</v>
      </c>
      <c r="C115" s="22" t="s">
        <v>143</v>
      </c>
      <c r="D115" s="22" t="s">
        <v>144</v>
      </c>
      <c r="E115" s="22">
        <v>-9.7132015427358904E-3</v>
      </c>
      <c r="F115" s="22" t="s">
        <v>8</v>
      </c>
      <c r="G115" s="22">
        <v>0</v>
      </c>
      <c r="H115" s="24">
        <f t="shared" si="2"/>
        <v>-9.7132015427358904E-3</v>
      </c>
    </row>
    <row r="116" spans="1:8" x14ac:dyDescent="0.25">
      <c r="A116" s="22" t="s">
        <v>191</v>
      </c>
      <c r="B116" s="22" t="s">
        <v>192</v>
      </c>
      <c r="C116" s="22" t="s">
        <v>14</v>
      </c>
      <c r="D116" s="22" t="s">
        <v>193</v>
      </c>
      <c r="E116" s="22">
        <v>-2.93363518532333E-3</v>
      </c>
      <c r="F116" s="22" t="s">
        <v>8</v>
      </c>
      <c r="G116" s="22">
        <v>0</v>
      </c>
      <c r="H116" s="24">
        <f t="shared" si="2"/>
        <v>-2.93363518532333E-3</v>
      </c>
    </row>
    <row r="117" spans="1:8" x14ac:dyDescent="0.25">
      <c r="A117" s="22" t="s">
        <v>194</v>
      </c>
      <c r="B117" s="22" t="s">
        <v>195</v>
      </c>
      <c r="C117" s="22" t="s">
        <v>17</v>
      </c>
      <c r="D117" s="22" t="s">
        <v>2</v>
      </c>
      <c r="E117" s="28">
        <v>-4.9490406528022698E-6</v>
      </c>
      <c r="F117" s="22" t="s">
        <v>8</v>
      </c>
      <c r="G117" s="22">
        <v>0</v>
      </c>
      <c r="H117" s="24">
        <f t="shared" si="2"/>
        <v>-4.9490406528022698E-6</v>
      </c>
    </row>
    <row r="118" spans="1:8" x14ac:dyDescent="0.25">
      <c r="A118" s="22" t="s">
        <v>831</v>
      </c>
      <c r="B118" s="22" t="s">
        <v>531</v>
      </c>
      <c r="C118" s="22" t="s">
        <v>24</v>
      </c>
      <c r="D118" s="22" t="s">
        <v>208</v>
      </c>
      <c r="E118" s="22">
        <v>-1.52991179844237</v>
      </c>
      <c r="F118" s="22" t="s">
        <v>8</v>
      </c>
      <c r="G118" s="22">
        <v>0</v>
      </c>
      <c r="H118" s="24">
        <f t="shared" si="2"/>
        <v>-1.52991179844237</v>
      </c>
    </row>
    <row r="119" spans="1:8" x14ac:dyDescent="0.25">
      <c r="A119" s="22" t="s">
        <v>834</v>
      </c>
      <c r="B119" s="22" t="s">
        <v>546</v>
      </c>
      <c r="C119" s="22" t="s">
        <v>125</v>
      </c>
      <c r="D119" s="22" t="s">
        <v>126</v>
      </c>
      <c r="E119" s="22">
        <v>-1.02024460445625E-2</v>
      </c>
      <c r="F119" s="22" t="s">
        <v>8</v>
      </c>
      <c r="G119" s="22">
        <v>0</v>
      </c>
      <c r="H119" s="24">
        <f t="shared" si="2"/>
        <v>-1.02024460445625E-2</v>
      </c>
    </row>
    <row r="120" spans="1:8" x14ac:dyDescent="0.25">
      <c r="A120" s="22" t="s">
        <v>836</v>
      </c>
      <c r="B120" s="22" t="s">
        <v>837</v>
      </c>
      <c r="C120" s="22" t="s">
        <v>14</v>
      </c>
      <c r="D120" s="22" t="s">
        <v>54</v>
      </c>
      <c r="E120" s="22">
        <v>-3.0376296383243799</v>
      </c>
      <c r="F120" s="22" t="s">
        <v>8</v>
      </c>
      <c r="G120" s="22">
        <v>0</v>
      </c>
      <c r="H120" s="24">
        <f t="shared" si="2"/>
        <v>-3.0376296383243799</v>
      </c>
    </row>
    <row r="121" spans="1:8" x14ac:dyDescent="0.25">
      <c r="A121" s="22" t="s">
        <v>841</v>
      </c>
      <c r="B121" s="22" t="s">
        <v>800</v>
      </c>
      <c r="C121" s="22" t="s">
        <v>263</v>
      </c>
      <c r="D121" s="22" t="s">
        <v>279</v>
      </c>
      <c r="E121" s="22">
        <v>-1.8204402368476001E-4</v>
      </c>
      <c r="F121" s="22" t="s">
        <v>86</v>
      </c>
      <c r="G121" s="22">
        <v>404.8</v>
      </c>
      <c r="H121" s="24">
        <f t="shared" si="2"/>
        <v>-7.3691420787590861E-2</v>
      </c>
    </row>
    <row r="122" spans="1:8" x14ac:dyDescent="0.25">
      <c r="A122" s="22" t="s">
        <v>109</v>
      </c>
      <c r="B122" s="22" t="s">
        <v>97</v>
      </c>
      <c r="C122" s="22" t="s">
        <v>17</v>
      </c>
      <c r="D122" s="22" t="s">
        <v>2</v>
      </c>
      <c r="E122" s="22">
        <v>-6.42755606561945E-3</v>
      </c>
      <c r="F122" s="22" t="s">
        <v>8</v>
      </c>
      <c r="G122" s="22">
        <v>0</v>
      </c>
      <c r="H122" s="24">
        <f t="shared" si="2"/>
        <v>-6.42755606561945E-3</v>
      </c>
    </row>
    <row r="123" spans="1:8" x14ac:dyDescent="0.25">
      <c r="A123" s="22" t="s">
        <v>842</v>
      </c>
      <c r="B123" s="22" t="s">
        <v>272</v>
      </c>
      <c r="C123" s="22" t="s">
        <v>24</v>
      </c>
      <c r="D123" s="22" t="s">
        <v>208</v>
      </c>
      <c r="E123" s="22">
        <v>-0.29583463647452002</v>
      </c>
      <c r="F123" s="22" t="s">
        <v>8</v>
      </c>
      <c r="G123" s="22">
        <v>0</v>
      </c>
      <c r="H123" s="24">
        <f t="shared" si="2"/>
        <v>-0.29583463647452002</v>
      </c>
    </row>
    <row r="124" spans="1:8" x14ac:dyDescent="0.25">
      <c r="A124" s="22" t="s">
        <v>135</v>
      </c>
      <c r="B124" s="22" t="s">
        <v>136</v>
      </c>
      <c r="C124" s="22" t="s">
        <v>17</v>
      </c>
      <c r="D124" s="22" t="s">
        <v>4</v>
      </c>
      <c r="E124" s="22">
        <v>-1.3782102717622599E-2</v>
      </c>
      <c r="F124" s="22" t="s">
        <v>8</v>
      </c>
      <c r="G124" s="22">
        <v>0</v>
      </c>
      <c r="H124" s="24">
        <f t="shared" si="2"/>
        <v>-1.3782102717622599E-2</v>
      </c>
    </row>
    <row r="125" spans="1:8" x14ac:dyDescent="0.25">
      <c r="A125" s="22" t="s">
        <v>843</v>
      </c>
      <c r="B125" s="22" t="s">
        <v>844</v>
      </c>
      <c r="C125" s="22" t="s">
        <v>24</v>
      </c>
      <c r="D125" s="22" t="s">
        <v>3</v>
      </c>
      <c r="E125" s="22">
        <v>-1.05882088554469E-4</v>
      </c>
      <c r="F125" s="22" t="s">
        <v>8</v>
      </c>
      <c r="G125" s="22">
        <v>0</v>
      </c>
      <c r="H125" s="24">
        <f t="shared" si="2"/>
        <v>-1.05882088554469E-4</v>
      </c>
    </row>
    <row r="126" spans="1:8" x14ac:dyDescent="0.25">
      <c r="A126" s="22" t="s">
        <v>853</v>
      </c>
      <c r="B126" s="22" t="s">
        <v>854</v>
      </c>
      <c r="C126" s="22" t="s">
        <v>14</v>
      </c>
      <c r="D126" s="22" t="s">
        <v>115</v>
      </c>
      <c r="E126" s="22">
        <v>-0.51022163089379702</v>
      </c>
      <c r="F126" s="22" t="s">
        <v>8</v>
      </c>
      <c r="G126" s="22">
        <v>0</v>
      </c>
      <c r="H126" s="24">
        <f t="shared" si="2"/>
        <v>-0.51022163089379702</v>
      </c>
    </row>
    <row r="127" spans="1:8" x14ac:dyDescent="0.25">
      <c r="A127" s="22" t="s">
        <v>196</v>
      </c>
      <c r="B127" s="22" t="s">
        <v>197</v>
      </c>
      <c r="C127" s="22" t="s">
        <v>14</v>
      </c>
      <c r="D127" s="22" t="s">
        <v>1</v>
      </c>
      <c r="E127" s="22">
        <v>-0.554160729103095</v>
      </c>
      <c r="F127" s="22" t="s">
        <v>8</v>
      </c>
      <c r="G127" s="22">
        <v>0</v>
      </c>
      <c r="H127" s="24">
        <f t="shared" si="2"/>
        <v>-0.554160729103095</v>
      </c>
    </row>
    <row r="128" spans="1:8" x14ac:dyDescent="0.25">
      <c r="A128" s="22" t="s">
        <v>865</v>
      </c>
      <c r="B128" s="22" t="s">
        <v>866</v>
      </c>
      <c r="C128" s="22" t="s">
        <v>24</v>
      </c>
      <c r="D128" s="22" t="s">
        <v>98</v>
      </c>
      <c r="E128" s="22">
        <v>-4.9658324710466897E-2</v>
      </c>
      <c r="F128" s="22" t="s">
        <v>8</v>
      </c>
      <c r="G128" s="22">
        <v>0</v>
      </c>
      <c r="H128" s="24">
        <f t="shared" si="2"/>
        <v>-4.9658324710466897E-2</v>
      </c>
    </row>
    <row r="129" spans="1:8" x14ac:dyDescent="0.25">
      <c r="A129" s="22" t="s">
        <v>872</v>
      </c>
      <c r="B129" s="22" t="s">
        <v>873</v>
      </c>
      <c r="C129" s="22" t="s">
        <v>139</v>
      </c>
      <c r="D129" s="22" t="s">
        <v>486</v>
      </c>
      <c r="E129" s="28">
        <v>-6.8675808229063102E-6</v>
      </c>
      <c r="F129" s="22" t="s">
        <v>7</v>
      </c>
      <c r="G129" s="22">
        <v>0</v>
      </c>
      <c r="H129" s="24">
        <f t="shared" si="2"/>
        <v>0</v>
      </c>
    </row>
    <row r="130" spans="1:8" x14ac:dyDescent="0.25">
      <c r="A130" s="22" t="s">
        <v>878</v>
      </c>
      <c r="B130" s="22" t="s">
        <v>879</v>
      </c>
      <c r="C130" s="22" t="s">
        <v>24</v>
      </c>
      <c r="D130" s="22" t="s">
        <v>120</v>
      </c>
      <c r="E130" s="22">
        <v>-0.17187056616860899</v>
      </c>
      <c r="F130" s="22" t="s">
        <v>8</v>
      </c>
      <c r="G130" s="22">
        <v>0</v>
      </c>
      <c r="H130" s="24">
        <f t="shared" si="2"/>
        <v>-0.17187056616860899</v>
      </c>
    </row>
    <row r="131" spans="1:8" x14ac:dyDescent="0.25">
      <c r="A131" s="22" t="s">
        <v>882</v>
      </c>
      <c r="B131" s="22" t="s">
        <v>883</v>
      </c>
      <c r="C131" s="22" t="s">
        <v>17</v>
      </c>
      <c r="D131" s="22" t="s">
        <v>4</v>
      </c>
      <c r="E131" s="22">
        <v>-1.5357422045552301E-3</v>
      </c>
      <c r="F131" s="22" t="s">
        <v>8</v>
      </c>
      <c r="G131" s="22">
        <v>0</v>
      </c>
      <c r="H131" s="24">
        <f t="shared" ref="H131:H194" si="3">1*(IF(F131=$I$8,E131,(E131*G131)))</f>
        <v>-1.5357422045552301E-3</v>
      </c>
    </row>
    <row r="132" spans="1:8" x14ac:dyDescent="0.25">
      <c r="A132" s="22" t="s">
        <v>885</v>
      </c>
      <c r="B132" s="22" t="s">
        <v>531</v>
      </c>
      <c r="C132" s="22" t="s">
        <v>24</v>
      </c>
      <c r="D132" s="22" t="s">
        <v>208</v>
      </c>
      <c r="E132" s="22">
        <v>-0.446135990195065</v>
      </c>
      <c r="F132" s="22" t="s">
        <v>8</v>
      </c>
      <c r="G132" s="22">
        <v>0</v>
      </c>
      <c r="H132" s="24">
        <f t="shared" si="3"/>
        <v>-0.446135990195065</v>
      </c>
    </row>
    <row r="133" spans="1:8" x14ac:dyDescent="0.25">
      <c r="A133" s="22" t="s">
        <v>141</v>
      </c>
      <c r="B133" s="22" t="s">
        <v>142</v>
      </c>
      <c r="C133" s="22" t="s">
        <v>143</v>
      </c>
      <c r="D133" s="22" t="s">
        <v>144</v>
      </c>
      <c r="E133" s="22">
        <v>-7.3936635892302302E-2</v>
      </c>
      <c r="F133" s="22" t="s">
        <v>8</v>
      </c>
      <c r="G133" s="22">
        <v>0</v>
      </c>
      <c r="H133" s="24">
        <f t="shared" si="3"/>
        <v>-7.3936635892302302E-2</v>
      </c>
    </row>
    <row r="134" spans="1:8" x14ac:dyDescent="0.25">
      <c r="A134" s="22" t="s">
        <v>265</v>
      </c>
      <c r="B134" s="22" t="s">
        <v>262</v>
      </c>
      <c r="C134" s="22" t="s">
        <v>263</v>
      </c>
      <c r="D134" s="22" t="s">
        <v>264</v>
      </c>
      <c r="E134" s="22">
        <v>-6.0390093220072404E-4</v>
      </c>
      <c r="F134" s="22" t="s">
        <v>86</v>
      </c>
      <c r="G134" s="22">
        <v>404.4</v>
      </c>
      <c r="H134" s="24">
        <f t="shared" si="3"/>
        <v>-0.24421753698197279</v>
      </c>
    </row>
    <row r="135" spans="1:8" x14ac:dyDescent="0.25">
      <c r="A135" s="22" t="s">
        <v>891</v>
      </c>
      <c r="B135" s="22" t="s">
        <v>892</v>
      </c>
      <c r="C135" s="22" t="s">
        <v>14</v>
      </c>
      <c r="D135" s="22" t="s">
        <v>115</v>
      </c>
      <c r="E135" s="22">
        <v>-0.330212662592346</v>
      </c>
      <c r="F135" s="22" t="s">
        <v>8</v>
      </c>
      <c r="G135" s="22">
        <v>0</v>
      </c>
      <c r="H135" s="24">
        <f t="shared" si="3"/>
        <v>-0.330212662592346</v>
      </c>
    </row>
    <row r="136" spans="1:8" x14ac:dyDescent="0.25">
      <c r="A136" s="22" t="s">
        <v>894</v>
      </c>
      <c r="B136" s="22" t="s">
        <v>663</v>
      </c>
      <c r="C136" s="22" t="s">
        <v>24</v>
      </c>
      <c r="D136" s="22" t="s">
        <v>120</v>
      </c>
      <c r="E136" s="28">
        <v>-2.6387306144128499E-6</v>
      </c>
      <c r="F136" s="22" t="s">
        <v>86</v>
      </c>
      <c r="G136" s="22">
        <v>2080</v>
      </c>
      <c r="H136" s="24">
        <f t="shared" si="3"/>
        <v>-5.4885596779787275E-3</v>
      </c>
    </row>
    <row r="137" spans="1:8" x14ac:dyDescent="0.25">
      <c r="A137" s="22" t="s">
        <v>154</v>
      </c>
      <c r="B137" s="22" t="s">
        <v>155</v>
      </c>
      <c r="C137" s="22" t="s">
        <v>17</v>
      </c>
      <c r="D137" s="22" t="s">
        <v>4</v>
      </c>
      <c r="E137" s="22">
        <v>-26.071492047917101</v>
      </c>
      <c r="F137" s="22" t="s">
        <v>8</v>
      </c>
      <c r="G137" s="22">
        <v>0</v>
      </c>
      <c r="H137" s="24">
        <f t="shared" si="3"/>
        <v>-26.071492047917101</v>
      </c>
    </row>
    <row r="138" spans="1:8" x14ac:dyDescent="0.25">
      <c r="A138" s="22" t="s">
        <v>1101</v>
      </c>
      <c r="B138" s="22" t="s">
        <v>1092</v>
      </c>
      <c r="C138" s="22" t="s">
        <v>24</v>
      </c>
      <c r="D138" s="22" t="s">
        <v>208</v>
      </c>
      <c r="E138" s="28">
        <v>-1.89606720596311E-6</v>
      </c>
      <c r="F138" s="22" t="s">
        <v>8</v>
      </c>
      <c r="G138" s="22">
        <v>0</v>
      </c>
      <c r="H138" s="24">
        <f t="shared" si="3"/>
        <v>-1.89606720596311E-6</v>
      </c>
    </row>
    <row r="139" spans="1:8" x14ac:dyDescent="0.25">
      <c r="A139" s="22" t="s">
        <v>31</v>
      </c>
      <c r="B139" s="22" t="s">
        <v>32</v>
      </c>
      <c r="C139" s="22" t="s">
        <v>14</v>
      </c>
      <c r="D139" s="22" t="s">
        <v>1</v>
      </c>
      <c r="E139" s="22">
        <v>-0.25158341137891899</v>
      </c>
      <c r="F139" s="22" t="s">
        <v>8</v>
      </c>
      <c r="G139" s="22">
        <v>0</v>
      </c>
      <c r="H139" s="24">
        <f t="shared" si="3"/>
        <v>-0.25158341137891899</v>
      </c>
    </row>
    <row r="140" spans="1:8" x14ac:dyDescent="0.25">
      <c r="A140" s="22" t="s">
        <v>896</v>
      </c>
      <c r="B140" s="22" t="s">
        <v>577</v>
      </c>
      <c r="C140" s="22" t="s">
        <v>24</v>
      </c>
      <c r="D140" s="22" t="s">
        <v>120</v>
      </c>
      <c r="E140" s="22">
        <v>-5.9047641019485599E-2</v>
      </c>
      <c r="F140" s="22" t="s">
        <v>86</v>
      </c>
      <c r="G140" s="22">
        <v>2190</v>
      </c>
      <c r="H140" s="24">
        <f t="shared" si="3"/>
        <v>-129.31433383267347</v>
      </c>
    </row>
    <row r="141" spans="1:8" x14ac:dyDescent="0.25">
      <c r="A141" s="22" t="s">
        <v>899</v>
      </c>
      <c r="B141" s="22" t="s">
        <v>900</v>
      </c>
      <c r="C141" s="22" t="s">
        <v>143</v>
      </c>
      <c r="D141" s="22" t="s">
        <v>144</v>
      </c>
      <c r="E141" s="22">
        <v>-0.32455868509340302</v>
      </c>
      <c r="F141" s="22" t="s">
        <v>8</v>
      </c>
      <c r="G141" s="22">
        <v>0</v>
      </c>
      <c r="H141" s="24">
        <f t="shared" si="3"/>
        <v>-0.32455868509340302</v>
      </c>
    </row>
    <row r="142" spans="1:8" x14ac:dyDescent="0.25">
      <c r="A142" s="22" t="s">
        <v>198</v>
      </c>
      <c r="B142" s="22" t="s">
        <v>199</v>
      </c>
      <c r="C142" s="22" t="s">
        <v>17</v>
      </c>
      <c r="D142" s="22" t="s">
        <v>2</v>
      </c>
      <c r="E142" s="28">
        <v>-8.6079738310467302E-5</v>
      </c>
      <c r="F142" s="22" t="s">
        <v>8</v>
      </c>
      <c r="G142" s="22">
        <v>0</v>
      </c>
      <c r="H142" s="24">
        <f t="shared" si="3"/>
        <v>-8.6079738310467302E-5</v>
      </c>
    </row>
    <row r="143" spans="1:8" x14ac:dyDescent="0.25">
      <c r="A143" s="22" t="s">
        <v>33</v>
      </c>
      <c r="B143" s="22" t="s">
        <v>23</v>
      </c>
      <c r="C143" s="22" t="s">
        <v>24</v>
      </c>
      <c r="D143" s="22" t="s">
        <v>3</v>
      </c>
      <c r="E143" s="22">
        <v>-5.8017630927830501E-3</v>
      </c>
      <c r="F143" s="22" t="s">
        <v>8</v>
      </c>
      <c r="G143" s="22">
        <v>0</v>
      </c>
      <c r="H143" s="24">
        <f t="shared" si="3"/>
        <v>-5.8017630927830501E-3</v>
      </c>
    </row>
    <row r="144" spans="1:8" x14ac:dyDescent="0.25">
      <c r="A144" s="22" t="s">
        <v>77</v>
      </c>
      <c r="B144" s="22" t="s">
        <v>78</v>
      </c>
      <c r="C144" s="22" t="s">
        <v>14</v>
      </c>
      <c r="D144" s="22" t="s">
        <v>54</v>
      </c>
      <c r="E144" s="22">
        <v>-1.39623888203202E-4</v>
      </c>
      <c r="F144" s="22" t="s">
        <v>8</v>
      </c>
      <c r="G144" s="22">
        <v>0</v>
      </c>
      <c r="H144" s="24">
        <f t="shared" si="3"/>
        <v>-1.39623888203202E-4</v>
      </c>
    </row>
    <row r="145" spans="1:8" x14ac:dyDescent="0.25">
      <c r="A145" s="22" t="s">
        <v>307</v>
      </c>
      <c r="B145" s="22" t="s">
        <v>308</v>
      </c>
      <c r="C145" s="22" t="s">
        <v>263</v>
      </c>
      <c r="D145" s="22" t="s">
        <v>264</v>
      </c>
      <c r="E145" s="28">
        <v>-4.2751439918173698E-5</v>
      </c>
      <c r="F145" s="22" t="s">
        <v>86</v>
      </c>
      <c r="G145" s="22">
        <v>399.46</v>
      </c>
      <c r="H145" s="24">
        <f t="shared" si="3"/>
        <v>-1.7077490189713666E-2</v>
      </c>
    </row>
    <row r="146" spans="1:8" x14ac:dyDescent="0.25">
      <c r="A146" s="22" t="s">
        <v>909</v>
      </c>
      <c r="B146" s="22" t="s">
        <v>272</v>
      </c>
      <c r="C146" s="22" t="s">
        <v>24</v>
      </c>
      <c r="D146" s="22" t="s">
        <v>208</v>
      </c>
      <c r="E146" s="22">
        <v>-49.009536713532498</v>
      </c>
      <c r="F146" s="22" t="s">
        <v>8</v>
      </c>
      <c r="G146" s="22">
        <v>0</v>
      </c>
      <c r="H146" s="24">
        <f t="shared" si="3"/>
        <v>-49.009536713532498</v>
      </c>
    </row>
    <row r="147" spans="1:8" x14ac:dyDescent="0.25">
      <c r="A147" s="22" t="s">
        <v>911</v>
      </c>
      <c r="B147" s="22" t="s">
        <v>912</v>
      </c>
      <c r="C147" s="22" t="s">
        <v>143</v>
      </c>
      <c r="D147" s="22" t="s">
        <v>144</v>
      </c>
      <c r="E147" s="22">
        <v>-0.28423656073503301</v>
      </c>
      <c r="F147" s="22" t="s">
        <v>8</v>
      </c>
      <c r="G147" s="22">
        <v>0</v>
      </c>
      <c r="H147" s="24">
        <f t="shared" si="3"/>
        <v>-0.28423656073503301</v>
      </c>
    </row>
    <row r="148" spans="1:8" x14ac:dyDescent="0.25">
      <c r="A148" s="22" t="s">
        <v>920</v>
      </c>
      <c r="B148" s="22" t="s">
        <v>921</v>
      </c>
      <c r="C148" s="22" t="s">
        <v>24</v>
      </c>
      <c r="D148" s="22" t="s">
        <v>6</v>
      </c>
      <c r="E148" s="22">
        <v>-0.81492032945148096</v>
      </c>
      <c r="F148" s="22" t="s">
        <v>8</v>
      </c>
      <c r="G148" s="22">
        <v>0</v>
      </c>
      <c r="H148" s="24">
        <f t="shared" si="3"/>
        <v>-0.81492032945148096</v>
      </c>
    </row>
    <row r="149" spans="1:8" x14ac:dyDescent="0.25">
      <c r="A149" s="22" t="s">
        <v>922</v>
      </c>
      <c r="B149" s="22" t="s">
        <v>923</v>
      </c>
      <c r="C149" s="22" t="s">
        <v>143</v>
      </c>
      <c r="D149" s="22" t="s">
        <v>144</v>
      </c>
      <c r="E149" s="22">
        <v>-1.8127135202385E-2</v>
      </c>
      <c r="F149" s="22" t="s">
        <v>8</v>
      </c>
      <c r="G149" s="22">
        <v>0</v>
      </c>
      <c r="H149" s="24">
        <f t="shared" si="3"/>
        <v>-1.8127135202385E-2</v>
      </c>
    </row>
    <row r="150" spans="1:8" x14ac:dyDescent="0.25">
      <c r="A150" s="22" t="s">
        <v>926</v>
      </c>
      <c r="B150" s="22" t="s">
        <v>927</v>
      </c>
      <c r="C150" s="22" t="s">
        <v>17</v>
      </c>
      <c r="D150" s="22" t="s">
        <v>4</v>
      </c>
      <c r="E150" s="22">
        <v>-1.75020077294054</v>
      </c>
      <c r="F150" s="22" t="s">
        <v>8</v>
      </c>
      <c r="G150" s="22">
        <v>0</v>
      </c>
      <c r="H150" s="24">
        <f t="shared" si="3"/>
        <v>-1.75020077294054</v>
      </c>
    </row>
    <row r="151" spans="1:8" x14ac:dyDescent="0.25">
      <c r="A151" s="22" t="s">
        <v>928</v>
      </c>
      <c r="B151" s="22" t="s">
        <v>929</v>
      </c>
      <c r="C151" s="22" t="s">
        <v>24</v>
      </c>
      <c r="D151" s="22" t="s">
        <v>6</v>
      </c>
      <c r="E151" s="22">
        <v>-680.46463764791201</v>
      </c>
      <c r="F151" s="22" t="s">
        <v>8</v>
      </c>
      <c r="G151" s="22">
        <v>0</v>
      </c>
      <c r="H151" s="24">
        <f t="shared" si="3"/>
        <v>-680.46463764791201</v>
      </c>
    </row>
    <row r="152" spans="1:8" x14ac:dyDescent="0.25">
      <c r="A152" s="22" t="s">
        <v>934</v>
      </c>
      <c r="B152" s="22" t="s">
        <v>531</v>
      </c>
      <c r="C152" s="22" t="s">
        <v>24</v>
      </c>
      <c r="D152" s="22" t="s">
        <v>208</v>
      </c>
      <c r="E152" s="22">
        <v>-49.830295265161503</v>
      </c>
      <c r="F152" s="22" t="s">
        <v>8</v>
      </c>
      <c r="G152" s="22">
        <v>0</v>
      </c>
      <c r="H152" s="24">
        <f t="shared" si="3"/>
        <v>-49.830295265161503</v>
      </c>
    </row>
    <row r="153" spans="1:8" x14ac:dyDescent="0.25">
      <c r="A153" s="22" t="s">
        <v>938</v>
      </c>
      <c r="B153" s="22" t="s">
        <v>939</v>
      </c>
      <c r="C153" s="22" t="s">
        <v>139</v>
      </c>
      <c r="D153" s="22" t="s">
        <v>165</v>
      </c>
      <c r="E153" s="22">
        <v>-6.5365402738603901E-4</v>
      </c>
      <c r="F153" s="22" t="s">
        <v>174</v>
      </c>
      <c r="G153" s="22">
        <v>0</v>
      </c>
      <c r="H153" s="24">
        <f t="shared" si="3"/>
        <v>0</v>
      </c>
    </row>
    <row r="154" spans="1:8" x14ac:dyDescent="0.25">
      <c r="A154" s="22" t="s">
        <v>172</v>
      </c>
      <c r="B154" s="22" t="s">
        <v>167</v>
      </c>
      <c r="C154" s="22" t="s">
        <v>14</v>
      </c>
      <c r="D154" s="22" t="s">
        <v>1</v>
      </c>
      <c r="E154" s="22">
        <v>-1.43892944478142E-4</v>
      </c>
      <c r="F154" s="22" t="s">
        <v>8</v>
      </c>
      <c r="G154" s="22">
        <v>0</v>
      </c>
      <c r="H154" s="24">
        <f t="shared" si="3"/>
        <v>-1.43892944478142E-4</v>
      </c>
    </row>
    <row r="155" spans="1:8" x14ac:dyDescent="0.25">
      <c r="A155" s="22" t="s">
        <v>946</v>
      </c>
      <c r="B155" s="22" t="s">
        <v>947</v>
      </c>
      <c r="C155" s="22" t="s">
        <v>14</v>
      </c>
      <c r="D155" s="22" t="s">
        <v>54</v>
      </c>
      <c r="E155" s="28">
        <v>-5.0663956250910598E-16</v>
      </c>
      <c r="F155" s="22" t="s">
        <v>8</v>
      </c>
      <c r="G155" s="22">
        <v>0</v>
      </c>
      <c r="H155" s="24">
        <f t="shared" si="3"/>
        <v>-5.0663956250910598E-16</v>
      </c>
    </row>
    <row r="156" spans="1:8" x14ac:dyDescent="0.25">
      <c r="A156" s="22" t="s">
        <v>948</v>
      </c>
      <c r="B156" s="22" t="s">
        <v>949</v>
      </c>
      <c r="C156" s="22" t="s">
        <v>14</v>
      </c>
      <c r="D156" s="22" t="s">
        <v>950</v>
      </c>
      <c r="E156" s="22">
        <v>-5.0330008774076796E-3</v>
      </c>
      <c r="F156" s="22" t="s">
        <v>8</v>
      </c>
      <c r="G156" s="22">
        <v>0</v>
      </c>
      <c r="H156" s="24">
        <f t="shared" si="3"/>
        <v>-5.0330008774076796E-3</v>
      </c>
    </row>
    <row r="157" spans="1:8" x14ac:dyDescent="0.25">
      <c r="A157" s="22" t="s">
        <v>955</v>
      </c>
      <c r="B157" s="22" t="s">
        <v>531</v>
      </c>
      <c r="C157" s="22" t="s">
        <v>24</v>
      </c>
      <c r="D157" s="22" t="s">
        <v>208</v>
      </c>
      <c r="E157" s="22">
        <v>-2.41604359142563</v>
      </c>
      <c r="F157" s="22" t="s">
        <v>8</v>
      </c>
      <c r="G157" s="22">
        <v>0</v>
      </c>
      <c r="H157" s="24">
        <f t="shared" si="3"/>
        <v>-2.41604359142563</v>
      </c>
    </row>
    <row r="158" spans="1:8" x14ac:dyDescent="0.25">
      <c r="A158" s="22" t="s">
        <v>956</v>
      </c>
      <c r="B158" s="22" t="s">
        <v>957</v>
      </c>
      <c r="C158" s="22" t="s">
        <v>14</v>
      </c>
      <c r="D158" s="22" t="s">
        <v>1</v>
      </c>
      <c r="E158" s="22">
        <v>-2.9102601839676701E-3</v>
      </c>
      <c r="F158" s="22" t="s">
        <v>8</v>
      </c>
      <c r="G158" s="22">
        <v>0</v>
      </c>
      <c r="H158" s="24">
        <f t="shared" si="3"/>
        <v>-2.9102601839676701E-3</v>
      </c>
    </row>
    <row r="159" spans="1:8" x14ac:dyDescent="0.25">
      <c r="A159" s="22" t="s">
        <v>958</v>
      </c>
      <c r="B159" s="22" t="s">
        <v>959</v>
      </c>
      <c r="C159" s="22" t="s">
        <v>24</v>
      </c>
      <c r="D159" s="22" t="s">
        <v>120</v>
      </c>
      <c r="E159" s="22">
        <v>-1.08140135285241E-2</v>
      </c>
      <c r="F159" s="22" t="s">
        <v>86</v>
      </c>
      <c r="G159" s="22">
        <v>2190</v>
      </c>
      <c r="H159" s="24">
        <f t="shared" si="3"/>
        <v>-23.682689627467781</v>
      </c>
    </row>
    <row r="160" spans="1:8" x14ac:dyDescent="0.25">
      <c r="A160" s="22" t="s">
        <v>962</v>
      </c>
      <c r="B160" s="22" t="s">
        <v>531</v>
      </c>
      <c r="C160" s="22" t="s">
        <v>24</v>
      </c>
      <c r="D160" s="22" t="s">
        <v>208</v>
      </c>
      <c r="E160" s="22">
        <v>-3.6874157357428299</v>
      </c>
      <c r="F160" s="22" t="s">
        <v>8</v>
      </c>
      <c r="G160" s="22">
        <v>0</v>
      </c>
      <c r="H160" s="24">
        <f t="shared" si="3"/>
        <v>-3.6874157357428299</v>
      </c>
    </row>
    <row r="161" spans="1:8" x14ac:dyDescent="0.25">
      <c r="A161" s="22" t="s">
        <v>277</v>
      </c>
      <c r="B161" s="22" t="s">
        <v>278</v>
      </c>
      <c r="C161" s="22" t="s">
        <v>17</v>
      </c>
      <c r="D161" s="22" t="s">
        <v>4</v>
      </c>
      <c r="E161" s="22">
        <v>-25.217009244740499</v>
      </c>
      <c r="F161" s="22" t="s">
        <v>8</v>
      </c>
      <c r="G161" s="22">
        <v>0</v>
      </c>
      <c r="H161" s="24">
        <f t="shared" si="3"/>
        <v>-25.217009244740499</v>
      </c>
    </row>
    <row r="162" spans="1:8" x14ac:dyDescent="0.25">
      <c r="A162" s="22" t="s">
        <v>963</v>
      </c>
      <c r="B162" s="22" t="s">
        <v>577</v>
      </c>
      <c r="C162" s="22" t="s">
        <v>24</v>
      </c>
      <c r="D162" s="22" t="s">
        <v>120</v>
      </c>
      <c r="E162" s="22">
        <v>-3.7092893495595299E-3</v>
      </c>
      <c r="F162" s="22" t="s">
        <v>86</v>
      </c>
      <c r="G162" s="22">
        <v>2190</v>
      </c>
      <c r="H162" s="24">
        <f t="shared" si="3"/>
        <v>-8.1233436755353701</v>
      </c>
    </row>
    <row r="163" spans="1:8" x14ac:dyDescent="0.25">
      <c r="A163" s="22" t="s">
        <v>966</v>
      </c>
      <c r="B163" s="22" t="s">
        <v>967</v>
      </c>
      <c r="C163" s="22" t="s">
        <v>17</v>
      </c>
      <c r="D163" s="22" t="s">
        <v>4</v>
      </c>
      <c r="E163" s="22">
        <v>-0.31556930018892398</v>
      </c>
      <c r="F163" s="22" t="s">
        <v>8</v>
      </c>
      <c r="G163" s="22">
        <v>0</v>
      </c>
      <c r="H163" s="24">
        <f t="shared" si="3"/>
        <v>-0.31556930018892398</v>
      </c>
    </row>
    <row r="164" spans="1:8" x14ac:dyDescent="0.25">
      <c r="A164" s="22" t="s">
        <v>975</v>
      </c>
      <c r="B164" s="22" t="s">
        <v>976</v>
      </c>
      <c r="C164" s="22" t="s">
        <v>14</v>
      </c>
      <c r="D164" s="22" t="s">
        <v>950</v>
      </c>
      <c r="E164" s="22">
        <v>-1.18308447959784E-2</v>
      </c>
      <c r="F164" s="22" t="s">
        <v>8</v>
      </c>
      <c r="G164" s="22">
        <v>0</v>
      </c>
      <c r="H164" s="24">
        <f t="shared" si="3"/>
        <v>-1.18308447959784E-2</v>
      </c>
    </row>
    <row r="165" spans="1:8" x14ac:dyDescent="0.25">
      <c r="A165" s="22" t="s">
        <v>82</v>
      </c>
      <c r="B165" s="22" t="s">
        <v>58</v>
      </c>
      <c r="C165" s="22" t="s">
        <v>14</v>
      </c>
      <c r="D165" s="22" t="s">
        <v>54</v>
      </c>
      <c r="E165" s="22">
        <v>-1.1343659102385499E-3</v>
      </c>
      <c r="F165" s="22" t="s">
        <v>8</v>
      </c>
      <c r="G165" s="22">
        <v>0</v>
      </c>
      <c r="H165" s="24">
        <f t="shared" si="3"/>
        <v>-1.1343659102385499E-3</v>
      </c>
    </row>
    <row r="166" spans="1:8" x14ac:dyDescent="0.25">
      <c r="A166" s="22" t="s">
        <v>977</v>
      </c>
      <c r="B166" s="22" t="s">
        <v>978</v>
      </c>
      <c r="C166" s="22" t="s">
        <v>17</v>
      </c>
      <c r="D166" s="22" t="s">
        <v>2</v>
      </c>
      <c r="E166" s="28">
        <v>-1.9646925211427699E-5</v>
      </c>
      <c r="F166" s="22" t="s">
        <v>8</v>
      </c>
      <c r="G166" s="22">
        <v>0</v>
      </c>
      <c r="H166" s="24">
        <f t="shared" si="3"/>
        <v>-1.9646925211427699E-5</v>
      </c>
    </row>
    <row r="167" spans="1:8" x14ac:dyDescent="0.25">
      <c r="A167" s="22" t="s">
        <v>979</v>
      </c>
      <c r="B167" s="22" t="s">
        <v>980</v>
      </c>
      <c r="C167" s="22" t="s">
        <v>24</v>
      </c>
      <c r="D167" s="22" t="s">
        <v>6</v>
      </c>
      <c r="E167" s="22">
        <v>-0.69710726866309203</v>
      </c>
      <c r="F167" s="22" t="s">
        <v>8</v>
      </c>
      <c r="G167" s="22">
        <v>0</v>
      </c>
      <c r="H167" s="24">
        <f t="shared" si="3"/>
        <v>-0.69710726866309203</v>
      </c>
    </row>
    <row r="168" spans="1:8" x14ac:dyDescent="0.25">
      <c r="A168" s="22" t="s">
        <v>981</v>
      </c>
      <c r="B168" s="22" t="s">
        <v>982</v>
      </c>
      <c r="C168" s="22" t="s">
        <v>139</v>
      </c>
      <c r="D168" s="22" t="s">
        <v>140</v>
      </c>
      <c r="E168" s="22">
        <v>-1.7452606626527001E-3</v>
      </c>
      <c r="F168" s="22" t="s">
        <v>8</v>
      </c>
      <c r="G168" s="22">
        <v>0</v>
      </c>
      <c r="H168" s="24">
        <f t="shared" si="3"/>
        <v>-1.7452606626527001E-3</v>
      </c>
    </row>
    <row r="169" spans="1:8" x14ac:dyDescent="0.25">
      <c r="A169" s="22" t="s">
        <v>110</v>
      </c>
      <c r="B169" s="22" t="s">
        <v>99</v>
      </c>
      <c r="C169" s="22" t="s">
        <v>14</v>
      </c>
      <c r="D169" s="22" t="s">
        <v>1</v>
      </c>
      <c r="E169" s="22">
        <v>-1.78715884422932</v>
      </c>
      <c r="F169" s="22" t="s">
        <v>8</v>
      </c>
      <c r="G169" s="22">
        <v>0</v>
      </c>
      <c r="H169" s="24">
        <f t="shared" si="3"/>
        <v>-1.78715884422932</v>
      </c>
    </row>
    <row r="170" spans="1:8" x14ac:dyDescent="0.25">
      <c r="A170" s="22" t="s">
        <v>200</v>
      </c>
      <c r="B170" s="22" t="s">
        <v>187</v>
      </c>
      <c r="C170" s="22" t="s">
        <v>14</v>
      </c>
      <c r="D170" s="22" t="s">
        <v>188</v>
      </c>
      <c r="E170" s="22">
        <v>-1.1321548528874501</v>
      </c>
      <c r="F170" s="22" t="s">
        <v>8</v>
      </c>
      <c r="G170" s="22">
        <v>0</v>
      </c>
      <c r="H170" s="24">
        <f t="shared" si="3"/>
        <v>-1.1321548528874501</v>
      </c>
    </row>
    <row r="171" spans="1:8" x14ac:dyDescent="0.25">
      <c r="A171" s="22" t="s">
        <v>223</v>
      </c>
      <c r="B171" s="22" t="s">
        <v>224</v>
      </c>
      <c r="C171" s="22" t="s">
        <v>17</v>
      </c>
      <c r="D171" s="22" t="s">
        <v>4</v>
      </c>
      <c r="E171" s="22">
        <v>-0.24874365111073299</v>
      </c>
      <c r="F171" s="22" t="s">
        <v>8</v>
      </c>
      <c r="G171" s="22">
        <v>0</v>
      </c>
      <c r="H171" s="24">
        <f t="shared" si="3"/>
        <v>-0.24874365111073299</v>
      </c>
    </row>
    <row r="172" spans="1:8" x14ac:dyDescent="0.25">
      <c r="A172" s="22" t="s">
        <v>999</v>
      </c>
      <c r="B172" s="22" t="s">
        <v>1000</v>
      </c>
      <c r="C172" s="22" t="s">
        <v>24</v>
      </c>
      <c r="D172" s="22" t="s">
        <v>120</v>
      </c>
      <c r="E172" s="22">
        <v>-3.9740623737834803E-3</v>
      </c>
      <c r="F172" s="22" t="s">
        <v>86</v>
      </c>
      <c r="G172" s="22">
        <v>2205</v>
      </c>
      <c r="H172" s="24">
        <f t="shared" si="3"/>
        <v>-8.7628075341925733</v>
      </c>
    </row>
    <row r="173" spans="1:8" x14ac:dyDescent="0.25">
      <c r="A173" s="22" t="s">
        <v>1007</v>
      </c>
      <c r="B173" s="22" t="s">
        <v>1008</v>
      </c>
      <c r="C173" s="22" t="s">
        <v>17</v>
      </c>
      <c r="D173" s="22" t="s">
        <v>2</v>
      </c>
      <c r="E173" s="28">
        <v>-6.3327036526878593E-5</v>
      </c>
      <c r="F173" s="22" t="s">
        <v>8</v>
      </c>
      <c r="G173" s="22">
        <v>0</v>
      </c>
      <c r="H173" s="24">
        <f t="shared" si="3"/>
        <v>-6.3327036526878593E-5</v>
      </c>
    </row>
    <row r="174" spans="1:8" x14ac:dyDescent="0.25">
      <c r="A174" s="22" t="s">
        <v>1009</v>
      </c>
      <c r="B174" s="22" t="s">
        <v>272</v>
      </c>
      <c r="C174" s="22" t="s">
        <v>24</v>
      </c>
      <c r="D174" s="22" t="s">
        <v>208</v>
      </c>
      <c r="E174" s="22">
        <v>-5.6611956404672297</v>
      </c>
      <c r="F174" s="22" t="s">
        <v>8</v>
      </c>
      <c r="G174" s="22">
        <v>0</v>
      </c>
      <c r="H174" s="24">
        <f t="shared" si="3"/>
        <v>-5.6611956404672297</v>
      </c>
    </row>
    <row r="175" spans="1:8" x14ac:dyDescent="0.25">
      <c r="A175" s="22" t="s">
        <v>1014</v>
      </c>
      <c r="B175" s="22" t="s">
        <v>531</v>
      </c>
      <c r="C175" s="22" t="s">
        <v>24</v>
      </c>
      <c r="D175" s="22" t="s">
        <v>208</v>
      </c>
      <c r="E175" s="22">
        <v>-11.4069438038479</v>
      </c>
      <c r="F175" s="22" t="s">
        <v>8</v>
      </c>
      <c r="G175" s="22">
        <v>0</v>
      </c>
      <c r="H175" s="24">
        <f t="shared" si="3"/>
        <v>-11.4069438038479</v>
      </c>
    </row>
    <row r="176" spans="1:8" x14ac:dyDescent="0.25">
      <c r="A176" s="22" t="s">
        <v>1017</v>
      </c>
      <c r="B176" s="22" t="s">
        <v>1018</v>
      </c>
      <c r="C176" s="22" t="s">
        <v>17</v>
      </c>
      <c r="D176" s="22" t="s">
        <v>4</v>
      </c>
      <c r="E176" s="22">
        <v>-5.8946165031883999E-3</v>
      </c>
      <c r="F176" s="22" t="s">
        <v>8</v>
      </c>
      <c r="G176" s="22">
        <v>0</v>
      </c>
      <c r="H176" s="24">
        <f t="shared" si="3"/>
        <v>-5.8946165031883999E-3</v>
      </c>
    </row>
    <row r="177" spans="1:8" x14ac:dyDescent="0.25">
      <c r="A177" s="22" t="s">
        <v>1026</v>
      </c>
      <c r="B177" s="22" t="s">
        <v>1027</v>
      </c>
      <c r="C177" s="22" t="s">
        <v>263</v>
      </c>
      <c r="D177" s="22" t="s">
        <v>279</v>
      </c>
      <c r="E177" s="22">
        <v>-0.14162791237062999</v>
      </c>
      <c r="F177" s="22" t="s">
        <v>8</v>
      </c>
      <c r="G177" s="22">
        <v>0</v>
      </c>
      <c r="H177" s="24">
        <f t="shared" si="3"/>
        <v>-0.14162791237062999</v>
      </c>
    </row>
    <row r="178" spans="1:8" x14ac:dyDescent="0.25">
      <c r="A178" s="22" t="s">
        <v>1028</v>
      </c>
      <c r="B178" s="22" t="s">
        <v>272</v>
      </c>
      <c r="C178" s="22" t="s">
        <v>24</v>
      </c>
      <c r="D178" s="22" t="s">
        <v>208</v>
      </c>
      <c r="E178" s="22">
        <v>-10.264610512596199</v>
      </c>
      <c r="F178" s="22" t="s">
        <v>8</v>
      </c>
      <c r="G178" s="22">
        <v>0</v>
      </c>
      <c r="H178" s="24">
        <f t="shared" si="3"/>
        <v>-10.264610512596199</v>
      </c>
    </row>
    <row r="179" spans="1:8" x14ac:dyDescent="0.25">
      <c r="A179" s="22" t="s">
        <v>201</v>
      </c>
      <c r="B179" s="22" t="s">
        <v>192</v>
      </c>
      <c r="C179" s="22" t="s">
        <v>14</v>
      </c>
      <c r="D179" s="22" t="s">
        <v>193</v>
      </c>
      <c r="E179" s="22">
        <v>-9.2172766231407993E-3</v>
      </c>
      <c r="F179" s="22" t="s">
        <v>8</v>
      </c>
      <c r="G179" s="22">
        <v>0</v>
      </c>
      <c r="H179" s="24">
        <f t="shared" si="3"/>
        <v>-9.2172766231407993E-3</v>
      </c>
    </row>
    <row r="180" spans="1:8" x14ac:dyDescent="0.25">
      <c r="A180" s="22" t="s">
        <v>1034</v>
      </c>
      <c r="B180" s="22" t="s">
        <v>1035</v>
      </c>
      <c r="C180" s="22" t="s">
        <v>17</v>
      </c>
      <c r="D180" s="22" t="s">
        <v>2</v>
      </c>
      <c r="E180" s="22">
        <v>-1.6429265407245201E-2</v>
      </c>
      <c r="F180" s="22" t="s">
        <v>8</v>
      </c>
      <c r="G180" s="22">
        <v>0</v>
      </c>
      <c r="H180" s="24">
        <f t="shared" si="3"/>
        <v>-1.6429265407245201E-2</v>
      </c>
    </row>
    <row r="181" spans="1:8" x14ac:dyDescent="0.25">
      <c r="A181" s="22" t="s">
        <v>1039</v>
      </c>
      <c r="B181" s="22" t="s">
        <v>456</v>
      </c>
      <c r="C181" s="22" t="s">
        <v>263</v>
      </c>
      <c r="D181" s="22" t="s">
        <v>264</v>
      </c>
      <c r="E181" s="22">
        <v>-3.65377644801738E-4</v>
      </c>
      <c r="F181" s="22" t="s">
        <v>86</v>
      </c>
      <c r="G181" s="22">
        <v>768.6</v>
      </c>
      <c r="H181" s="24">
        <f t="shared" si="3"/>
        <v>-0.28082925779461582</v>
      </c>
    </row>
    <row r="182" spans="1:8" x14ac:dyDescent="0.25">
      <c r="A182" s="22" t="s">
        <v>1041</v>
      </c>
      <c r="B182" s="22" t="s">
        <v>1042</v>
      </c>
      <c r="C182" s="22" t="s">
        <v>139</v>
      </c>
      <c r="D182" s="22" t="s">
        <v>486</v>
      </c>
      <c r="E182" s="28">
        <v>-1.3610902192234599E-5</v>
      </c>
      <c r="F182" s="22" t="s">
        <v>7</v>
      </c>
      <c r="G182" s="22">
        <v>0</v>
      </c>
      <c r="H182" s="24">
        <f t="shared" si="3"/>
        <v>0</v>
      </c>
    </row>
    <row r="183" spans="1:8" x14ac:dyDescent="0.25">
      <c r="A183" s="22" t="s">
        <v>227</v>
      </c>
      <c r="B183" s="22" t="s">
        <v>216</v>
      </c>
      <c r="C183" s="22" t="s">
        <v>14</v>
      </c>
      <c r="D183" s="22" t="s">
        <v>54</v>
      </c>
      <c r="E183" s="22">
        <v>-5.1113553914652101</v>
      </c>
      <c r="F183" s="22" t="s">
        <v>8</v>
      </c>
      <c r="G183" s="22">
        <v>0</v>
      </c>
      <c r="H183" s="24">
        <f t="shared" si="3"/>
        <v>-5.1113553914652101</v>
      </c>
    </row>
    <row r="184" spans="1:8" x14ac:dyDescent="0.25">
      <c r="A184" s="22" t="s">
        <v>1047</v>
      </c>
      <c r="B184" s="22" t="s">
        <v>577</v>
      </c>
      <c r="C184" s="22" t="s">
        <v>24</v>
      </c>
      <c r="D184" s="22" t="s">
        <v>120</v>
      </c>
      <c r="E184" s="22">
        <v>-1.68923142923935E-2</v>
      </c>
      <c r="F184" s="22" t="s">
        <v>86</v>
      </c>
      <c r="G184" s="22">
        <v>2190</v>
      </c>
      <c r="H184" s="24">
        <f t="shared" si="3"/>
        <v>-36.994168300341762</v>
      </c>
    </row>
    <row r="185" spans="1:8" x14ac:dyDescent="0.25">
      <c r="A185" s="22" t="s">
        <v>111</v>
      </c>
      <c r="B185" s="22" t="s">
        <v>96</v>
      </c>
      <c r="C185" s="22" t="s">
        <v>24</v>
      </c>
      <c r="D185" s="22" t="s">
        <v>3</v>
      </c>
      <c r="E185" s="22">
        <v>-1.38544202273979E-2</v>
      </c>
      <c r="F185" s="22" t="s">
        <v>8</v>
      </c>
      <c r="G185" s="22">
        <v>0</v>
      </c>
      <c r="H185" s="24">
        <f t="shared" si="3"/>
        <v>-1.38544202273979E-2</v>
      </c>
    </row>
    <row r="186" spans="1:8" x14ac:dyDescent="0.25">
      <c r="A186" s="22" t="s">
        <v>228</v>
      </c>
      <c r="B186" s="22" t="s">
        <v>224</v>
      </c>
      <c r="C186" s="22" t="s">
        <v>17</v>
      </c>
      <c r="D186" s="22" t="s">
        <v>4</v>
      </c>
      <c r="E186" s="22">
        <v>-5.4963841860345503E-2</v>
      </c>
      <c r="F186" s="22" t="s">
        <v>8</v>
      </c>
      <c r="G186" s="22">
        <v>0</v>
      </c>
      <c r="H186" s="24">
        <f t="shared" si="3"/>
        <v>-5.4963841860345503E-2</v>
      </c>
    </row>
    <row r="187" spans="1:8" x14ac:dyDescent="0.25">
      <c r="A187" s="22" t="s">
        <v>173</v>
      </c>
      <c r="B187" s="22" t="s">
        <v>160</v>
      </c>
      <c r="C187" s="22" t="s">
        <v>125</v>
      </c>
      <c r="D187" s="22" t="s">
        <v>161</v>
      </c>
      <c r="E187" s="22">
        <v>-3.7536120197472498E-4</v>
      </c>
      <c r="F187" s="22" t="s">
        <v>8</v>
      </c>
      <c r="G187" s="22">
        <v>0</v>
      </c>
      <c r="H187" s="24">
        <f t="shared" si="3"/>
        <v>-3.7536120197472498E-4</v>
      </c>
    </row>
    <row r="188" spans="1:8" x14ac:dyDescent="0.25">
      <c r="A188" s="22" t="s">
        <v>1052</v>
      </c>
      <c r="B188" s="22" t="s">
        <v>1053</v>
      </c>
      <c r="C188" s="22" t="s">
        <v>24</v>
      </c>
      <c r="D188" s="22" t="s">
        <v>120</v>
      </c>
      <c r="E188" s="22">
        <v>-6.8528096401114002E-3</v>
      </c>
      <c r="F188" s="22" t="s">
        <v>86</v>
      </c>
      <c r="G188" s="22">
        <v>2290</v>
      </c>
      <c r="H188" s="24">
        <f t="shared" si="3"/>
        <v>-15.692934075855106</v>
      </c>
    </row>
    <row r="189" spans="1:8" x14ac:dyDescent="0.25">
      <c r="A189" s="22" t="s">
        <v>156</v>
      </c>
      <c r="B189" s="22" t="s">
        <v>157</v>
      </c>
      <c r="C189" s="22" t="s">
        <v>17</v>
      </c>
      <c r="D189" s="22" t="s">
        <v>2</v>
      </c>
      <c r="E189" s="22">
        <v>-6.8512590126147597</v>
      </c>
      <c r="F189" s="22" t="s">
        <v>8</v>
      </c>
      <c r="G189" s="22">
        <v>0</v>
      </c>
      <c r="H189" s="24">
        <f t="shared" si="3"/>
        <v>-6.8512590126147597</v>
      </c>
    </row>
    <row r="190" spans="1:8" x14ac:dyDescent="0.25">
      <c r="A190" s="22" t="s">
        <v>34</v>
      </c>
      <c r="B190" s="22" t="s">
        <v>35</v>
      </c>
      <c r="C190" s="22" t="s">
        <v>17</v>
      </c>
      <c r="D190" s="22" t="s">
        <v>2</v>
      </c>
      <c r="E190" s="22">
        <v>-1.49568852221002</v>
      </c>
      <c r="F190" s="22" t="s">
        <v>8</v>
      </c>
      <c r="G190" s="22">
        <v>0</v>
      </c>
      <c r="H190" s="24">
        <f t="shared" si="3"/>
        <v>-1.49568852221002</v>
      </c>
    </row>
    <row r="191" spans="1:8" x14ac:dyDescent="0.25">
      <c r="A191" s="22" t="s">
        <v>1054</v>
      </c>
      <c r="B191" s="22" t="s">
        <v>272</v>
      </c>
      <c r="C191" s="22" t="s">
        <v>24</v>
      </c>
      <c r="D191" s="22" t="s">
        <v>208</v>
      </c>
      <c r="E191" s="22">
        <v>-1.3905029622808101</v>
      </c>
      <c r="F191" s="22" t="s">
        <v>8</v>
      </c>
      <c r="G191" s="22">
        <v>0</v>
      </c>
      <c r="H191" s="24">
        <f t="shared" si="3"/>
        <v>-1.3905029622808101</v>
      </c>
    </row>
    <row r="192" spans="1:8" x14ac:dyDescent="0.25">
      <c r="A192" s="22" t="s">
        <v>1055</v>
      </c>
      <c r="B192" s="22" t="s">
        <v>1056</v>
      </c>
      <c r="C192" s="22" t="s">
        <v>24</v>
      </c>
      <c r="D192" s="22" t="s">
        <v>3</v>
      </c>
      <c r="E192" s="22">
        <v>-0.29425858504174002</v>
      </c>
      <c r="F192" s="22" t="s">
        <v>8</v>
      </c>
      <c r="G192" s="22">
        <v>0</v>
      </c>
      <c r="H192" s="24">
        <f t="shared" si="3"/>
        <v>-0.29425858504174002</v>
      </c>
    </row>
    <row r="193" spans="1:8" x14ac:dyDescent="0.25">
      <c r="A193" s="22" t="s">
        <v>1059</v>
      </c>
      <c r="B193" s="22" t="s">
        <v>1060</v>
      </c>
      <c r="C193" s="22" t="s">
        <v>14</v>
      </c>
      <c r="D193" s="22" t="s">
        <v>1061</v>
      </c>
      <c r="E193" s="22">
        <v>-0.60645116241067698</v>
      </c>
      <c r="F193" s="22" t="s">
        <v>8</v>
      </c>
      <c r="G193" s="22">
        <v>0</v>
      </c>
      <c r="H193" s="24">
        <f t="shared" si="3"/>
        <v>-0.60645116241067698</v>
      </c>
    </row>
    <row r="194" spans="1:8" x14ac:dyDescent="0.25">
      <c r="A194" s="22" t="s">
        <v>112</v>
      </c>
      <c r="B194" s="22" t="s">
        <v>95</v>
      </c>
      <c r="C194" s="22" t="s">
        <v>14</v>
      </c>
      <c r="D194" s="22" t="s">
        <v>1</v>
      </c>
      <c r="E194" s="28">
        <v>-6.9418249433874399E-5</v>
      </c>
      <c r="F194" s="22" t="s">
        <v>8</v>
      </c>
      <c r="G194" s="22">
        <v>0</v>
      </c>
      <c r="H194" s="24">
        <f t="shared" si="3"/>
        <v>-6.9418249433874399E-5</v>
      </c>
    </row>
    <row r="195" spans="1:8" x14ac:dyDescent="0.25">
      <c r="A195" s="22" t="s">
        <v>1062</v>
      </c>
      <c r="B195" s="22" t="s">
        <v>957</v>
      </c>
      <c r="C195" s="22" t="s">
        <v>14</v>
      </c>
      <c r="D195" s="22" t="s">
        <v>1</v>
      </c>
      <c r="E195" s="28">
        <v>-8.3537649513826103E-7</v>
      </c>
      <c r="F195" s="22" t="s">
        <v>8</v>
      </c>
      <c r="G195" s="22">
        <v>0</v>
      </c>
      <c r="H195" s="24">
        <f t="shared" ref="H195:H200" si="4">1*(IF(F195=$I$8,E195,(E195*G195)))</f>
        <v>-8.3537649513826103E-7</v>
      </c>
    </row>
    <row r="196" spans="1:8" x14ac:dyDescent="0.25">
      <c r="A196" s="22" t="s">
        <v>1104</v>
      </c>
      <c r="B196" s="22" t="s">
        <v>1092</v>
      </c>
      <c r="C196" s="22" t="s">
        <v>24</v>
      </c>
      <c r="D196" s="22" t="s">
        <v>208</v>
      </c>
      <c r="E196" s="28">
        <v>-4.6328604998194201E-9</v>
      </c>
      <c r="F196" s="22" t="s">
        <v>8</v>
      </c>
      <c r="G196" s="22">
        <v>0</v>
      </c>
      <c r="H196" s="24">
        <f t="shared" si="4"/>
        <v>-4.6328604998194201E-9</v>
      </c>
    </row>
    <row r="197" spans="1:8" x14ac:dyDescent="0.25">
      <c r="A197" s="22" t="s">
        <v>1075</v>
      </c>
      <c r="B197" s="22" t="s">
        <v>1076</v>
      </c>
      <c r="C197" s="22" t="s">
        <v>24</v>
      </c>
      <c r="D197" s="22" t="s">
        <v>483</v>
      </c>
      <c r="E197" s="22">
        <v>-4.5434879870413997E-3</v>
      </c>
      <c r="F197" s="22" t="s">
        <v>8</v>
      </c>
      <c r="G197" s="22">
        <v>0</v>
      </c>
      <c r="H197" s="24">
        <f t="shared" si="4"/>
        <v>-4.5434879870413997E-3</v>
      </c>
    </row>
    <row r="198" spans="1:8" x14ac:dyDescent="0.25">
      <c r="A198" s="22" t="s">
        <v>1079</v>
      </c>
      <c r="B198" s="22" t="s">
        <v>577</v>
      </c>
      <c r="C198" s="22" t="s">
        <v>24</v>
      </c>
      <c r="D198" s="22" t="s">
        <v>120</v>
      </c>
      <c r="E198" s="22">
        <v>-1.47232206516848E-2</v>
      </c>
      <c r="F198" s="22" t="s">
        <v>86</v>
      </c>
      <c r="G198" s="22">
        <v>2190</v>
      </c>
      <c r="H198" s="24">
        <f t="shared" si="4"/>
        <v>-32.24385322718971</v>
      </c>
    </row>
    <row r="199" spans="1:8" x14ac:dyDescent="0.25">
      <c r="A199" s="22" t="s">
        <v>1080</v>
      </c>
      <c r="B199" s="22" t="s">
        <v>984</v>
      </c>
      <c r="C199" s="22" t="s">
        <v>263</v>
      </c>
      <c r="D199" s="22" t="s">
        <v>279</v>
      </c>
      <c r="E199" s="22">
        <v>-1.9945645399402599E-3</v>
      </c>
      <c r="F199" s="22" t="s">
        <v>86</v>
      </c>
      <c r="G199" s="22">
        <v>450</v>
      </c>
      <c r="H199" s="24">
        <f t="shared" si="4"/>
        <v>-0.89755404297311692</v>
      </c>
    </row>
    <row r="200" spans="1:8" x14ac:dyDescent="0.25">
      <c r="A200" s="22" t="s">
        <v>1090</v>
      </c>
      <c r="B200" s="22" t="s">
        <v>791</v>
      </c>
      <c r="C200" s="22" t="s">
        <v>14</v>
      </c>
      <c r="D200" s="22" t="s">
        <v>188</v>
      </c>
      <c r="E200" s="22">
        <v>-0.67967615011780402</v>
      </c>
      <c r="F200" s="22" t="s">
        <v>8</v>
      </c>
      <c r="G200" s="22">
        <v>0</v>
      </c>
      <c r="H200" s="24">
        <f t="shared" si="4"/>
        <v>-0.67967615011780402</v>
      </c>
    </row>
    <row r="201" spans="1:8" x14ac:dyDescent="0.25">
      <c r="H201" s="24"/>
    </row>
    <row r="202" spans="1:8" x14ac:dyDescent="0.25">
      <c r="H202" s="24"/>
    </row>
    <row r="203" spans="1:8" x14ac:dyDescent="0.25">
      <c r="H203" s="24"/>
    </row>
    <row r="204" spans="1:8" x14ac:dyDescent="0.25">
      <c r="H204" s="24"/>
    </row>
    <row r="205" spans="1:8" x14ac:dyDescent="0.25">
      <c r="H205" s="24"/>
    </row>
    <row r="206" spans="1:8" x14ac:dyDescent="0.25">
      <c r="H206" s="24"/>
    </row>
    <row r="207" spans="1:8" x14ac:dyDescent="0.25">
      <c r="H207" s="24"/>
    </row>
    <row r="208" spans="1:8" x14ac:dyDescent="0.25">
      <c r="H208" s="24"/>
    </row>
    <row r="209" spans="8:8" x14ac:dyDescent="0.25">
      <c r="H209" s="24"/>
    </row>
    <row r="210" spans="8:8" x14ac:dyDescent="0.25">
      <c r="H210" s="24"/>
    </row>
    <row r="211" spans="8:8" x14ac:dyDescent="0.25">
      <c r="H211" s="24"/>
    </row>
    <row r="212" spans="8:8" x14ac:dyDescent="0.25">
      <c r="H212" s="24"/>
    </row>
    <row r="213" spans="8:8" x14ac:dyDescent="0.25">
      <c r="H213" s="24"/>
    </row>
    <row r="214" spans="8:8" x14ac:dyDescent="0.25">
      <c r="H214" s="24"/>
    </row>
    <row r="215" spans="8:8" x14ac:dyDescent="0.25">
      <c r="H215" s="24"/>
    </row>
    <row r="216" spans="8:8" x14ac:dyDescent="0.25">
      <c r="H216" s="24"/>
    </row>
    <row r="217" spans="8:8" x14ac:dyDescent="0.25">
      <c r="H217" s="24"/>
    </row>
    <row r="218" spans="8:8" x14ac:dyDescent="0.25">
      <c r="H218" s="24"/>
    </row>
    <row r="219" spans="8:8" x14ac:dyDescent="0.25">
      <c r="H219" s="24"/>
    </row>
    <row r="220" spans="8:8" x14ac:dyDescent="0.25">
      <c r="H220" s="24"/>
    </row>
    <row r="221" spans="8:8" x14ac:dyDescent="0.25">
      <c r="H221" s="24"/>
    </row>
    <row r="222" spans="8:8" x14ac:dyDescent="0.25">
      <c r="H222" s="24"/>
    </row>
    <row r="223" spans="8:8" x14ac:dyDescent="0.25">
      <c r="H223" s="24"/>
    </row>
    <row r="224" spans="8:8" x14ac:dyDescent="0.25">
      <c r="H224" s="24"/>
    </row>
    <row r="225" spans="8:8" x14ac:dyDescent="0.25">
      <c r="H225" s="24"/>
    </row>
    <row r="226" spans="8:8" x14ac:dyDescent="0.25">
      <c r="H226" s="24"/>
    </row>
    <row r="227" spans="8:8" x14ac:dyDescent="0.25">
      <c r="H227" s="24"/>
    </row>
    <row r="228" spans="8:8" x14ac:dyDescent="0.25">
      <c r="H228" s="24"/>
    </row>
    <row r="229" spans="8:8" x14ac:dyDescent="0.25">
      <c r="H229" s="24"/>
    </row>
    <row r="230" spans="8:8" x14ac:dyDescent="0.25">
      <c r="H230" s="24"/>
    </row>
    <row r="231" spans="8:8" x14ac:dyDescent="0.25">
      <c r="H231" s="24"/>
    </row>
    <row r="232" spans="8:8" x14ac:dyDescent="0.25">
      <c r="H232" s="24"/>
    </row>
    <row r="233" spans="8:8" x14ac:dyDescent="0.25">
      <c r="H233" s="24"/>
    </row>
    <row r="234" spans="8:8" x14ac:dyDescent="0.25">
      <c r="H234" s="24"/>
    </row>
    <row r="235" spans="8:8" x14ac:dyDescent="0.25">
      <c r="H235" s="24"/>
    </row>
    <row r="236" spans="8:8" x14ac:dyDescent="0.25">
      <c r="H236" s="24"/>
    </row>
    <row r="237" spans="8:8" x14ac:dyDescent="0.25">
      <c r="H237" s="24"/>
    </row>
    <row r="238" spans="8:8" x14ac:dyDescent="0.25">
      <c r="H238" s="24"/>
    </row>
    <row r="239" spans="8:8" x14ac:dyDescent="0.25">
      <c r="H239" s="24"/>
    </row>
    <row r="240" spans="8:8" x14ac:dyDescent="0.25">
      <c r="H240" s="24"/>
    </row>
    <row r="241" spans="8:8" x14ac:dyDescent="0.25">
      <c r="H241" s="24"/>
    </row>
    <row r="242" spans="8:8" x14ac:dyDescent="0.25">
      <c r="H242" s="24"/>
    </row>
    <row r="243" spans="8:8" x14ac:dyDescent="0.25">
      <c r="H243" s="24"/>
    </row>
    <row r="244" spans="8:8" x14ac:dyDescent="0.25">
      <c r="H244" s="24"/>
    </row>
    <row r="245" spans="8:8" x14ac:dyDescent="0.25">
      <c r="H245" s="24"/>
    </row>
    <row r="246" spans="8:8" x14ac:dyDescent="0.25">
      <c r="H246" s="24"/>
    </row>
    <row r="247" spans="8:8" x14ac:dyDescent="0.25">
      <c r="H247" s="24"/>
    </row>
    <row r="248" spans="8:8" x14ac:dyDescent="0.25">
      <c r="H248" s="24"/>
    </row>
    <row r="249" spans="8:8" x14ac:dyDescent="0.25">
      <c r="H249" s="24"/>
    </row>
    <row r="250" spans="8:8" x14ac:dyDescent="0.25">
      <c r="H250" s="24"/>
    </row>
    <row r="251" spans="8:8" x14ac:dyDescent="0.25">
      <c r="H251" s="24"/>
    </row>
    <row r="252" spans="8:8" x14ac:dyDescent="0.25">
      <c r="H252" s="24"/>
    </row>
    <row r="253" spans="8:8" x14ac:dyDescent="0.25">
      <c r="H253" s="24"/>
    </row>
    <row r="254" spans="8:8" x14ac:dyDescent="0.25">
      <c r="H254" s="24"/>
    </row>
    <row r="255" spans="8:8" x14ac:dyDescent="0.25">
      <c r="H255" s="24"/>
    </row>
    <row r="256" spans="8:8" x14ac:dyDescent="0.25">
      <c r="H256" s="24"/>
    </row>
    <row r="257" spans="8:8" x14ac:dyDescent="0.25">
      <c r="H257" s="24"/>
    </row>
    <row r="258" spans="8:8" x14ac:dyDescent="0.25">
      <c r="H258" s="24"/>
    </row>
    <row r="259" spans="8:8" x14ac:dyDescent="0.25">
      <c r="H259" s="24"/>
    </row>
    <row r="260" spans="8:8" x14ac:dyDescent="0.25">
      <c r="H260" s="24"/>
    </row>
    <row r="261" spans="8:8" x14ac:dyDescent="0.25">
      <c r="H261" s="24"/>
    </row>
    <row r="262" spans="8:8" x14ac:dyDescent="0.25">
      <c r="H262" s="24"/>
    </row>
    <row r="263" spans="8:8" x14ac:dyDescent="0.25">
      <c r="H263" s="24"/>
    </row>
    <row r="264" spans="8:8" x14ac:dyDescent="0.25">
      <c r="H264" s="24"/>
    </row>
    <row r="265" spans="8:8" x14ac:dyDescent="0.25">
      <c r="H265" s="24"/>
    </row>
    <row r="266" spans="8:8" x14ac:dyDescent="0.25">
      <c r="H266" s="24"/>
    </row>
    <row r="267" spans="8:8" x14ac:dyDescent="0.25">
      <c r="H267" s="24"/>
    </row>
    <row r="268" spans="8:8" x14ac:dyDescent="0.25">
      <c r="H268" s="24"/>
    </row>
    <row r="269" spans="8:8" x14ac:dyDescent="0.25">
      <c r="H269" s="24"/>
    </row>
    <row r="270" spans="8:8" x14ac:dyDescent="0.25">
      <c r="H270" s="24"/>
    </row>
    <row r="271" spans="8:8" x14ac:dyDescent="0.25">
      <c r="H271" s="24"/>
    </row>
    <row r="272" spans="8:8" x14ac:dyDescent="0.25">
      <c r="H272" s="24"/>
    </row>
    <row r="273" spans="8:8" x14ac:dyDescent="0.25">
      <c r="H273" s="24"/>
    </row>
    <row r="274" spans="8:8" x14ac:dyDescent="0.25">
      <c r="H274" s="24"/>
    </row>
    <row r="275" spans="8:8" x14ac:dyDescent="0.25">
      <c r="H275" s="24"/>
    </row>
    <row r="276" spans="8:8" x14ac:dyDescent="0.25">
      <c r="H276" s="24"/>
    </row>
    <row r="277" spans="8:8" x14ac:dyDescent="0.25">
      <c r="H277" s="24"/>
    </row>
    <row r="278" spans="8:8" x14ac:dyDescent="0.25">
      <c r="H278" s="24"/>
    </row>
    <row r="279" spans="8:8" x14ac:dyDescent="0.25">
      <c r="H279" s="24"/>
    </row>
    <row r="280" spans="8:8" x14ac:dyDescent="0.25">
      <c r="H280" s="24"/>
    </row>
    <row r="281" spans="8:8" x14ac:dyDescent="0.25">
      <c r="H281" s="24"/>
    </row>
    <row r="282" spans="8:8" x14ac:dyDescent="0.25">
      <c r="H282" s="24"/>
    </row>
    <row r="283" spans="8:8" x14ac:dyDescent="0.25">
      <c r="H283" s="24"/>
    </row>
    <row r="284" spans="8:8" x14ac:dyDescent="0.25">
      <c r="H284" s="24"/>
    </row>
    <row r="285" spans="8:8" x14ac:dyDescent="0.25">
      <c r="H285" s="24"/>
    </row>
    <row r="286" spans="8:8" x14ac:dyDescent="0.25">
      <c r="H286" s="24"/>
    </row>
    <row r="287" spans="8:8" x14ac:dyDescent="0.25">
      <c r="H287" s="24"/>
    </row>
    <row r="288" spans="8:8" x14ac:dyDescent="0.25">
      <c r="H288" s="24"/>
    </row>
    <row r="289" spans="8:8" x14ac:dyDescent="0.25">
      <c r="H289" s="24"/>
    </row>
    <row r="290" spans="8:8" x14ac:dyDescent="0.25">
      <c r="H290" s="24"/>
    </row>
    <row r="291" spans="8:8" x14ac:dyDescent="0.25">
      <c r="H291" s="24"/>
    </row>
    <row r="292" spans="8:8" x14ac:dyDescent="0.25">
      <c r="H292" s="24"/>
    </row>
    <row r="293" spans="8:8" x14ac:dyDescent="0.25">
      <c r="H293" s="24"/>
    </row>
    <row r="294" spans="8:8" x14ac:dyDescent="0.25">
      <c r="H294" s="24"/>
    </row>
    <row r="295" spans="8:8" x14ac:dyDescent="0.25">
      <c r="H295" s="24"/>
    </row>
    <row r="296" spans="8:8" x14ac:dyDescent="0.25">
      <c r="H296" s="24"/>
    </row>
    <row r="297" spans="8:8" x14ac:dyDescent="0.25">
      <c r="H297" s="24"/>
    </row>
    <row r="298" spans="8:8" x14ac:dyDescent="0.25">
      <c r="H298" s="24"/>
    </row>
    <row r="299" spans="8:8" x14ac:dyDescent="0.25">
      <c r="H299" s="24"/>
    </row>
    <row r="300" spans="8:8" x14ac:dyDescent="0.25">
      <c r="H300" s="24"/>
    </row>
    <row r="301" spans="8:8" x14ac:dyDescent="0.25">
      <c r="H301" s="24"/>
    </row>
    <row r="302" spans="8:8" x14ac:dyDescent="0.25">
      <c r="H302" s="24"/>
    </row>
    <row r="303" spans="8:8" x14ac:dyDescent="0.25">
      <c r="H303" s="24"/>
    </row>
    <row r="304" spans="8:8" x14ac:dyDescent="0.25">
      <c r="H304" s="24"/>
    </row>
    <row r="305" spans="8:8" x14ac:dyDescent="0.25">
      <c r="H305" s="24"/>
    </row>
    <row r="306" spans="8:8" x14ac:dyDescent="0.25">
      <c r="H306" s="24"/>
    </row>
    <row r="307" spans="8:8" x14ac:dyDescent="0.25">
      <c r="H307" s="24"/>
    </row>
    <row r="308" spans="8:8" x14ac:dyDescent="0.25">
      <c r="H308" s="24"/>
    </row>
    <row r="309" spans="8:8" x14ac:dyDescent="0.25">
      <c r="H309" s="24"/>
    </row>
    <row r="310" spans="8:8" x14ac:dyDescent="0.25">
      <c r="H310" s="24"/>
    </row>
    <row r="311" spans="8:8" x14ac:dyDescent="0.25">
      <c r="H311" s="24"/>
    </row>
    <row r="312" spans="8:8" x14ac:dyDescent="0.25">
      <c r="H312" s="24"/>
    </row>
    <row r="313" spans="8:8" x14ac:dyDescent="0.25">
      <c r="H313" s="24"/>
    </row>
    <row r="314" spans="8:8" x14ac:dyDescent="0.25">
      <c r="H314" s="24"/>
    </row>
    <row r="315" spans="8:8" x14ac:dyDescent="0.25">
      <c r="H315" s="24"/>
    </row>
    <row r="316" spans="8:8" x14ac:dyDescent="0.25">
      <c r="H316" s="24"/>
    </row>
    <row r="317" spans="8:8" x14ac:dyDescent="0.25">
      <c r="H317" s="24"/>
    </row>
    <row r="318" spans="8:8" x14ac:dyDescent="0.25">
      <c r="H318" s="24"/>
    </row>
    <row r="319" spans="8:8" x14ac:dyDescent="0.25">
      <c r="H319" s="24"/>
    </row>
    <row r="320" spans="8:8" x14ac:dyDescent="0.25">
      <c r="H320" s="24"/>
    </row>
    <row r="321" spans="8:8" x14ac:dyDescent="0.25">
      <c r="H321" s="24"/>
    </row>
    <row r="322" spans="8:8" x14ac:dyDescent="0.25">
      <c r="H322" s="24"/>
    </row>
    <row r="323" spans="8:8" x14ac:dyDescent="0.25">
      <c r="H323" s="24"/>
    </row>
    <row r="324" spans="8:8" x14ac:dyDescent="0.25">
      <c r="H324" s="24"/>
    </row>
    <row r="325" spans="8:8" x14ac:dyDescent="0.25">
      <c r="H325" s="24"/>
    </row>
    <row r="326" spans="8:8" x14ac:dyDescent="0.25">
      <c r="H326" s="24"/>
    </row>
    <row r="327" spans="8:8" x14ac:dyDescent="0.25">
      <c r="H327" s="24"/>
    </row>
    <row r="328" spans="8:8" x14ac:dyDescent="0.25">
      <c r="H328" s="24"/>
    </row>
    <row r="329" spans="8:8" x14ac:dyDescent="0.25">
      <c r="H329" s="24"/>
    </row>
    <row r="330" spans="8:8" x14ac:dyDescent="0.25">
      <c r="H330" s="24"/>
    </row>
    <row r="331" spans="8:8" x14ac:dyDescent="0.25">
      <c r="H331" s="24"/>
    </row>
    <row r="332" spans="8:8" x14ac:dyDescent="0.25">
      <c r="H332" s="24"/>
    </row>
    <row r="333" spans="8:8" x14ac:dyDescent="0.25">
      <c r="H333" s="24"/>
    </row>
    <row r="334" spans="8:8" x14ac:dyDescent="0.25">
      <c r="H334" s="24"/>
    </row>
    <row r="335" spans="8:8" x14ac:dyDescent="0.25">
      <c r="H335" s="24"/>
    </row>
    <row r="336" spans="8:8" x14ac:dyDescent="0.25">
      <c r="H336" s="24"/>
    </row>
    <row r="337" spans="8:8" x14ac:dyDescent="0.25">
      <c r="H337" s="24"/>
    </row>
    <row r="338" spans="8:8" x14ac:dyDescent="0.25">
      <c r="H338" s="24"/>
    </row>
    <row r="339" spans="8:8" x14ac:dyDescent="0.25">
      <c r="H339" s="24"/>
    </row>
    <row r="340" spans="8:8" x14ac:dyDescent="0.25">
      <c r="H340" s="24"/>
    </row>
    <row r="341" spans="8:8" x14ac:dyDescent="0.25">
      <c r="H341" s="24"/>
    </row>
    <row r="342" spans="8:8" x14ac:dyDescent="0.25">
      <c r="H342" s="24"/>
    </row>
    <row r="343" spans="8:8" x14ac:dyDescent="0.25">
      <c r="H343" s="24"/>
    </row>
    <row r="344" spans="8:8" x14ac:dyDescent="0.25">
      <c r="H344" s="24"/>
    </row>
    <row r="345" spans="8:8" x14ac:dyDescent="0.25">
      <c r="H345" s="24"/>
    </row>
    <row r="346" spans="8:8" x14ac:dyDescent="0.25">
      <c r="H346" s="24"/>
    </row>
    <row r="347" spans="8:8" x14ac:dyDescent="0.25">
      <c r="H347" s="24"/>
    </row>
    <row r="348" spans="8:8" x14ac:dyDescent="0.25">
      <c r="H348" s="24"/>
    </row>
    <row r="349" spans="8:8" x14ac:dyDescent="0.25">
      <c r="H349" s="24"/>
    </row>
    <row r="350" spans="8:8" x14ac:dyDescent="0.25">
      <c r="H350" s="24"/>
    </row>
    <row r="351" spans="8:8" x14ac:dyDescent="0.25">
      <c r="H351" s="24"/>
    </row>
    <row r="352" spans="8:8" x14ac:dyDescent="0.25">
      <c r="H352" s="24"/>
    </row>
    <row r="353" spans="8:8" x14ac:dyDescent="0.25">
      <c r="H353" s="24"/>
    </row>
    <row r="354" spans="8:8" x14ac:dyDescent="0.25">
      <c r="H354" s="24"/>
    </row>
    <row r="355" spans="8:8" x14ac:dyDescent="0.25">
      <c r="H355" s="24"/>
    </row>
    <row r="356" spans="8:8" x14ac:dyDescent="0.25">
      <c r="H356" s="24"/>
    </row>
    <row r="357" spans="8:8" x14ac:dyDescent="0.25">
      <c r="H357" s="24"/>
    </row>
    <row r="358" spans="8:8" x14ac:dyDescent="0.25">
      <c r="H358" s="24"/>
    </row>
    <row r="359" spans="8:8" x14ac:dyDescent="0.25">
      <c r="H359" s="24"/>
    </row>
    <row r="360" spans="8:8" x14ac:dyDescent="0.25">
      <c r="H360" s="24"/>
    </row>
    <row r="361" spans="8:8" x14ac:dyDescent="0.25">
      <c r="H361" s="24"/>
    </row>
    <row r="362" spans="8:8" x14ac:dyDescent="0.25">
      <c r="H362" s="24"/>
    </row>
    <row r="363" spans="8:8" x14ac:dyDescent="0.25">
      <c r="H363" s="24"/>
    </row>
    <row r="364" spans="8:8" x14ac:dyDescent="0.25">
      <c r="H364" s="24"/>
    </row>
    <row r="365" spans="8:8" x14ac:dyDescent="0.25">
      <c r="H365" s="24"/>
    </row>
    <row r="366" spans="8:8" x14ac:dyDescent="0.25">
      <c r="H366" s="24"/>
    </row>
    <row r="367" spans="8:8" x14ac:dyDescent="0.25">
      <c r="H367" s="24"/>
    </row>
    <row r="368" spans="8:8" x14ac:dyDescent="0.25">
      <c r="H368" s="24"/>
    </row>
    <row r="369" spans="8:8" x14ac:dyDescent="0.25">
      <c r="H369" s="24"/>
    </row>
    <row r="370" spans="8:8" x14ac:dyDescent="0.25">
      <c r="H370" s="24"/>
    </row>
    <row r="371" spans="8:8" x14ac:dyDescent="0.25">
      <c r="H371" s="24"/>
    </row>
    <row r="372" spans="8:8" x14ac:dyDescent="0.25">
      <c r="H372" s="24"/>
    </row>
    <row r="373" spans="8:8" x14ac:dyDescent="0.25">
      <c r="H373" s="24"/>
    </row>
    <row r="374" spans="8:8" x14ac:dyDescent="0.25">
      <c r="H374" s="24"/>
    </row>
    <row r="375" spans="8:8" x14ac:dyDescent="0.25">
      <c r="H375" s="24"/>
    </row>
    <row r="376" spans="8:8" x14ac:dyDescent="0.25">
      <c r="H376" s="24"/>
    </row>
    <row r="377" spans="8:8" x14ac:dyDescent="0.25">
      <c r="H377" s="24"/>
    </row>
    <row r="378" spans="8:8" x14ac:dyDescent="0.25">
      <c r="H378" s="24"/>
    </row>
    <row r="379" spans="8:8" x14ac:dyDescent="0.25">
      <c r="H379" s="24"/>
    </row>
    <row r="380" spans="8:8" x14ac:dyDescent="0.25">
      <c r="H380" s="24"/>
    </row>
    <row r="381" spans="8:8" x14ac:dyDescent="0.25">
      <c r="H381" s="24"/>
    </row>
    <row r="382" spans="8:8" x14ac:dyDescent="0.25">
      <c r="H382" s="24"/>
    </row>
    <row r="383" spans="8:8" x14ac:dyDescent="0.25">
      <c r="H383" s="24"/>
    </row>
    <row r="384" spans="8:8" x14ac:dyDescent="0.25">
      <c r="H384" s="24"/>
    </row>
    <row r="385" spans="8:8" x14ac:dyDescent="0.25">
      <c r="H385" s="24"/>
    </row>
    <row r="386" spans="8:8" x14ac:dyDescent="0.25">
      <c r="H386" s="24"/>
    </row>
    <row r="387" spans="8:8" x14ac:dyDescent="0.25">
      <c r="H387" s="24"/>
    </row>
    <row r="388" spans="8:8" x14ac:dyDescent="0.25">
      <c r="H388" s="24"/>
    </row>
    <row r="389" spans="8:8" x14ac:dyDescent="0.25">
      <c r="H389" s="24"/>
    </row>
    <row r="390" spans="8:8" x14ac:dyDescent="0.25">
      <c r="H390" s="24"/>
    </row>
    <row r="391" spans="8:8" x14ac:dyDescent="0.25">
      <c r="H391" s="24"/>
    </row>
    <row r="392" spans="8:8" x14ac:dyDescent="0.25">
      <c r="H392" s="24"/>
    </row>
    <row r="393" spans="8:8" x14ac:dyDescent="0.25">
      <c r="H393" s="24"/>
    </row>
    <row r="394" spans="8:8" x14ac:dyDescent="0.25">
      <c r="H394" s="24"/>
    </row>
    <row r="395" spans="8:8" x14ac:dyDescent="0.25">
      <c r="H395" s="24"/>
    </row>
    <row r="396" spans="8:8" x14ac:dyDescent="0.25">
      <c r="H396" s="24"/>
    </row>
    <row r="397" spans="8:8" x14ac:dyDescent="0.25">
      <c r="H397" s="24"/>
    </row>
    <row r="398" spans="8:8" x14ac:dyDescent="0.25">
      <c r="H398" s="24"/>
    </row>
    <row r="399" spans="8:8" x14ac:dyDescent="0.25">
      <c r="H399" s="24"/>
    </row>
    <row r="400" spans="8:8" x14ac:dyDescent="0.25">
      <c r="H400" s="24"/>
    </row>
    <row r="401" spans="8:8" x14ac:dyDescent="0.25">
      <c r="H401" s="24"/>
    </row>
    <row r="402" spans="8:8" x14ac:dyDescent="0.25">
      <c r="H402" s="24"/>
    </row>
    <row r="403" spans="8:8" x14ac:dyDescent="0.25">
      <c r="H403" s="24"/>
    </row>
    <row r="404" spans="8:8" x14ac:dyDescent="0.25">
      <c r="H404" s="24"/>
    </row>
    <row r="405" spans="8:8" x14ac:dyDescent="0.25">
      <c r="H405" s="24"/>
    </row>
    <row r="406" spans="8:8" x14ac:dyDescent="0.25">
      <c r="H406" s="24"/>
    </row>
    <row r="407" spans="8:8" x14ac:dyDescent="0.25">
      <c r="H407" s="24"/>
    </row>
    <row r="408" spans="8:8" x14ac:dyDescent="0.25">
      <c r="H408" s="24"/>
    </row>
    <row r="409" spans="8:8" x14ac:dyDescent="0.25">
      <c r="H409" s="24"/>
    </row>
    <row r="410" spans="8:8" x14ac:dyDescent="0.25">
      <c r="H410" s="24"/>
    </row>
    <row r="411" spans="8:8" x14ac:dyDescent="0.25">
      <c r="H411" s="24"/>
    </row>
    <row r="412" spans="8:8" x14ac:dyDescent="0.25">
      <c r="H412" s="24"/>
    </row>
    <row r="413" spans="8:8" x14ac:dyDescent="0.25">
      <c r="H413" s="24"/>
    </row>
    <row r="414" spans="8:8" x14ac:dyDescent="0.25">
      <c r="H414" s="24"/>
    </row>
    <row r="415" spans="8:8" x14ac:dyDescent="0.25">
      <c r="H415" s="24"/>
    </row>
    <row r="416" spans="8:8" x14ac:dyDescent="0.25">
      <c r="H416" s="24"/>
    </row>
    <row r="417" spans="8:8" x14ac:dyDescent="0.25">
      <c r="H417" s="24"/>
    </row>
    <row r="418" spans="8:8" x14ac:dyDescent="0.25">
      <c r="H418" s="24"/>
    </row>
    <row r="419" spans="8:8" x14ac:dyDescent="0.25">
      <c r="H419" s="24"/>
    </row>
    <row r="420" spans="8:8" x14ac:dyDescent="0.25">
      <c r="H420" s="24"/>
    </row>
    <row r="421" spans="8:8" x14ac:dyDescent="0.25">
      <c r="H421" s="24"/>
    </row>
    <row r="422" spans="8:8" x14ac:dyDescent="0.25">
      <c r="H422" s="24"/>
    </row>
    <row r="423" spans="8:8" x14ac:dyDescent="0.25">
      <c r="H423" s="24"/>
    </row>
    <row r="424" spans="8:8" x14ac:dyDescent="0.25">
      <c r="H424" s="24"/>
    </row>
    <row r="425" spans="8:8" x14ac:dyDescent="0.25">
      <c r="H425" s="24"/>
    </row>
    <row r="426" spans="8:8" x14ac:dyDescent="0.25">
      <c r="H426" s="24"/>
    </row>
    <row r="427" spans="8:8" x14ac:dyDescent="0.25">
      <c r="H427" s="24"/>
    </row>
    <row r="428" spans="8:8" x14ac:dyDescent="0.25">
      <c r="H428" s="24"/>
    </row>
    <row r="429" spans="8:8" x14ac:dyDescent="0.25">
      <c r="H429" s="24"/>
    </row>
    <row r="430" spans="8:8" x14ac:dyDescent="0.25">
      <c r="H430" s="24"/>
    </row>
    <row r="431" spans="8:8" x14ac:dyDescent="0.25">
      <c r="H431" s="24"/>
    </row>
    <row r="432" spans="8:8" x14ac:dyDescent="0.25">
      <c r="H432" s="24"/>
    </row>
    <row r="433" spans="8:8" x14ac:dyDescent="0.25">
      <c r="H433" s="24"/>
    </row>
    <row r="434" spans="8:8" x14ac:dyDescent="0.25">
      <c r="H434" s="24"/>
    </row>
    <row r="435" spans="8:8" x14ac:dyDescent="0.25">
      <c r="H435" s="24"/>
    </row>
    <row r="436" spans="8:8" x14ac:dyDescent="0.25">
      <c r="H436" s="24"/>
    </row>
    <row r="437" spans="8:8" x14ac:dyDescent="0.25">
      <c r="H437" s="24"/>
    </row>
    <row r="438" spans="8:8" x14ac:dyDescent="0.25">
      <c r="H438" s="24"/>
    </row>
    <row r="439" spans="8:8" x14ac:dyDescent="0.25">
      <c r="H439" s="24"/>
    </row>
    <row r="440" spans="8:8" x14ac:dyDescent="0.25">
      <c r="H440" s="24"/>
    </row>
    <row r="441" spans="8:8" x14ac:dyDescent="0.25">
      <c r="H441" s="24"/>
    </row>
    <row r="442" spans="8:8" x14ac:dyDescent="0.25">
      <c r="H442" s="24"/>
    </row>
    <row r="443" spans="8:8" x14ac:dyDescent="0.25">
      <c r="H443" s="24"/>
    </row>
    <row r="444" spans="8:8" x14ac:dyDescent="0.25">
      <c r="H444" s="24"/>
    </row>
    <row r="445" spans="8:8" x14ac:dyDescent="0.25">
      <c r="H445" s="24"/>
    </row>
    <row r="446" spans="8:8" x14ac:dyDescent="0.25">
      <c r="H446" s="24"/>
    </row>
    <row r="447" spans="8:8" x14ac:dyDescent="0.25">
      <c r="H447" s="24"/>
    </row>
    <row r="448" spans="8:8" x14ac:dyDescent="0.25">
      <c r="H448" s="24"/>
    </row>
    <row r="449" spans="8:8" x14ac:dyDescent="0.25">
      <c r="H449" s="24"/>
    </row>
    <row r="450" spans="8:8" x14ac:dyDescent="0.25">
      <c r="H450" s="24"/>
    </row>
    <row r="451" spans="8:8" x14ac:dyDescent="0.25">
      <c r="H451" s="24"/>
    </row>
    <row r="452" spans="8:8" x14ac:dyDescent="0.25">
      <c r="H452" s="24"/>
    </row>
    <row r="453" spans="8:8" x14ac:dyDescent="0.25">
      <c r="H453" s="24"/>
    </row>
    <row r="454" spans="8:8" x14ac:dyDescent="0.25">
      <c r="H454" s="24"/>
    </row>
    <row r="455" spans="8:8" x14ac:dyDescent="0.25">
      <c r="H455" s="24"/>
    </row>
    <row r="456" spans="8:8" x14ac:dyDescent="0.25">
      <c r="H456" s="24"/>
    </row>
    <row r="457" spans="8:8" x14ac:dyDescent="0.25">
      <c r="H457" s="24"/>
    </row>
    <row r="458" spans="8:8" x14ac:dyDescent="0.25">
      <c r="H458" s="24"/>
    </row>
    <row r="459" spans="8:8" x14ac:dyDescent="0.25">
      <c r="H459" s="24"/>
    </row>
    <row r="460" spans="8:8" x14ac:dyDescent="0.25">
      <c r="H460" s="24"/>
    </row>
    <row r="461" spans="8:8" x14ac:dyDescent="0.25">
      <c r="H461" s="24"/>
    </row>
    <row r="462" spans="8:8" x14ac:dyDescent="0.25">
      <c r="H462" s="24"/>
    </row>
    <row r="463" spans="8:8" x14ac:dyDescent="0.25">
      <c r="H463" s="24"/>
    </row>
    <row r="464" spans="8:8" x14ac:dyDescent="0.25">
      <c r="H464" s="24"/>
    </row>
    <row r="465" spans="8:8" x14ac:dyDescent="0.25">
      <c r="H465" s="24"/>
    </row>
    <row r="466" spans="8:8" x14ac:dyDescent="0.25">
      <c r="H466" s="24"/>
    </row>
    <row r="467" spans="8:8" x14ac:dyDescent="0.25">
      <c r="H467" s="24"/>
    </row>
    <row r="468" spans="8:8" x14ac:dyDescent="0.25">
      <c r="H468" s="24"/>
    </row>
    <row r="469" spans="8:8" x14ac:dyDescent="0.25">
      <c r="H469" s="24"/>
    </row>
    <row r="470" spans="8:8" x14ac:dyDescent="0.25">
      <c r="H470" s="24"/>
    </row>
    <row r="471" spans="8:8" x14ac:dyDescent="0.25">
      <c r="H471" s="24"/>
    </row>
    <row r="472" spans="8:8" x14ac:dyDescent="0.25">
      <c r="H472" s="24"/>
    </row>
    <row r="473" spans="8:8" x14ac:dyDescent="0.25">
      <c r="H473" s="24"/>
    </row>
    <row r="474" spans="8:8" x14ac:dyDescent="0.25">
      <c r="H474" s="24"/>
    </row>
    <row r="475" spans="8:8" x14ac:dyDescent="0.25">
      <c r="H475" s="24"/>
    </row>
    <row r="476" spans="8:8" x14ac:dyDescent="0.25">
      <c r="H476" s="24"/>
    </row>
    <row r="477" spans="8:8" x14ac:dyDescent="0.25">
      <c r="H477" s="24"/>
    </row>
    <row r="478" spans="8:8" x14ac:dyDescent="0.25">
      <c r="H478" s="24"/>
    </row>
    <row r="479" spans="8:8" x14ac:dyDescent="0.25">
      <c r="H479" s="24"/>
    </row>
    <row r="480" spans="8:8" x14ac:dyDescent="0.25">
      <c r="H480" s="24"/>
    </row>
    <row r="481" spans="8:8" x14ac:dyDescent="0.25">
      <c r="H481" s="24"/>
    </row>
    <row r="482" spans="8:8" x14ac:dyDescent="0.25">
      <c r="H482" s="24"/>
    </row>
    <row r="483" spans="8:8" x14ac:dyDescent="0.25">
      <c r="H483" s="24"/>
    </row>
    <row r="484" spans="8:8" x14ac:dyDescent="0.25">
      <c r="H484" s="24"/>
    </row>
    <row r="485" spans="8:8" x14ac:dyDescent="0.25">
      <c r="H485" s="24"/>
    </row>
    <row r="486" spans="8:8" x14ac:dyDescent="0.25">
      <c r="H486" s="24"/>
    </row>
    <row r="487" spans="8:8" x14ac:dyDescent="0.25">
      <c r="H487" s="24"/>
    </row>
    <row r="488" spans="8:8" x14ac:dyDescent="0.25">
      <c r="H488" s="24"/>
    </row>
    <row r="489" spans="8:8" x14ac:dyDescent="0.25">
      <c r="H489" s="24"/>
    </row>
    <row r="490" spans="8:8" x14ac:dyDescent="0.25">
      <c r="H490" s="24"/>
    </row>
    <row r="491" spans="8:8" x14ac:dyDescent="0.25">
      <c r="H491" s="24"/>
    </row>
    <row r="492" spans="8:8" x14ac:dyDescent="0.25">
      <c r="H492" s="24"/>
    </row>
    <row r="493" spans="8:8" x14ac:dyDescent="0.25">
      <c r="H493" s="24"/>
    </row>
    <row r="494" spans="8:8" x14ac:dyDescent="0.25">
      <c r="H494" s="24"/>
    </row>
    <row r="495" spans="8:8" x14ac:dyDescent="0.25">
      <c r="H495" s="24"/>
    </row>
    <row r="496" spans="8:8" x14ac:dyDescent="0.25">
      <c r="H496" s="24"/>
    </row>
    <row r="497" spans="8:8" x14ac:dyDescent="0.25">
      <c r="H497" s="24"/>
    </row>
    <row r="498" spans="8:8" x14ac:dyDescent="0.25">
      <c r="H498" s="24"/>
    </row>
    <row r="499" spans="8:8" x14ac:dyDescent="0.25">
      <c r="H499" s="24"/>
    </row>
    <row r="500" spans="8:8" x14ac:dyDescent="0.25">
      <c r="H500" s="24"/>
    </row>
    <row r="501" spans="8:8" x14ac:dyDescent="0.25">
      <c r="H501" s="24"/>
    </row>
    <row r="502" spans="8:8" x14ac:dyDescent="0.25">
      <c r="H502" s="24"/>
    </row>
    <row r="503" spans="8:8" x14ac:dyDescent="0.25">
      <c r="H503" s="24"/>
    </row>
    <row r="504" spans="8:8" x14ac:dyDescent="0.25">
      <c r="H504" s="24"/>
    </row>
    <row r="505" spans="8:8" x14ac:dyDescent="0.25">
      <c r="H505" s="24"/>
    </row>
    <row r="506" spans="8:8" x14ac:dyDescent="0.25">
      <c r="H506" s="24"/>
    </row>
    <row r="507" spans="8:8" x14ac:dyDescent="0.25">
      <c r="H507" s="24"/>
    </row>
    <row r="508" spans="8:8" x14ac:dyDescent="0.25">
      <c r="H508" s="24"/>
    </row>
    <row r="509" spans="8:8" x14ac:dyDescent="0.25">
      <c r="H509" s="24"/>
    </row>
    <row r="510" spans="8:8" x14ac:dyDescent="0.25">
      <c r="H510" s="24"/>
    </row>
    <row r="511" spans="8:8" x14ac:dyDescent="0.25">
      <c r="H511" s="24"/>
    </row>
    <row r="512" spans="8:8" x14ac:dyDescent="0.25">
      <c r="H512" s="24"/>
    </row>
    <row r="513" spans="8:8" x14ac:dyDescent="0.25">
      <c r="H513" s="24"/>
    </row>
    <row r="514" spans="8:8" x14ac:dyDescent="0.25">
      <c r="H514" s="24"/>
    </row>
    <row r="515" spans="8:8" x14ac:dyDescent="0.25">
      <c r="H515" s="24"/>
    </row>
    <row r="516" spans="8:8" x14ac:dyDescent="0.25">
      <c r="H516" s="24"/>
    </row>
    <row r="517" spans="8:8" x14ac:dyDescent="0.25">
      <c r="H517" s="24"/>
    </row>
    <row r="518" spans="8:8" x14ac:dyDescent="0.25">
      <c r="H518" s="24"/>
    </row>
    <row r="519" spans="8:8" x14ac:dyDescent="0.25">
      <c r="H519" s="24"/>
    </row>
    <row r="520" spans="8:8" x14ac:dyDescent="0.25">
      <c r="H520" s="24"/>
    </row>
    <row r="521" spans="8:8" x14ac:dyDescent="0.25">
      <c r="H521" s="24"/>
    </row>
    <row r="522" spans="8:8" x14ac:dyDescent="0.25">
      <c r="H522" s="24"/>
    </row>
    <row r="523" spans="8:8" x14ac:dyDescent="0.25">
      <c r="H523" s="24"/>
    </row>
    <row r="524" spans="8:8" x14ac:dyDescent="0.25">
      <c r="H524" s="24"/>
    </row>
    <row r="525" spans="8:8" x14ac:dyDescent="0.25">
      <c r="H525" s="24"/>
    </row>
    <row r="526" spans="8:8" x14ac:dyDescent="0.25">
      <c r="H526" s="24"/>
    </row>
    <row r="527" spans="8:8" x14ac:dyDescent="0.25">
      <c r="H527" s="24"/>
    </row>
    <row r="528" spans="8:8" x14ac:dyDescent="0.25">
      <c r="H528" s="24"/>
    </row>
    <row r="529" spans="8:8" x14ac:dyDescent="0.25">
      <c r="H529" s="24"/>
    </row>
    <row r="530" spans="8:8" x14ac:dyDescent="0.25">
      <c r="H530" s="24"/>
    </row>
    <row r="531" spans="8:8" x14ac:dyDescent="0.25">
      <c r="H531" s="24"/>
    </row>
    <row r="532" spans="8:8" x14ac:dyDescent="0.25">
      <c r="H532" s="24"/>
    </row>
    <row r="533" spans="8:8" x14ac:dyDescent="0.25">
      <c r="H533" s="24"/>
    </row>
    <row r="534" spans="8:8" x14ac:dyDescent="0.25">
      <c r="H534" s="24"/>
    </row>
    <row r="535" spans="8:8" x14ac:dyDescent="0.25">
      <c r="H535" s="24"/>
    </row>
    <row r="536" spans="8:8" x14ac:dyDescent="0.25">
      <c r="H536" s="24"/>
    </row>
    <row r="537" spans="8:8" x14ac:dyDescent="0.25">
      <c r="H537" s="24"/>
    </row>
    <row r="538" spans="8:8" x14ac:dyDescent="0.25">
      <c r="H538" s="24"/>
    </row>
    <row r="539" spans="8:8" x14ac:dyDescent="0.25">
      <c r="H539" s="24"/>
    </row>
    <row r="540" spans="8:8" x14ac:dyDescent="0.25">
      <c r="H540" s="24"/>
    </row>
    <row r="541" spans="8:8" x14ac:dyDescent="0.25">
      <c r="H541" s="24"/>
    </row>
    <row r="542" spans="8:8" x14ac:dyDescent="0.25">
      <c r="H542" s="24"/>
    </row>
    <row r="543" spans="8:8" x14ac:dyDescent="0.25">
      <c r="H543" s="24"/>
    </row>
    <row r="544" spans="8:8" x14ac:dyDescent="0.25">
      <c r="H544" s="24"/>
    </row>
    <row r="545" spans="8:8" x14ac:dyDescent="0.25">
      <c r="H545" s="24"/>
    </row>
    <row r="546" spans="8:8" x14ac:dyDescent="0.25">
      <c r="H546" s="24"/>
    </row>
    <row r="547" spans="8:8" x14ac:dyDescent="0.25">
      <c r="H547" s="24"/>
    </row>
    <row r="548" spans="8:8" x14ac:dyDescent="0.25">
      <c r="H548" s="24"/>
    </row>
    <row r="549" spans="8:8" x14ac:dyDescent="0.25">
      <c r="H549" s="24"/>
    </row>
    <row r="550" spans="8:8" x14ac:dyDescent="0.25">
      <c r="H550" s="24"/>
    </row>
    <row r="551" spans="8:8" x14ac:dyDescent="0.25">
      <c r="H551" s="24"/>
    </row>
    <row r="552" spans="8:8" x14ac:dyDescent="0.25">
      <c r="H552" s="24"/>
    </row>
    <row r="553" spans="8:8" x14ac:dyDescent="0.25">
      <c r="H553" s="24"/>
    </row>
    <row r="554" spans="8:8" x14ac:dyDescent="0.25">
      <c r="H554" s="24"/>
    </row>
    <row r="555" spans="8:8" x14ac:dyDescent="0.25">
      <c r="H555" s="24"/>
    </row>
    <row r="556" spans="8:8" x14ac:dyDescent="0.25">
      <c r="H556" s="24"/>
    </row>
    <row r="557" spans="8:8" x14ac:dyDescent="0.25">
      <c r="H557" s="24"/>
    </row>
    <row r="558" spans="8:8" x14ac:dyDescent="0.25">
      <c r="H558" s="24"/>
    </row>
    <row r="559" spans="8:8" x14ac:dyDescent="0.25">
      <c r="H559" s="24"/>
    </row>
    <row r="560" spans="8:8" x14ac:dyDescent="0.25">
      <c r="H560" s="24"/>
    </row>
    <row r="561" spans="8:8" x14ac:dyDescent="0.25">
      <c r="H561" s="24"/>
    </row>
    <row r="562" spans="8:8" x14ac:dyDescent="0.25">
      <c r="H562" s="24"/>
    </row>
    <row r="563" spans="8:8" x14ac:dyDescent="0.25">
      <c r="H563" s="24"/>
    </row>
    <row r="564" spans="8:8" x14ac:dyDescent="0.25">
      <c r="H564" s="24"/>
    </row>
    <row r="565" spans="8:8" x14ac:dyDescent="0.25">
      <c r="H565" s="24"/>
    </row>
    <row r="566" spans="8:8" x14ac:dyDescent="0.25">
      <c r="H566" s="24"/>
    </row>
    <row r="567" spans="8:8" x14ac:dyDescent="0.25">
      <c r="H567" s="24"/>
    </row>
    <row r="568" spans="8:8" x14ac:dyDescent="0.25">
      <c r="H568" s="24"/>
    </row>
    <row r="569" spans="8:8" x14ac:dyDescent="0.25">
      <c r="H569" s="24"/>
    </row>
    <row r="570" spans="8:8" x14ac:dyDescent="0.25">
      <c r="H570" s="24"/>
    </row>
    <row r="571" spans="8:8" x14ac:dyDescent="0.25">
      <c r="H571" s="24"/>
    </row>
    <row r="572" spans="8:8" x14ac:dyDescent="0.25">
      <c r="H572" s="24"/>
    </row>
    <row r="573" spans="8:8" x14ac:dyDescent="0.25">
      <c r="H573" s="24"/>
    </row>
    <row r="574" spans="8:8" x14ac:dyDescent="0.25">
      <c r="H574" s="24"/>
    </row>
    <row r="575" spans="8:8" x14ac:dyDescent="0.25">
      <c r="H575" s="24"/>
    </row>
    <row r="576" spans="8:8" x14ac:dyDescent="0.25">
      <c r="H576" s="24"/>
    </row>
    <row r="577" spans="8:8" x14ac:dyDescent="0.25">
      <c r="H577" s="24"/>
    </row>
    <row r="578" spans="8:8" x14ac:dyDescent="0.25">
      <c r="H578" s="24"/>
    </row>
    <row r="579" spans="8:8" x14ac:dyDescent="0.25">
      <c r="H579" s="24"/>
    </row>
    <row r="580" spans="8:8" x14ac:dyDescent="0.25">
      <c r="H580" s="24"/>
    </row>
    <row r="581" spans="8:8" x14ac:dyDescent="0.25">
      <c r="H581" s="24"/>
    </row>
    <row r="582" spans="8:8" x14ac:dyDescent="0.25">
      <c r="H582" s="24"/>
    </row>
    <row r="583" spans="8:8" x14ac:dyDescent="0.25">
      <c r="H583" s="24"/>
    </row>
    <row r="584" spans="8:8" x14ac:dyDescent="0.25">
      <c r="H584" s="24"/>
    </row>
    <row r="585" spans="8:8" x14ac:dyDescent="0.25">
      <c r="H585" s="24"/>
    </row>
    <row r="586" spans="8:8" x14ac:dyDescent="0.25">
      <c r="H586" s="24"/>
    </row>
    <row r="587" spans="8:8" x14ac:dyDescent="0.25">
      <c r="H587" s="24"/>
    </row>
    <row r="588" spans="8:8" x14ac:dyDescent="0.25">
      <c r="H588" s="24"/>
    </row>
    <row r="589" spans="8:8" x14ac:dyDescent="0.25">
      <c r="H589" s="24"/>
    </row>
    <row r="590" spans="8:8" x14ac:dyDescent="0.25">
      <c r="H590" s="24"/>
    </row>
    <row r="591" spans="8:8" x14ac:dyDescent="0.25">
      <c r="H591" s="24"/>
    </row>
    <row r="592" spans="8:8" x14ac:dyDescent="0.25">
      <c r="H592" s="24"/>
    </row>
    <row r="593" spans="8:8" x14ac:dyDescent="0.25">
      <c r="H593" s="24"/>
    </row>
    <row r="594" spans="8:8" x14ac:dyDescent="0.25">
      <c r="H594" s="24"/>
    </row>
    <row r="595" spans="8:8" x14ac:dyDescent="0.25">
      <c r="H595" s="24"/>
    </row>
    <row r="596" spans="8:8" x14ac:dyDescent="0.25">
      <c r="H596" s="24"/>
    </row>
    <row r="597" spans="8:8" x14ac:dyDescent="0.25">
      <c r="H597" s="24"/>
    </row>
    <row r="598" spans="8:8" x14ac:dyDescent="0.25">
      <c r="H598" s="24"/>
    </row>
    <row r="599" spans="8:8" x14ac:dyDescent="0.25">
      <c r="H599" s="24"/>
    </row>
    <row r="600" spans="8:8" x14ac:dyDescent="0.25">
      <c r="H600" s="24"/>
    </row>
    <row r="601" spans="8:8" x14ac:dyDescent="0.25">
      <c r="H601" s="24"/>
    </row>
    <row r="602" spans="8:8" x14ac:dyDescent="0.25">
      <c r="H602" s="24"/>
    </row>
    <row r="603" spans="8:8" x14ac:dyDescent="0.25">
      <c r="H603" s="24"/>
    </row>
    <row r="604" spans="8:8" x14ac:dyDescent="0.25">
      <c r="H604" s="24"/>
    </row>
    <row r="605" spans="8:8" x14ac:dyDescent="0.25">
      <c r="H605" s="24"/>
    </row>
    <row r="606" spans="8:8" x14ac:dyDescent="0.25">
      <c r="H606" s="24"/>
    </row>
    <row r="607" spans="8:8" x14ac:dyDescent="0.25">
      <c r="H607" s="24"/>
    </row>
    <row r="608" spans="8:8" x14ac:dyDescent="0.25">
      <c r="H608" s="24"/>
    </row>
    <row r="609" spans="8:8" x14ac:dyDescent="0.25">
      <c r="H609" s="24"/>
    </row>
    <row r="610" spans="8:8" x14ac:dyDescent="0.25">
      <c r="H610" s="24"/>
    </row>
    <row r="611" spans="8:8" x14ac:dyDescent="0.25">
      <c r="H611" s="24"/>
    </row>
    <row r="612" spans="8:8" x14ac:dyDescent="0.25">
      <c r="H612" s="24"/>
    </row>
    <row r="613" spans="8:8" x14ac:dyDescent="0.25">
      <c r="H613" s="24"/>
    </row>
    <row r="614" spans="8:8" x14ac:dyDescent="0.25">
      <c r="H614" s="24"/>
    </row>
    <row r="615" spans="8:8" x14ac:dyDescent="0.25">
      <c r="H615" s="24"/>
    </row>
    <row r="616" spans="8:8" x14ac:dyDescent="0.25">
      <c r="H616" s="24"/>
    </row>
    <row r="617" spans="8:8" x14ac:dyDescent="0.25">
      <c r="H617" s="24"/>
    </row>
    <row r="618" spans="8:8" x14ac:dyDescent="0.25">
      <c r="H618" s="24"/>
    </row>
    <row r="619" spans="8:8" x14ac:dyDescent="0.25">
      <c r="H619" s="24"/>
    </row>
    <row r="620" spans="8:8" x14ac:dyDescent="0.25">
      <c r="H620" s="24"/>
    </row>
    <row r="621" spans="8:8" x14ac:dyDescent="0.25">
      <c r="H621" s="24"/>
    </row>
    <row r="622" spans="8:8" x14ac:dyDescent="0.25">
      <c r="H622" s="24"/>
    </row>
    <row r="623" spans="8:8" x14ac:dyDescent="0.25">
      <c r="H623" s="24"/>
    </row>
    <row r="624" spans="8:8" x14ac:dyDescent="0.25">
      <c r="H624" s="24"/>
    </row>
    <row r="625" spans="8:8" x14ac:dyDescent="0.25">
      <c r="H625" s="24"/>
    </row>
    <row r="626" spans="8:8" x14ac:dyDescent="0.25">
      <c r="H626" s="24"/>
    </row>
    <row r="627" spans="8:8" x14ac:dyDescent="0.25">
      <c r="H627" s="24"/>
    </row>
    <row r="628" spans="8:8" x14ac:dyDescent="0.25">
      <c r="H628" s="24"/>
    </row>
    <row r="629" spans="8:8" x14ac:dyDescent="0.25">
      <c r="H629" s="24"/>
    </row>
    <row r="630" spans="8:8" x14ac:dyDescent="0.25">
      <c r="H630" s="24"/>
    </row>
    <row r="631" spans="8:8" x14ac:dyDescent="0.25">
      <c r="H631" s="24"/>
    </row>
    <row r="632" spans="8:8" x14ac:dyDescent="0.25">
      <c r="H632" s="24"/>
    </row>
    <row r="633" spans="8:8" x14ac:dyDescent="0.25">
      <c r="H633" s="24"/>
    </row>
    <row r="634" spans="8:8" x14ac:dyDescent="0.25">
      <c r="H634" s="24"/>
    </row>
    <row r="635" spans="8:8" x14ac:dyDescent="0.25">
      <c r="H635" s="24"/>
    </row>
    <row r="636" spans="8:8" x14ac:dyDescent="0.25">
      <c r="H636" s="24"/>
    </row>
    <row r="637" spans="8:8" x14ac:dyDescent="0.25">
      <c r="H637" s="24"/>
    </row>
    <row r="638" spans="8:8" x14ac:dyDescent="0.25">
      <c r="H638" s="24"/>
    </row>
    <row r="639" spans="8:8" x14ac:dyDescent="0.25">
      <c r="H639" s="24"/>
    </row>
    <row r="640" spans="8:8" x14ac:dyDescent="0.25">
      <c r="H640" s="24"/>
    </row>
    <row r="641" spans="8:8" x14ac:dyDescent="0.25">
      <c r="H641" s="24"/>
    </row>
    <row r="642" spans="8:8" x14ac:dyDescent="0.25">
      <c r="H642" s="24"/>
    </row>
    <row r="643" spans="8:8" x14ac:dyDescent="0.25">
      <c r="H643" s="24"/>
    </row>
    <row r="644" spans="8:8" x14ac:dyDescent="0.25">
      <c r="H644" s="24"/>
    </row>
    <row r="645" spans="8:8" x14ac:dyDescent="0.25">
      <c r="H645" s="24"/>
    </row>
    <row r="646" spans="8:8" x14ac:dyDescent="0.25">
      <c r="H646" s="24"/>
    </row>
    <row r="647" spans="8:8" x14ac:dyDescent="0.25">
      <c r="H647" s="24"/>
    </row>
    <row r="648" spans="8:8" x14ac:dyDescent="0.25">
      <c r="H648" s="24"/>
    </row>
    <row r="649" spans="8:8" x14ac:dyDescent="0.25">
      <c r="H649" s="24"/>
    </row>
    <row r="650" spans="8:8" x14ac:dyDescent="0.25">
      <c r="H650" s="24"/>
    </row>
    <row r="651" spans="8:8" x14ac:dyDescent="0.25">
      <c r="H651" s="24"/>
    </row>
    <row r="652" spans="8:8" x14ac:dyDescent="0.25">
      <c r="H652" s="24"/>
    </row>
    <row r="653" spans="8:8" x14ac:dyDescent="0.25">
      <c r="H653" s="24"/>
    </row>
    <row r="654" spans="8:8" x14ac:dyDescent="0.25">
      <c r="H654" s="24"/>
    </row>
    <row r="655" spans="8:8" x14ac:dyDescent="0.25">
      <c r="H655" s="24"/>
    </row>
    <row r="656" spans="8:8" x14ac:dyDescent="0.25">
      <c r="H656" s="24"/>
    </row>
    <row r="657" spans="8:8" x14ac:dyDescent="0.25">
      <c r="H657" s="24"/>
    </row>
    <row r="658" spans="8:8" x14ac:dyDescent="0.25">
      <c r="H658" s="24"/>
    </row>
    <row r="659" spans="8:8" x14ac:dyDescent="0.25">
      <c r="H659" s="24"/>
    </row>
    <row r="660" spans="8:8" x14ac:dyDescent="0.25">
      <c r="H660" s="24"/>
    </row>
    <row r="661" spans="8:8" x14ac:dyDescent="0.25">
      <c r="H661" s="24"/>
    </row>
    <row r="662" spans="8:8" x14ac:dyDescent="0.25">
      <c r="H662" s="24"/>
    </row>
    <row r="663" spans="8:8" x14ac:dyDescent="0.25">
      <c r="H663" s="24"/>
    </row>
    <row r="664" spans="8:8" x14ac:dyDescent="0.25">
      <c r="H664" s="24"/>
    </row>
    <row r="665" spans="8:8" x14ac:dyDescent="0.25">
      <c r="H665" s="24"/>
    </row>
    <row r="666" spans="8:8" x14ac:dyDescent="0.25">
      <c r="H666" s="24"/>
    </row>
    <row r="667" spans="8:8" x14ac:dyDescent="0.25">
      <c r="H667" s="24"/>
    </row>
    <row r="668" spans="8:8" x14ac:dyDescent="0.25">
      <c r="H668" s="24"/>
    </row>
    <row r="669" spans="8:8" x14ac:dyDescent="0.25">
      <c r="H669" s="24"/>
    </row>
    <row r="670" spans="8:8" x14ac:dyDescent="0.25">
      <c r="H670" s="24"/>
    </row>
    <row r="671" spans="8:8" x14ac:dyDescent="0.25">
      <c r="H671" s="24"/>
    </row>
    <row r="672" spans="8:8" x14ac:dyDescent="0.25">
      <c r="H672" s="24"/>
    </row>
    <row r="673" spans="8:8" x14ac:dyDescent="0.25">
      <c r="H673" s="24"/>
    </row>
    <row r="674" spans="8:8" x14ac:dyDescent="0.25">
      <c r="H674" s="24"/>
    </row>
    <row r="675" spans="8:8" x14ac:dyDescent="0.25">
      <c r="H675" s="24"/>
    </row>
    <row r="676" spans="8:8" x14ac:dyDescent="0.25">
      <c r="H676" s="24"/>
    </row>
    <row r="677" spans="8:8" x14ac:dyDescent="0.25">
      <c r="H677" s="24"/>
    </row>
    <row r="678" spans="8:8" x14ac:dyDescent="0.25">
      <c r="H678" s="24"/>
    </row>
    <row r="679" spans="8:8" x14ac:dyDescent="0.25">
      <c r="H679" s="24"/>
    </row>
    <row r="680" spans="8:8" x14ac:dyDescent="0.25">
      <c r="H680" s="24"/>
    </row>
    <row r="681" spans="8:8" x14ac:dyDescent="0.25">
      <c r="H681" s="24"/>
    </row>
    <row r="682" spans="8:8" x14ac:dyDescent="0.25">
      <c r="H682" s="24"/>
    </row>
    <row r="683" spans="8:8" x14ac:dyDescent="0.25">
      <c r="H683" s="24"/>
    </row>
    <row r="684" spans="8:8" x14ac:dyDescent="0.25">
      <c r="H684" s="24"/>
    </row>
    <row r="685" spans="8:8" x14ac:dyDescent="0.25">
      <c r="H685" s="24"/>
    </row>
    <row r="686" spans="8:8" x14ac:dyDescent="0.25">
      <c r="H686" s="24"/>
    </row>
    <row r="687" spans="8:8" x14ac:dyDescent="0.25">
      <c r="H687" s="24"/>
    </row>
    <row r="688" spans="8:8" x14ac:dyDescent="0.25">
      <c r="H688" s="24"/>
    </row>
    <row r="689" spans="8:8" x14ac:dyDescent="0.25">
      <c r="H689" s="24"/>
    </row>
    <row r="690" spans="8:8" x14ac:dyDescent="0.25">
      <c r="H690" s="24"/>
    </row>
    <row r="691" spans="8:8" x14ac:dyDescent="0.25">
      <c r="H691" s="24"/>
    </row>
    <row r="692" spans="8:8" x14ac:dyDescent="0.25">
      <c r="H692" s="24"/>
    </row>
    <row r="693" spans="8:8" x14ac:dyDescent="0.25">
      <c r="H693" s="24"/>
    </row>
    <row r="694" spans="8:8" x14ac:dyDescent="0.25">
      <c r="H694" s="24"/>
    </row>
    <row r="695" spans="8:8" x14ac:dyDescent="0.25">
      <c r="H695" s="24"/>
    </row>
    <row r="696" spans="8:8" x14ac:dyDescent="0.25">
      <c r="H696" s="24"/>
    </row>
    <row r="697" spans="8:8" x14ac:dyDescent="0.25">
      <c r="H697" s="24"/>
    </row>
    <row r="698" spans="8:8" x14ac:dyDescent="0.25">
      <c r="H698" s="24"/>
    </row>
    <row r="699" spans="8:8" x14ac:dyDescent="0.25">
      <c r="H699" s="24"/>
    </row>
    <row r="700" spans="8:8" x14ac:dyDescent="0.25">
      <c r="H700" s="24"/>
    </row>
    <row r="701" spans="8:8" x14ac:dyDescent="0.25">
      <c r="H701" s="24"/>
    </row>
    <row r="702" spans="8:8" x14ac:dyDescent="0.25">
      <c r="H702" s="24"/>
    </row>
    <row r="703" spans="8:8" x14ac:dyDescent="0.25">
      <c r="H703" s="24"/>
    </row>
    <row r="704" spans="8:8" x14ac:dyDescent="0.25">
      <c r="H704" s="24"/>
    </row>
    <row r="705" spans="8:8" x14ac:dyDescent="0.25">
      <c r="H705" s="24"/>
    </row>
    <row r="706" spans="8:8" x14ac:dyDescent="0.25">
      <c r="H706" s="24"/>
    </row>
    <row r="707" spans="8:8" x14ac:dyDescent="0.25">
      <c r="H707" s="24"/>
    </row>
    <row r="708" spans="8:8" x14ac:dyDescent="0.25">
      <c r="H708" s="24"/>
    </row>
    <row r="709" spans="8:8" x14ac:dyDescent="0.25">
      <c r="H709" s="24"/>
    </row>
    <row r="710" spans="8:8" x14ac:dyDescent="0.25">
      <c r="H710" s="24"/>
    </row>
    <row r="711" spans="8:8" x14ac:dyDescent="0.25">
      <c r="H711" s="24"/>
    </row>
    <row r="712" spans="8:8" x14ac:dyDescent="0.25">
      <c r="H712" s="24"/>
    </row>
    <row r="713" spans="8:8" x14ac:dyDescent="0.25">
      <c r="H713" s="24"/>
    </row>
    <row r="714" spans="8:8" x14ac:dyDescent="0.25">
      <c r="H714" s="24"/>
    </row>
    <row r="715" spans="8:8" x14ac:dyDescent="0.25">
      <c r="H715" s="24"/>
    </row>
    <row r="716" spans="8:8" x14ac:dyDescent="0.25">
      <c r="H716" s="24"/>
    </row>
    <row r="717" spans="8:8" x14ac:dyDescent="0.25">
      <c r="H717" s="24"/>
    </row>
    <row r="718" spans="8:8" x14ac:dyDescent="0.25">
      <c r="H718" s="24"/>
    </row>
    <row r="719" spans="8:8" x14ac:dyDescent="0.25">
      <c r="H719" s="24"/>
    </row>
    <row r="720" spans="8:8" x14ac:dyDescent="0.25">
      <c r="H720" s="24"/>
    </row>
    <row r="721" spans="8:8" x14ac:dyDescent="0.25">
      <c r="H721" s="24"/>
    </row>
    <row r="722" spans="8:8" x14ac:dyDescent="0.25">
      <c r="H722" s="24"/>
    </row>
    <row r="723" spans="8:8" x14ac:dyDescent="0.25">
      <c r="H723" s="24"/>
    </row>
    <row r="724" spans="8:8" x14ac:dyDescent="0.25">
      <c r="H724" s="24"/>
    </row>
    <row r="725" spans="8:8" x14ac:dyDescent="0.25">
      <c r="H725" s="24"/>
    </row>
    <row r="726" spans="8:8" x14ac:dyDescent="0.25">
      <c r="H726" s="24"/>
    </row>
    <row r="727" spans="8:8" x14ac:dyDescent="0.25">
      <c r="H727" s="24"/>
    </row>
    <row r="728" spans="8:8" x14ac:dyDescent="0.25">
      <c r="H728" s="24"/>
    </row>
    <row r="729" spans="8:8" x14ac:dyDescent="0.25">
      <c r="H729" s="24"/>
    </row>
    <row r="730" spans="8:8" x14ac:dyDescent="0.25">
      <c r="H730" s="24"/>
    </row>
    <row r="731" spans="8:8" x14ac:dyDescent="0.25">
      <c r="H731" s="24"/>
    </row>
    <row r="732" spans="8:8" x14ac:dyDescent="0.25">
      <c r="H732" s="24"/>
    </row>
    <row r="733" spans="8:8" x14ac:dyDescent="0.25">
      <c r="H733" s="24"/>
    </row>
    <row r="734" spans="8:8" x14ac:dyDescent="0.25">
      <c r="H734" s="24"/>
    </row>
    <row r="735" spans="8:8" x14ac:dyDescent="0.25">
      <c r="H735" s="24"/>
    </row>
    <row r="736" spans="8:8" x14ac:dyDescent="0.25">
      <c r="H736" s="24"/>
    </row>
    <row r="737" spans="8:8" x14ac:dyDescent="0.25">
      <c r="H737" s="24"/>
    </row>
    <row r="738" spans="8:8" x14ac:dyDescent="0.25">
      <c r="H738" s="24"/>
    </row>
    <row r="739" spans="8:8" x14ac:dyDescent="0.25">
      <c r="H739" s="24"/>
    </row>
    <row r="740" spans="8:8" x14ac:dyDescent="0.25">
      <c r="H740" s="24"/>
    </row>
    <row r="741" spans="8:8" x14ac:dyDescent="0.25">
      <c r="H741" s="24"/>
    </row>
    <row r="742" spans="8:8" x14ac:dyDescent="0.25">
      <c r="H742" s="24"/>
    </row>
    <row r="743" spans="8:8" x14ac:dyDescent="0.25">
      <c r="H743" s="24"/>
    </row>
    <row r="744" spans="8:8" x14ac:dyDescent="0.25">
      <c r="H744" s="24"/>
    </row>
    <row r="745" spans="8:8" x14ac:dyDescent="0.25">
      <c r="H745" s="24"/>
    </row>
    <row r="746" spans="8:8" x14ac:dyDescent="0.25">
      <c r="H746" s="24"/>
    </row>
    <row r="747" spans="8:8" x14ac:dyDescent="0.25">
      <c r="H747" s="24"/>
    </row>
    <row r="748" spans="8:8" x14ac:dyDescent="0.25">
      <c r="H748" s="24"/>
    </row>
    <row r="749" spans="8:8" x14ac:dyDescent="0.25">
      <c r="H749" s="24"/>
    </row>
    <row r="750" spans="8:8" x14ac:dyDescent="0.25">
      <c r="H750" s="24"/>
    </row>
    <row r="751" spans="8:8" x14ac:dyDescent="0.25">
      <c r="H751" s="24"/>
    </row>
    <row r="752" spans="8:8" x14ac:dyDescent="0.25">
      <c r="H752" s="24"/>
    </row>
    <row r="753" spans="8:8" x14ac:dyDescent="0.25">
      <c r="H753" s="24"/>
    </row>
    <row r="754" spans="8:8" x14ac:dyDescent="0.25">
      <c r="H754" s="24"/>
    </row>
    <row r="755" spans="8:8" x14ac:dyDescent="0.25">
      <c r="H755" s="24"/>
    </row>
    <row r="756" spans="8:8" x14ac:dyDescent="0.25">
      <c r="H756" s="24"/>
    </row>
    <row r="757" spans="8:8" x14ac:dyDescent="0.25">
      <c r="H757" s="24"/>
    </row>
    <row r="758" spans="8:8" x14ac:dyDescent="0.25">
      <c r="H758" s="24"/>
    </row>
    <row r="759" spans="8:8" x14ac:dyDescent="0.25">
      <c r="H759" s="24"/>
    </row>
    <row r="760" spans="8:8" x14ac:dyDescent="0.25">
      <c r="H760" s="24"/>
    </row>
    <row r="761" spans="8:8" x14ac:dyDescent="0.25">
      <c r="H761" s="24"/>
    </row>
    <row r="762" spans="8:8" x14ac:dyDescent="0.25">
      <c r="H762" s="24"/>
    </row>
    <row r="763" spans="8:8" x14ac:dyDescent="0.25">
      <c r="H763" s="24"/>
    </row>
    <row r="764" spans="8:8" x14ac:dyDescent="0.25">
      <c r="H764" s="24"/>
    </row>
    <row r="765" spans="8:8" x14ac:dyDescent="0.25">
      <c r="H765" s="24"/>
    </row>
    <row r="766" spans="8:8" x14ac:dyDescent="0.25">
      <c r="H766" s="24"/>
    </row>
    <row r="767" spans="8:8" x14ac:dyDescent="0.25">
      <c r="H767" s="24"/>
    </row>
    <row r="768" spans="8:8" x14ac:dyDescent="0.25">
      <c r="H768" s="24"/>
    </row>
    <row r="769" spans="8:8" x14ac:dyDescent="0.25">
      <c r="H769" s="24"/>
    </row>
    <row r="770" spans="8:8" x14ac:dyDescent="0.25">
      <c r="H770" s="24"/>
    </row>
    <row r="771" spans="8:8" x14ac:dyDescent="0.25">
      <c r="H771" s="24"/>
    </row>
    <row r="772" spans="8:8" x14ac:dyDescent="0.25">
      <c r="H772" s="24"/>
    </row>
    <row r="773" spans="8:8" x14ac:dyDescent="0.25">
      <c r="H773" s="24"/>
    </row>
    <row r="774" spans="8:8" x14ac:dyDescent="0.25">
      <c r="H774" s="24"/>
    </row>
    <row r="775" spans="8:8" x14ac:dyDescent="0.25">
      <c r="H775" s="24"/>
    </row>
    <row r="776" spans="8:8" x14ac:dyDescent="0.25">
      <c r="H776" s="24"/>
    </row>
    <row r="777" spans="8:8" x14ac:dyDescent="0.25">
      <c r="H777" s="24"/>
    </row>
    <row r="778" spans="8:8" x14ac:dyDescent="0.25">
      <c r="H778" s="24"/>
    </row>
    <row r="779" spans="8:8" x14ac:dyDescent="0.25">
      <c r="H779" s="24"/>
    </row>
    <row r="780" spans="8:8" x14ac:dyDescent="0.25">
      <c r="H780" s="24"/>
    </row>
    <row r="781" spans="8:8" x14ac:dyDescent="0.25">
      <c r="H781" s="24"/>
    </row>
    <row r="782" spans="8:8" x14ac:dyDescent="0.25">
      <c r="H782" s="24"/>
    </row>
    <row r="783" spans="8:8" x14ac:dyDescent="0.25">
      <c r="H783" s="24"/>
    </row>
    <row r="784" spans="8:8" x14ac:dyDescent="0.25">
      <c r="H784" s="24"/>
    </row>
    <row r="785" spans="8:8" x14ac:dyDescent="0.25">
      <c r="H785" s="24"/>
    </row>
    <row r="786" spans="8:8" x14ac:dyDescent="0.25">
      <c r="H786" s="24"/>
    </row>
    <row r="787" spans="8:8" x14ac:dyDescent="0.25">
      <c r="H787" s="24"/>
    </row>
    <row r="788" spans="8:8" x14ac:dyDescent="0.25">
      <c r="H788" s="24"/>
    </row>
    <row r="789" spans="8:8" x14ac:dyDescent="0.25">
      <c r="H789" s="24"/>
    </row>
    <row r="790" spans="8:8" x14ac:dyDescent="0.25">
      <c r="H790" s="24"/>
    </row>
    <row r="791" spans="8:8" x14ac:dyDescent="0.25">
      <c r="H791" s="24"/>
    </row>
    <row r="792" spans="8:8" x14ac:dyDescent="0.25">
      <c r="H792" s="24"/>
    </row>
    <row r="793" spans="8:8" x14ac:dyDescent="0.25">
      <c r="H793" s="24"/>
    </row>
    <row r="794" spans="8:8" x14ac:dyDescent="0.25">
      <c r="H794" s="24"/>
    </row>
    <row r="795" spans="8:8" x14ac:dyDescent="0.25">
      <c r="H795" s="24"/>
    </row>
    <row r="796" spans="8:8" x14ac:dyDescent="0.25">
      <c r="H796" s="24"/>
    </row>
    <row r="797" spans="8:8" x14ac:dyDescent="0.25">
      <c r="H797" s="24"/>
    </row>
    <row r="798" spans="8:8" x14ac:dyDescent="0.25">
      <c r="H798" s="24"/>
    </row>
    <row r="799" spans="8:8" x14ac:dyDescent="0.25">
      <c r="H799" s="24"/>
    </row>
    <row r="800" spans="8:8" x14ac:dyDescent="0.25">
      <c r="H800" s="24"/>
    </row>
    <row r="801" spans="8:8" x14ac:dyDescent="0.25">
      <c r="H801" s="24"/>
    </row>
    <row r="802" spans="8:8" x14ac:dyDescent="0.25">
      <c r="H802" s="24"/>
    </row>
    <row r="803" spans="8:8" x14ac:dyDescent="0.25">
      <c r="H803" s="24"/>
    </row>
    <row r="804" spans="8:8" x14ac:dyDescent="0.25">
      <c r="H804" s="24"/>
    </row>
    <row r="805" spans="8:8" x14ac:dyDescent="0.25">
      <c r="H805" s="24"/>
    </row>
    <row r="806" spans="8:8" x14ac:dyDescent="0.25">
      <c r="H806" s="24"/>
    </row>
    <row r="807" spans="8:8" x14ac:dyDescent="0.25">
      <c r="H807" s="24"/>
    </row>
    <row r="808" spans="8:8" x14ac:dyDescent="0.25">
      <c r="H808" s="24"/>
    </row>
    <row r="809" spans="8:8" x14ac:dyDescent="0.25">
      <c r="H809" s="24"/>
    </row>
    <row r="810" spans="8:8" x14ac:dyDescent="0.25">
      <c r="H810" s="24"/>
    </row>
    <row r="811" spans="8:8" x14ac:dyDescent="0.25">
      <c r="H811" s="24"/>
    </row>
    <row r="812" spans="8:8" x14ac:dyDescent="0.25">
      <c r="H812" s="24"/>
    </row>
    <row r="813" spans="8:8" x14ac:dyDescent="0.25">
      <c r="H813" s="24"/>
    </row>
    <row r="814" spans="8:8" x14ac:dyDescent="0.25">
      <c r="H814" s="24"/>
    </row>
    <row r="815" spans="8:8" x14ac:dyDescent="0.25">
      <c r="H815" s="24"/>
    </row>
    <row r="816" spans="8:8" x14ac:dyDescent="0.25">
      <c r="H816" s="24"/>
    </row>
    <row r="817" spans="8:8" x14ac:dyDescent="0.25">
      <c r="H817" s="24"/>
    </row>
    <row r="818" spans="8:8" x14ac:dyDescent="0.25">
      <c r="H818" s="24"/>
    </row>
    <row r="819" spans="8:8" x14ac:dyDescent="0.25">
      <c r="H819" s="24"/>
    </row>
    <row r="820" spans="8:8" x14ac:dyDescent="0.25">
      <c r="H820" s="24"/>
    </row>
    <row r="821" spans="8:8" x14ac:dyDescent="0.25">
      <c r="H821" s="24"/>
    </row>
    <row r="822" spans="8:8" x14ac:dyDescent="0.25">
      <c r="H822" s="24"/>
    </row>
    <row r="823" spans="8:8" x14ac:dyDescent="0.25">
      <c r="H823" s="24"/>
    </row>
    <row r="824" spans="8:8" x14ac:dyDescent="0.25">
      <c r="H824" s="24"/>
    </row>
    <row r="825" spans="8:8" x14ac:dyDescent="0.25">
      <c r="H825" s="24"/>
    </row>
    <row r="826" spans="8:8" x14ac:dyDescent="0.25">
      <c r="H826" s="24"/>
    </row>
    <row r="827" spans="8:8" x14ac:dyDescent="0.25">
      <c r="H827" s="24"/>
    </row>
    <row r="828" spans="8:8" x14ac:dyDescent="0.25">
      <c r="H828" s="24"/>
    </row>
    <row r="829" spans="8:8" x14ac:dyDescent="0.25">
      <c r="H829" s="24"/>
    </row>
    <row r="830" spans="8:8" x14ac:dyDescent="0.25">
      <c r="H830" s="24"/>
    </row>
    <row r="831" spans="8:8" x14ac:dyDescent="0.25">
      <c r="H831" s="24"/>
    </row>
    <row r="832" spans="8:8" x14ac:dyDescent="0.25">
      <c r="H832" s="24"/>
    </row>
    <row r="833" spans="8:8" x14ac:dyDescent="0.25">
      <c r="H833" s="24"/>
    </row>
    <row r="834" spans="8:8" x14ac:dyDescent="0.25">
      <c r="H834" s="24"/>
    </row>
    <row r="835" spans="8:8" x14ac:dyDescent="0.25">
      <c r="H835" s="24"/>
    </row>
    <row r="836" spans="8:8" x14ac:dyDescent="0.25">
      <c r="H836" s="24"/>
    </row>
    <row r="837" spans="8:8" x14ac:dyDescent="0.25">
      <c r="H837" s="24"/>
    </row>
    <row r="838" spans="8:8" x14ac:dyDescent="0.25">
      <c r="H838" s="24"/>
    </row>
    <row r="839" spans="8:8" x14ac:dyDescent="0.25">
      <c r="H839" s="24"/>
    </row>
    <row r="840" spans="8:8" x14ac:dyDescent="0.25">
      <c r="H840" s="24"/>
    </row>
    <row r="841" spans="8:8" x14ac:dyDescent="0.25">
      <c r="H841" s="24"/>
    </row>
    <row r="842" spans="8:8" x14ac:dyDescent="0.25">
      <c r="H842" s="24"/>
    </row>
    <row r="843" spans="8:8" x14ac:dyDescent="0.25">
      <c r="H843" s="24"/>
    </row>
    <row r="844" spans="8:8" x14ac:dyDescent="0.25">
      <c r="H844" s="24"/>
    </row>
    <row r="845" spans="8:8" x14ac:dyDescent="0.25">
      <c r="H845" s="24"/>
    </row>
    <row r="846" spans="8:8" x14ac:dyDescent="0.25">
      <c r="H846" s="24"/>
    </row>
    <row r="847" spans="8:8" x14ac:dyDescent="0.25">
      <c r="H847" s="24"/>
    </row>
    <row r="848" spans="8:8" x14ac:dyDescent="0.25">
      <c r="H848" s="24"/>
    </row>
    <row r="849" spans="8:8" x14ac:dyDescent="0.25">
      <c r="H849" s="24"/>
    </row>
    <row r="850" spans="8:8" x14ac:dyDescent="0.25">
      <c r="H850" s="24"/>
    </row>
    <row r="851" spans="8:8" x14ac:dyDescent="0.25">
      <c r="H851" s="24"/>
    </row>
    <row r="852" spans="8:8" x14ac:dyDescent="0.25">
      <c r="H852" s="24"/>
    </row>
    <row r="853" spans="8:8" x14ac:dyDescent="0.25">
      <c r="H853" s="24"/>
    </row>
    <row r="854" spans="8:8" x14ac:dyDescent="0.25">
      <c r="H854" s="24"/>
    </row>
    <row r="855" spans="8:8" x14ac:dyDescent="0.25">
      <c r="H855" s="24"/>
    </row>
    <row r="856" spans="8:8" x14ac:dyDescent="0.25">
      <c r="H856" s="24"/>
    </row>
    <row r="857" spans="8:8" x14ac:dyDescent="0.25">
      <c r="H857" s="24"/>
    </row>
    <row r="858" spans="8:8" x14ac:dyDescent="0.25">
      <c r="H858" s="24"/>
    </row>
    <row r="859" spans="8:8" x14ac:dyDescent="0.25">
      <c r="H859" s="24"/>
    </row>
    <row r="860" spans="8:8" x14ac:dyDescent="0.25">
      <c r="H860" s="24"/>
    </row>
    <row r="861" spans="8:8" x14ac:dyDescent="0.25">
      <c r="H861" s="24"/>
    </row>
    <row r="862" spans="8:8" x14ac:dyDescent="0.25">
      <c r="H862" s="24"/>
    </row>
    <row r="863" spans="8:8" x14ac:dyDescent="0.25">
      <c r="H863" s="24"/>
    </row>
    <row r="864" spans="8:8" x14ac:dyDescent="0.25">
      <c r="H864" s="24"/>
    </row>
    <row r="865" spans="8:8" x14ac:dyDescent="0.25">
      <c r="H865" s="24"/>
    </row>
    <row r="866" spans="8:8" x14ac:dyDescent="0.25">
      <c r="H866" s="24"/>
    </row>
    <row r="867" spans="8:8" x14ac:dyDescent="0.25">
      <c r="H867" s="24"/>
    </row>
    <row r="868" spans="8:8" x14ac:dyDescent="0.25">
      <c r="H868" s="24"/>
    </row>
    <row r="869" spans="8:8" x14ac:dyDescent="0.25">
      <c r="H869" s="24"/>
    </row>
    <row r="870" spans="8:8" x14ac:dyDescent="0.25">
      <c r="H870" s="24"/>
    </row>
    <row r="871" spans="8:8" x14ac:dyDescent="0.25">
      <c r="H871" s="24"/>
    </row>
    <row r="872" spans="8:8" x14ac:dyDescent="0.25">
      <c r="H872" s="24"/>
    </row>
    <row r="873" spans="8:8" x14ac:dyDescent="0.25">
      <c r="H873" s="24"/>
    </row>
    <row r="874" spans="8:8" x14ac:dyDescent="0.25">
      <c r="H874" s="24"/>
    </row>
    <row r="875" spans="8:8" x14ac:dyDescent="0.25">
      <c r="H875" s="24"/>
    </row>
    <row r="876" spans="8:8" x14ac:dyDescent="0.25">
      <c r="H876" s="24"/>
    </row>
    <row r="877" spans="8:8" x14ac:dyDescent="0.25">
      <c r="H877" s="24"/>
    </row>
    <row r="878" spans="8:8" x14ac:dyDescent="0.25">
      <c r="H878" s="24"/>
    </row>
    <row r="879" spans="8:8" x14ac:dyDescent="0.25">
      <c r="H879" s="24"/>
    </row>
    <row r="880" spans="8:8" x14ac:dyDescent="0.25">
      <c r="H880" s="24"/>
    </row>
    <row r="881" spans="8:8" x14ac:dyDescent="0.25">
      <c r="H881" s="24"/>
    </row>
    <row r="882" spans="8:8" x14ac:dyDescent="0.25">
      <c r="H882" s="24"/>
    </row>
    <row r="883" spans="8:8" x14ac:dyDescent="0.25">
      <c r="H883" s="24"/>
    </row>
    <row r="884" spans="8:8" x14ac:dyDescent="0.25">
      <c r="H884" s="24"/>
    </row>
    <row r="885" spans="8:8" x14ac:dyDescent="0.25">
      <c r="H885" s="24"/>
    </row>
    <row r="886" spans="8:8" x14ac:dyDescent="0.25">
      <c r="H886" s="24"/>
    </row>
    <row r="887" spans="8:8" x14ac:dyDescent="0.25">
      <c r="H887" s="24"/>
    </row>
    <row r="888" spans="8:8" x14ac:dyDescent="0.25">
      <c r="H888" s="24"/>
    </row>
    <row r="889" spans="8:8" x14ac:dyDescent="0.25">
      <c r="H889" s="24"/>
    </row>
    <row r="890" spans="8:8" x14ac:dyDescent="0.25">
      <c r="H890" s="24"/>
    </row>
    <row r="891" spans="8:8" x14ac:dyDescent="0.25">
      <c r="H891" s="24"/>
    </row>
    <row r="892" spans="8:8" x14ac:dyDescent="0.25">
      <c r="H892" s="24"/>
    </row>
    <row r="893" spans="8:8" x14ac:dyDescent="0.25">
      <c r="H893" s="24"/>
    </row>
    <row r="894" spans="8:8" x14ac:dyDescent="0.25">
      <c r="H894" s="24"/>
    </row>
    <row r="895" spans="8:8" x14ac:dyDescent="0.25">
      <c r="H895" s="24"/>
    </row>
    <row r="896" spans="8:8" x14ac:dyDescent="0.25">
      <c r="H896" s="24"/>
    </row>
    <row r="897" spans="8:8" x14ac:dyDescent="0.25">
      <c r="H897" s="24"/>
    </row>
    <row r="898" spans="8:8" x14ac:dyDescent="0.25">
      <c r="H898" s="24"/>
    </row>
    <row r="899" spans="8:8" x14ac:dyDescent="0.25">
      <c r="H899" s="24"/>
    </row>
    <row r="900" spans="8:8" x14ac:dyDescent="0.25">
      <c r="H900" s="24"/>
    </row>
    <row r="901" spans="8:8" x14ac:dyDescent="0.25">
      <c r="H901" s="24"/>
    </row>
    <row r="902" spans="8:8" x14ac:dyDescent="0.25">
      <c r="H902" s="24"/>
    </row>
    <row r="903" spans="8:8" x14ac:dyDescent="0.25">
      <c r="H903" s="24"/>
    </row>
    <row r="904" spans="8:8" x14ac:dyDescent="0.25">
      <c r="H904" s="24"/>
    </row>
    <row r="905" spans="8:8" x14ac:dyDescent="0.25">
      <c r="H905" s="24"/>
    </row>
    <row r="906" spans="8:8" x14ac:dyDescent="0.25">
      <c r="H906" s="24"/>
    </row>
    <row r="907" spans="8:8" x14ac:dyDescent="0.25">
      <c r="H907" s="24"/>
    </row>
    <row r="908" spans="8:8" x14ac:dyDescent="0.25">
      <c r="H908" s="24"/>
    </row>
    <row r="909" spans="8:8" x14ac:dyDescent="0.25">
      <c r="H909" s="24"/>
    </row>
    <row r="910" spans="8:8" x14ac:dyDescent="0.25">
      <c r="H910" s="24"/>
    </row>
    <row r="911" spans="8:8" x14ac:dyDescent="0.25">
      <c r="H911" s="24"/>
    </row>
    <row r="912" spans="8:8" x14ac:dyDescent="0.25">
      <c r="H912" s="24"/>
    </row>
    <row r="913" spans="8:8" x14ac:dyDescent="0.25">
      <c r="H913" s="24"/>
    </row>
    <row r="914" spans="8:8" x14ac:dyDescent="0.25">
      <c r="H914" s="24"/>
    </row>
    <row r="915" spans="8:8" x14ac:dyDescent="0.25">
      <c r="H915" s="24"/>
    </row>
    <row r="916" spans="8:8" x14ac:dyDescent="0.25">
      <c r="H916" s="24"/>
    </row>
    <row r="917" spans="8:8" x14ac:dyDescent="0.25">
      <c r="H917" s="24"/>
    </row>
    <row r="918" spans="8:8" x14ac:dyDescent="0.25">
      <c r="H918" s="24"/>
    </row>
    <row r="919" spans="8:8" x14ac:dyDescent="0.25">
      <c r="H919" s="24"/>
    </row>
    <row r="920" spans="8:8" x14ac:dyDescent="0.25">
      <c r="H920" s="24"/>
    </row>
    <row r="921" spans="8:8" x14ac:dyDescent="0.25">
      <c r="H921" s="24"/>
    </row>
    <row r="922" spans="8:8" x14ac:dyDescent="0.25">
      <c r="H922" s="24"/>
    </row>
    <row r="923" spans="8:8" x14ac:dyDescent="0.25">
      <c r="H923" s="24"/>
    </row>
    <row r="924" spans="8:8" x14ac:dyDescent="0.25">
      <c r="H924" s="24"/>
    </row>
    <row r="925" spans="8:8" x14ac:dyDescent="0.25">
      <c r="H925" s="24"/>
    </row>
    <row r="926" spans="8:8" x14ac:dyDescent="0.25">
      <c r="H926" s="24"/>
    </row>
    <row r="927" spans="8:8" x14ac:dyDescent="0.25">
      <c r="H927" s="24"/>
    </row>
    <row r="928" spans="8:8" x14ac:dyDescent="0.25">
      <c r="H928" s="24"/>
    </row>
    <row r="929" spans="8:8" x14ac:dyDescent="0.25">
      <c r="H929" s="24"/>
    </row>
    <row r="930" spans="8:8" x14ac:dyDescent="0.25">
      <c r="H930" s="24"/>
    </row>
    <row r="931" spans="8:8" x14ac:dyDescent="0.25">
      <c r="H931" s="24"/>
    </row>
    <row r="932" spans="8:8" x14ac:dyDescent="0.25">
      <c r="H932" s="24"/>
    </row>
    <row r="933" spans="8:8" x14ac:dyDescent="0.25">
      <c r="H933" s="24"/>
    </row>
    <row r="934" spans="8:8" x14ac:dyDescent="0.25">
      <c r="H934" s="24"/>
    </row>
    <row r="935" spans="8:8" x14ac:dyDescent="0.25">
      <c r="H935" s="24"/>
    </row>
    <row r="936" spans="8:8" x14ac:dyDescent="0.25">
      <c r="H936" s="24"/>
    </row>
    <row r="937" spans="8:8" x14ac:dyDescent="0.25">
      <c r="H937" s="24"/>
    </row>
    <row r="938" spans="8:8" x14ac:dyDescent="0.25">
      <c r="H938" s="24"/>
    </row>
    <row r="939" spans="8:8" x14ac:dyDescent="0.25">
      <c r="H939" s="24"/>
    </row>
    <row r="940" spans="8:8" x14ac:dyDescent="0.25">
      <c r="H940" s="24"/>
    </row>
    <row r="941" spans="8:8" x14ac:dyDescent="0.25">
      <c r="H941" s="24"/>
    </row>
    <row r="942" spans="8:8" x14ac:dyDescent="0.25">
      <c r="H942" s="24"/>
    </row>
    <row r="943" spans="8:8" x14ac:dyDescent="0.25">
      <c r="H943" s="24"/>
    </row>
    <row r="944" spans="8:8" x14ac:dyDescent="0.25">
      <c r="H944" s="24"/>
    </row>
    <row r="945" spans="8:8" x14ac:dyDescent="0.25">
      <c r="H945" s="24"/>
    </row>
    <row r="946" spans="8:8" x14ac:dyDescent="0.25">
      <c r="H946" s="24"/>
    </row>
    <row r="947" spans="8:8" x14ac:dyDescent="0.25">
      <c r="H947" s="24"/>
    </row>
    <row r="948" spans="8:8" x14ac:dyDescent="0.25">
      <c r="H948" s="24"/>
    </row>
    <row r="949" spans="8:8" x14ac:dyDescent="0.25">
      <c r="H949" s="24"/>
    </row>
    <row r="950" spans="8:8" x14ac:dyDescent="0.25">
      <c r="H950" s="24"/>
    </row>
    <row r="951" spans="8:8" x14ac:dyDescent="0.25">
      <c r="H951" s="24"/>
    </row>
    <row r="952" spans="8:8" x14ac:dyDescent="0.25">
      <c r="H952" s="24"/>
    </row>
    <row r="953" spans="8:8" x14ac:dyDescent="0.25">
      <c r="H953" s="24"/>
    </row>
    <row r="954" spans="8:8" x14ac:dyDescent="0.25">
      <c r="H954" s="24"/>
    </row>
    <row r="955" spans="8:8" x14ac:dyDescent="0.25">
      <c r="H955" s="24"/>
    </row>
    <row r="956" spans="8:8" x14ac:dyDescent="0.25">
      <c r="H956" s="24"/>
    </row>
    <row r="957" spans="8:8" x14ac:dyDescent="0.25">
      <c r="H957" s="24"/>
    </row>
    <row r="958" spans="8:8" x14ac:dyDescent="0.25">
      <c r="H958" s="24"/>
    </row>
    <row r="959" spans="8:8" x14ac:dyDescent="0.25">
      <c r="H959" s="24"/>
    </row>
    <row r="960" spans="8:8" x14ac:dyDescent="0.25">
      <c r="H960" s="24"/>
    </row>
    <row r="961" spans="8:8" x14ac:dyDescent="0.25">
      <c r="H961" s="24"/>
    </row>
    <row r="962" spans="8:8" x14ac:dyDescent="0.25">
      <c r="H962" s="24"/>
    </row>
    <row r="963" spans="8:8" x14ac:dyDescent="0.25">
      <c r="H963" s="24"/>
    </row>
    <row r="964" spans="8:8" x14ac:dyDescent="0.25">
      <c r="H964" s="24"/>
    </row>
    <row r="965" spans="8:8" x14ac:dyDescent="0.25">
      <c r="H965" s="24"/>
    </row>
    <row r="966" spans="8:8" x14ac:dyDescent="0.25">
      <c r="H966" s="24"/>
    </row>
    <row r="967" spans="8:8" x14ac:dyDescent="0.25">
      <c r="H967" s="24"/>
    </row>
    <row r="968" spans="8:8" x14ac:dyDescent="0.25">
      <c r="H968" s="24"/>
    </row>
    <row r="969" spans="8:8" x14ac:dyDescent="0.25">
      <c r="H969" s="24"/>
    </row>
    <row r="970" spans="8:8" x14ac:dyDescent="0.25">
      <c r="H970" s="24"/>
    </row>
    <row r="971" spans="8:8" x14ac:dyDescent="0.25">
      <c r="H971" s="24"/>
    </row>
    <row r="972" spans="8:8" x14ac:dyDescent="0.25">
      <c r="H972" s="24"/>
    </row>
    <row r="973" spans="8:8" x14ac:dyDescent="0.25">
      <c r="H973" s="24"/>
    </row>
    <row r="974" spans="8:8" x14ac:dyDescent="0.25">
      <c r="H974" s="24"/>
    </row>
    <row r="975" spans="8:8" x14ac:dyDescent="0.25">
      <c r="H975" s="24"/>
    </row>
    <row r="976" spans="8:8" x14ac:dyDescent="0.25">
      <c r="H976" s="24"/>
    </row>
    <row r="977" spans="8:8" x14ac:dyDescent="0.25">
      <c r="H977" s="24"/>
    </row>
    <row r="978" spans="8:8" x14ac:dyDescent="0.25">
      <c r="H978" s="24"/>
    </row>
    <row r="979" spans="8:8" x14ac:dyDescent="0.25">
      <c r="H979" s="24"/>
    </row>
    <row r="980" spans="8:8" x14ac:dyDescent="0.25">
      <c r="H980" s="24"/>
    </row>
    <row r="981" spans="8:8" x14ac:dyDescent="0.25">
      <c r="H981" s="24"/>
    </row>
    <row r="982" spans="8:8" x14ac:dyDescent="0.25">
      <c r="H982" s="24"/>
    </row>
    <row r="983" spans="8:8" x14ac:dyDescent="0.25">
      <c r="H983" s="24"/>
    </row>
    <row r="984" spans="8:8" x14ac:dyDescent="0.25">
      <c r="H984" s="24"/>
    </row>
    <row r="985" spans="8:8" x14ac:dyDescent="0.25">
      <c r="H985" s="24"/>
    </row>
    <row r="986" spans="8:8" x14ac:dyDescent="0.25">
      <c r="H986" s="24"/>
    </row>
    <row r="987" spans="8:8" x14ac:dyDescent="0.25">
      <c r="H987" s="24"/>
    </row>
    <row r="988" spans="8:8" x14ac:dyDescent="0.25">
      <c r="H988" s="24"/>
    </row>
    <row r="989" spans="8:8" x14ac:dyDescent="0.25">
      <c r="H989" s="24"/>
    </row>
    <row r="990" spans="8:8" x14ac:dyDescent="0.25">
      <c r="H990" s="24"/>
    </row>
    <row r="991" spans="8:8" x14ac:dyDescent="0.25">
      <c r="H991" s="24"/>
    </row>
    <row r="992" spans="8:8" x14ac:dyDescent="0.25">
      <c r="H992" s="24"/>
    </row>
    <row r="993" spans="8:8" x14ac:dyDescent="0.25">
      <c r="H993" s="24"/>
    </row>
    <row r="994" spans="8:8" x14ac:dyDescent="0.25">
      <c r="H994" s="24"/>
    </row>
    <row r="995" spans="8:8" x14ac:dyDescent="0.25">
      <c r="H995" s="24"/>
    </row>
    <row r="996" spans="8:8" x14ac:dyDescent="0.25">
      <c r="H996" s="24"/>
    </row>
    <row r="997" spans="8:8" x14ac:dyDescent="0.25">
      <c r="H997" s="24"/>
    </row>
    <row r="998" spans="8:8" x14ac:dyDescent="0.25">
      <c r="H998" s="24"/>
    </row>
    <row r="999" spans="8:8" x14ac:dyDescent="0.25">
      <c r="H999" s="24"/>
    </row>
    <row r="1000" spans="8:8" x14ac:dyDescent="0.25">
      <c r="H1000" s="24"/>
    </row>
    <row r="1001" spans="8:8" x14ac:dyDescent="0.25">
      <c r="H1001" s="24"/>
    </row>
    <row r="1002" spans="8:8" x14ac:dyDescent="0.25">
      <c r="H1002" s="24"/>
    </row>
    <row r="1003" spans="8:8" x14ac:dyDescent="0.25">
      <c r="H1003" s="24"/>
    </row>
    <row r="1004" spans="8:8" x14ac:dyDescent="0.25">
      <c r="H1004" s="24"/>
    </row>
    <row r="1005" spans="8:8" x14ac:dyDescent="0.25">
      <c r="H1005" s="24"/>
    </row>
    <row r="1006" spans="8:8" x14ac:dyDescent="0.25">
      <c r="H1006" s="24"/>
    </row>
    <row r="1007" spans="8:8" x14ac:dyDescent="0.25">
      <c r="H1007" s="24"/>
    </row>
    <row r="1008" spans="8:8" x14ac:dyDescent="0.25">
      <c r="H1008" s="24"/>
    </row>
    <row r="1009" spans="8:8" x14ac:dyDescent="0.25">
      <c r="H1009" s="24"/>
    </row>
    <row r="1010" spans="8:8" x14ac:dyDescent="0.25">
      <c r="H1010" s="24"/>
    </row>
    <row r="1011" spans="8:8" x14ac:dyDescent="0.25">
      <c r="H1011" s="24"/>
    </row>
    <row r="1012" spans="8:8" x14ac:dyDescent="0.25">
      <c r="H1012" s="24"/>
    </row>
    <row r="1013" spans="8:8" x14ac:dyDescent="0.25">
      <c r="H1013" s="24"/>
    </row>
    <row r="1014" spans="8:8" x14ac:dyDescent="0.25">
      <c r="H1014" s="24"/>
    </row>
    <row r="1015" spans="8:8" x14ac:dyDescent="0.25">
      <c r="H1015" s="24"/>
    </row>
    <row r="1016" spans="8:8" x14ac:dyDescent="0.25">
      <c r="H1016" s="24"/>
    </row>
    <row r="1017" spans="8:8" x14ac:dyDescent="0.25">
      <c r="H1017" s="24"/>
    </row>
    <row r="1018" spans="8:8" x14ac:dyDescent="0.25">
      <c r="H1018" s="24"/>
    </row>
    <row r="1019" spans="8:8" x14ac:dyDescent="0.25">
      <c r="H1019" s="24"/>
    </row>
    <row r="1020" spans="8:8" x14ac:dyDescent="0.25">
      <c r="H1020" s="24"/>
    </row>
    <row r="1021" spans="8:8" x14ac:dyDescent="0.25">
      <c r="H1021" s="24"/>
    </row>
    <row r="1022" spans="8:8" x14ac:dyDescent="0.25">
      <c r="H1022" s="24"/>
    </row>
    <row r="1023" spans="8:8" x14ac:dyDescent="0.25">
      <c r="H1023" s="24"/>
    </row>
    <row r="1024" spans="8:8" x14ac:dyDescent="0.25">
      <c r="H1024" s="24"/>
    </row>
    <row r="1025" spans="8:8" x14ac:dyDescent="0.25">
      <c r="H1025" s="24"/>
    </row>
    <row r="1026" spans="8:8" x14ac:dyDescent="0.25">
      <c r="H1026" s="24"/>
    </row>
    <row r="1027" spans="8:8" x14ac:dyDescent="0.25">
      <c r="H1027" s="24"/>
    </row>
    <row r="1028" spans="8:8" x14ac:dyDescent="0.25">
      <c r="H1028" s="24"/>
    </row>
    <row r="1029" spans="8:8" x14ac:dyDescent="0.25">
      <c r="H1029" s="24"/>
    </row>
    <row r="1030" spans="8:8" x14ac:dyDescent="0.25">
      <c r="H1030" s="24"/>
    </row>
    <row r="1031" spans="8:8" x14ac:dyDescent="0.25">
      <c r="H1031" s="24"/>
    </row>
    <row r="1032" spans="8:8" x14ac:dyDescent="0.25">
      <c r="H1032" s="24"/>
    </row>
    <row r="1033" spans="8:8" x14ac:dyDescent="0.25">
      <c r="H1033" s="24"/>
    </row>
    <row r="1034" spans="8:8" x14ac:dyDescent="0.25">
      <c r="H1034" s="24"/>
    </row>
    <row r="1035" spans="8:8" x14ac:dyDescent="0.25">
      <c r="H1035" s="24"/>
    </row>
    <row r="1036" spans="8:8" x14ac:dyDescent="0.25">
      <c r="H1036" s="24"/>
    </row>
    <row r="1037" spans="8:8" x14ac:dyDescent="0.25">
      <c r="H1037" s="24"/>
    </row>
    <row r="1038" spans="8:8" x14ac:dyDescent="0.25">
      <c r="H1038" s="24"/>
    </row>
    <row r="1039" spans="8:8" x14ac:dyDescent="0.25">
      <c r="H1039" s="24"/>
    </row>
    <row r="1040" spans="8:8" x14ac:dyDescent="0.25">
      <c r="H1040" s="24"/>
    </row>
    <row r="1041" spans="8:8" x14ac:dyDescent="0.25">
      <c r="H1041" s="24"/>
    </row>
    <row r="1042" spans="8:8" x14ac:dyDescent="0.25">
      <c r="H1042" s="24"/>
    </row>
    <row r="1043" spans="8:8" x14ac:dyDescent="0.25">
      <c r="H1043" s="24"/>
    </row>
    <row r="1044" spans="8:8" x14ac:dyDescent="0.25">
      <c r="H1044" s="24"/>
    </row>
    <row r="1045" spans="8:8" x14ac:dyDescent="0.25">
      <c r="H1045" s="24"/>
    </row>
    <row r="1046" spans="8:8" x14ac:dyDescent="0.25">
      <c r="H1046" s="24"/>
    </row>
    <row r="1047" spans="8:8" x14ac:dyDescent="0.25">
      <c r="H1047" s="24"/>
    </row>
    <row r="1048" spans="8:8" x14ac:dyDescent="0.25">
      <c r="H1048" s="24"/>
    </row>
    <row r="1049" spans="8:8" x14ac:dyDescent="0.25">
      <c r="H1049" s="24"/>
    </row>
    <row r="1050" spans="8:8" x14ac:dyDescent="0.25">
      <c r="H1050" s="24"/>
    </row>
    <row r="1051" spans="8:8" x14ac:dyDescent="0.25">
      <c r="H1051" s="24"/>
    </row>
    <row r="1052" spans="8:8" x14ac:dyDescent="0.25">
      <c r="H1052" s="24"/>
    </row>
    <row r="1053" spans="8:8" x14ac:dyDescent="0.25">
      <c r="H1053" s="24"/>
    </row>
    <row r="1054" spans="8:8" x14ac:dyDescent="0.25">
      <c r="H1054" s="24"/>
    </row>
    <row r="1055" spans="8:8" x14ac:dyDescent="0.25">
      <c r="H1055" s="24"/>
    </row>
    <row r="1056" spans="8:8" x14ac:dyDescent="0.25">
      <c r="H1056" s="24"/>
    </row>
    <row r="1057" spans="8:8" x14ac:dyDescent="0.25">
      <c r="H1057" s="24"/>
    </row>
    <row r="1058" spans="8:8" x14ac:dyDescent="0.25">
      <c r="H1058" s="24"/>
    </row>
    <row r="1059" spans="8:8" x14ac:dyDescent="0.25">
      <c r="H1059" s="24"/>
    </row>
    <row r="1060" spans="8:8" x14ac:dyDescent="0.25">
      <c r="H1060" s="24"/>
    </row>
    <row r="1061" spans="8:8" x14ac:dyDescent="0.25">
      <c r="H1061" s="24"/>
    </row>
    <row r="1062" spans="8:8" x14ac:dyDescent="0.25">
      <c r="H1062" s="24"/>
    </row>
    <row r="1063" spans="8:8" x14ac:dyDescent="0.25">
      <c r="H1063" s="24"/>
    </row>
    <row r="1064" spans="8:8" x14ac:dyDescent="0.25">
      <c r="H1064" s="24"/>
    </row>
    <row r="1065" spans="8:8" x14ac:dyDescent="0.25">
      <c r="H1065" s="24"/>
    </row>
    <row r="1066" spans="8:8" x14ac:dyDescent="0.25">
      <c r="H1066" s="24"/>
    </row>
    <row r="1067" spans="8:8" x14ac:dyDescent="0.25">
      <c r="H1067" s="24"/>
    </row>
    <row r="1068" spans="8:8" x14ac:dyDescent="0.25">
      <c r="H1068" s="24"/>
    </row>
    <row r="1069" spans="8:8" x14ac:dyDescent="0.25">
      <c r="H1069" s="24"/>
    </row>
    <row r="1070" spans="8:8" x14ac:dyDescent="0.25">
      <c r="H1070" s="24"/>
    </row>
    <row r="1071" spans="8:8" x14ac:dyDescent="0.25">
      <c r="H1071" s="24"/>
    </row>
    <row r="1072" spans="8:8" x14ac:dyDescent="0.25">
      <c r="H1072" s="24"/>
    </row>
    <row r="1073" spans="8:8" x14ac:dyDescent="0.25">
      <c r="H1073" s="24"/>
    </row>
    <row r="1074" spans="8:8" x14ac:dyDescent="0.25">
      <c r="H1074" s="24"/>
    </row>
    <row r="1075" spans="8:8" x14ac:dyDescent="0.25">
      <c r="H1075" s="24"/>
    </row>
    <row r="1076" spans="8:8" x14ac:dyDescent="0.25">
      <c r="H1076" s="24"/>
    </row>
    <row r="1077" spans="8:8" x14ac:dyDescent="0.25">
      <c r="H1077" s="24"/>
    </row>
    <row r="1078" spans="8:8" x14ac:dyDescent="0.25">
      <c r="H1078" s="24"/>
    </row>
    <row r="1079" spans="8:8" x14ac:dyDescent="0.25">
      <c r="H1079" s="24"/>
    </row>
    <row r="1080" spans="8:8" x14ac:dyDescent="0.25">
      <c r="H1080" s="24"/>
    </row>
    <row r="1081" spans="8:8" x14ac:dyDescent="0.25">
      <c r="H1081" s="24"/>
    </row>
    <row r="1082" spans="8:8" x14ac:dyDescent="0.25">
      <c r="H1082" s="24"/>
    </row>
    <row r="1083" spans="8:8" x14ac:dyDescent="0.25">
      <c r="H1083" s="24"/>
    </row>
    <row r="1084" spans="8:8" x14ac:dyDescent="0.25">
      <c r="H1084" s="24"/>
    </row>
    <row r="1085" spans="8:8" x14ac:dyDescent="0.25">
      <c r="H1085" s="24"/>
    </row>
    <row r="1086" spans="8:8" x14ac:dyDescent="0.25">
      <c r="H1086" s="24"/>
    </row>
    <row r="1087" spans="8:8" x14ac:dyDescent="0.25">
      <c r="H1087" s="24"/>
    </row>
    <row r="1088" spans="8:8" x14ac:dyDescent="0.25">
      <c r="H1088" s="24"/>
    </row>
    <row r="1089" spans="8:8" x14ac:dyDescent="0.25">
      <c r="H1089" s="24"/>
    </row>
    <row r="1090" spans="8:8" x14ac:dyDescent="0.25">
      <c r="H1090" s="24"/>
    </row>
    <row r="1091" spans="8:8" x14ac:dyDescent="0.25">
      <c r="H1091" s="24"/>
    </row>
    <row r="1092" spans="8:8" x14ac:dyDescent="0.25">
      <c r="H1092" s="24"/>
    </row>
    <row r="1093" spans="8:8" x14ac:dyDescent="0.25">
      <c r="H1093" s="24"/>
    </row>
    <row r="1094" spans="8:8" x14ac:dyDescent="0.25">
      <c r="H1094" s="24"/>
    </row>
    <row r="1095" spans="8:8" x14ac:dyDescent="0.25">
      <c r="H1095" s="24"/>
    </row>
    <row r="1096" spans="8:8" x14ac:dyDescent="0.25">
      <c r="H1096" s="24"/>
    </row>
    <row r="1097" spans="8:8" x14ac:dyDescent="0.25">
      <c r="H1097" s="24"/>
    </row>
    <row r="1098" spans="8:8" x14ac:dyDescent="0.25">
      <c r="H1098" s="24"/>
    </row>
    <row r="1099" spans="8:8" x14ac:dyDescent="0.25">
      <c r="H1099" s="24"/>
    </row>
    <row r="1100" spans="8:8" x14ac:dyDescent="0.25">
      <c r="H1100" s="24"/>
    </row>
    <row r="1101" spans="8:8" x14ac:dyDescent="0.25">
      <c r="H1101" s="24"/>
    </row>
    <row r="1102" spans="8:8" x14ac:dyDescent="0.25">
      <c r="H1102" s="24"/>
    </row>
    <row r="1103" spans="8:8" x14ac:dyDescent="0.25">
      <c r="H1103" s="24"/>
    </row>
    <row r="1104" spans="8:8" x14ac:dyDescent="0.25">
      <c r="H1104" s="24"/>
    </row>
    <row r="1105" spans="8:8" x14ac:dyDescent="0.25">
      <c r="H1105" s="24"/>
    </row>
    <row r="1106" spans="8:8" x14ac:dyDescent="0.25">
      <c r="H1106" s="24"/>
    </row>
    <row r="1107" spans="8:8" x14ac:dyDescent="0.25">
      <c r="H1107" s="24"/>
    </row>
    <row r="1108" spans="8:8" x14ac:dyDescent="0.25">
      <c r="H1108" s="24"/>
    </row>
    <row r="1109" spans="8:8" x14ac:dyDescent="0.25">
      <c r="H1109" s="24"/>
    </row>
    <row r="1110" spans="8:8" x14ac:dyDescent="0.25">
      <c r="H1110" s="24"/>
    </row>
    <row r="1111" spans="8:8" x14ac:dyDescent="0.25">
      <c r="H1111" s="24"/>
    </row>
    <row r="1112" spans="8:8" x14ac:dyDescent="0.25">
      <c r="H1112" s="24"/>
    </row>
    <row r="1113" spans="8:8" x14ac:dyDescent="0.25">
      <c r="H1113" s="24"/>
    </row>
    <row r="1114" spans="8:8" x14ac:dyDescent="0.25">
      <c r="H1114" s="24"/>
    </row>
    <row r="1115" spans="8:8" x14ac:dyDescent="0.25">
      <c r="H1115" s="24"/>
    </row>
    <row r="1116" spans="8:8" x14ac:dyDescent="0.25">
      <c r="H1116" s="24"/>
    </row>
    <row r="1117" spans="8:8" x14ac:dyDescent="0.25">
      <c r="H1117" s="24"/>
    </row>
    <row r="1118" spans="8:8" x14ac:dyDescent="0.25">
      <c r="H1118" s="24"/>
    </row>
    <row r="1119" spans="8:8" x14ac:dyDescent="0.25">
      <c r="H1119" s="24"/>
    </row>
    <row r="1120" spans="8:8" x14ac:dyDescent="0.25">
      <c r="H1120" s="24"/>
    </row>
    <row r="1121" spans="8:8" x14ac:dyDescent="0.25">
      <c r="H1121" s="24"/>
    </row>
    <row r="1122" spans="8:8" x14ac:dyDescent="0.25">
      <c r="H1122" s="24"/>
    </row>
    <row r="1123" spans="8:8" x14ac:dyDescent="0.25">
      <c r="H1123" s="24"/>
    </row>
    <row r="1124" spans="8:8" x14ac:dyDescent="0.25">
      <c r="H1124" s="24"/>
    </row>
    <row r="1125" spans="8:8" x14ac:dyDescent="0.25">
      <c r="H1125" s="24"/>
    </row>
    <row r="1126" spans="8:8" x14ac:dyDescent="0.25">
      <c r="H1126" s="24"/>
    </row>
    <row r="1127" spans="8:8" x14ac:dyDescent="0.25">
      <c r="H1127" s="24"/>
    </row>
    <row r="1128" spans="8:8" x14ac:dyDescent="0.25">
      <c r="H1128" s="24"/>
    </row>
    <row r="1129" spans="8:8" x14ac:dyDescent="0.25">
      <c r="H1129" s="24"/>
    </row>
    <row r="1130" spans="8:8" x14ac:dyDescent="0.25">
      <c r="H1130" s="24"/>
    </row>
    <row r="1131" spans="8:8" x14ac:dyDescent="0.25">
      <c r="H1131" s="24"/>
    </row>
    <row r="1132" spans="8:8" x14ac:dyDescent="0.25">
      <c r="H1132" s="24"/>
    </row>
    <row r="1133" spans="8:8" x14ac:dyDescent="0.25">
      <c r="H1133" s="24"/>
    </row>
    <row r="1134" spans="8:8" x14ac:dyDescent="0.25">
      <c r="H1134" s="24"/>
    </row>
    <row r="1135" spans="8:8" x14ac:dyDescent="0.25">
      <c r="H1135" s="24"/>
    </row>
    <row r="1136" spans="8:8" x14ac:dyDescent="0.25">
      <c r="H1136" s="24"/>
    </row>
    <row r="1137" spans="8:8" x14ac:dyDescent="0.25">
      <c r="H1137" s="24"/>
    </row>
    <row r="1138" spans="8:8" x14ac:dyDescent="0.25">
      <c r="H1138" s="24"/>
    </row>
    <row r="1139" spans="8:8" x14ac:dyDescent="0.25">
      <c r="H1139" s="24"/>
    </row>
    <row r="1140" spans="8:8" x14ac:dyDescent="0.25">
      <c r="H1140" s="24"/>
    </row>
    <row r="1141" spans="8:8" x14ac:dyDescent="0.25">
      <c r="H1141" s="24"/>
    </row>
    <row r="1142" spans="8:8" x14ac:dyDescent="0.25">
      <c r="H1142" s="24"/>
    </row>
    <row r="1143" spans="8:8" x14ac:dyDescent="0.25">
      <c r="H1143" s="24"/>
    </row>
    <row r="1144" spans="8:8" x14ac:dyDescent="0.25">
      <c r="H1144" s="24"/>
    </row>
    <row r="1145" spans="8:8" x14ac:dyDescent="0.25">
      <c r="H1145" s="24"/>
    </row>
    <row r="1146" spans="8:8" x14ac:dyDescent="0.25">
      <c r="H1146" s="24"/>
    </row>
    <row r="1147" spans="8:8" x14ac:dyDescent="0.25">
      <c r="H1147" s="24"/>
    </row>
    <row r="1148" spans="8:8" x14ac:dyDescent="0.25">
      <c r="H1148" s="24"/>
    </row>
    <row r="1149" spans="8:8" x14ac:dyDescent="0.25">
      <c r="H1149" s="24"/>
    </row>
    <row r="1150" spans="8:8" x14ac:dyDescent="0.25">
      <c r="H1150" s="24"/>
    </row>
    <row r="1151" spans="8:8" x14ac:dyDescent="0.25">
      <c r="H1151" s="24"/>
    </row>
    <row r="1152" spans="8:8" x14ac:dyDescent="0.25">
      <c r="H1152" s="24"/>
    </row>
    <row r="1153" spans="8:8" x14ac:dyDescent="0.25">
      <c r="H1153" s="24"/>
    </row>
    <row r="1154" spans="8:8" x14ac:dyDescent="0.25">
      <c r="H1154" s="24"/>
    </row>
    <row r="1155" spans="8:8" x14ac:dyDescent="0.25">
      <c r="H1155" s="24"/>
    </row>
    <row r="1156" spans="8:8" x14ac:dyDescent="0.25">
      <c r="H1156" s="24"/>
    </row>
    <row r="1157" spans="8:8" x14ac:dyDescent="0.25">
      <c r="H1157" s="24"/>
    </row>
    <row r="1158" spans="8:8" x14ac:dyDescent="0.25">
      <c r="H1158" s="24"/>
    </row>
    <row r="1159" spans="8:8" x14ac:dyDescent="0.25">
      <c r="H1159" s="24"/>
    </row>
    <row r="1160" spans="8:8" x14ac:dyDescent="0.25">
      <c r="H1160" s="24"/>
    </row>
    <row r="1161" spans="8:8" x14ac:dyDescent="0.25">
      <c r="H1161" s="24"/>
    </row>
    <row r="1162" spans="8:8" x14ac:dyDescent="0.25">
      <c r="H1162" s="24"/>
    </row>
    <row r="1163" spans="8:8" x14ac:dyDescent="0.25">
      <c r="H1163" s="24"/>
    </row>
    <row r="1164" spans="8:8" x14ac:dyDescent="0.25">
      <c r="H1164" s="24"/>
    </row>
    <row r="1165" spans="8:8" x14ac:dyDescent="0.25">
      <c r="H1165" s="24"/>
    </row>
    <row r="1166" spans="8:8" x14ac:dyDescent="0.25">
      <c r="H1166" s="24"/>
    </row>
    <row r="1167" spans="8:8" x14ac:dyDescent="0.25">
      <c r="H1167" s="24"/>
    </row>
    <row r="1168" spans="8:8" x14ac:dyDescent="0.25">
      <c r="H1168" s="24"/>
    </row>
    <row r="1169" spans="8:8" x14ac:dyDescent="0.25">
      <c r="H1169" s="24"/>
    </row>
    <row r="1170" spans="8:8" x14ac:dyDescent="0.25">
      <c r="H1170" s="24"/>
    </row>
    <row r="1171" spans="8:8" x14ac:dyDescent="0.25">
      <c r="H1171" s="24"/>
    </row>
    <row r="1172" spans="8:8" x14ac:dyDescent="0.25">
      <c r="H1172" s="24"/>
    </row>
    <row r="1173" spans="8:8" x14ac:dyDescent="0.25">
      <c r="H1173" s="24"/>
    </row>
    <row r="1174" spans="8:8" x14ac:dyDescent="0.25">
      <c r="H1174" s="24"/>
    </row>
    <row r="1175" spans="8:8" x14ac:dyDescent="0.25">
      <c r="H1175" s="24"/>
    </row>
    <row r="1176" spans="8:8" x14ac:dyDescent="0.25">
      <c r="H1176" s="24"/>
    </row>
    <row r="1177" spans="8:8" x14ac:dyDescent="0.25">
      <c r="H1177" s="24"/>
    </row>
    <row r="1178" spans="8:8" x14ac:dyDescent="0.25">
      <c r="H1178" s="24"/>
    </row>
    <row r="1179" spans="8:8" x14ac:dyDescent="0.25">
      <c r="H1179" s="24"/>
    </row>
    <row r="1180" spans="8:8" x14ac:dyDescent="0.25">
      <c r="H1180" s="24"/>
    </row>
    <row r="1181" spans="8:8" x14ac:dyDescent="0.25">
      <c r="H1181" s="24"/>
    </row>
    <row r="1182" spans="8:8" x14ac:dyDescent="0.25">
      <c r="H1182" s="24"/>
    </row>
    <row r="1183" spans="8:8" x14ac:dyDescent="0.25">
      <c r="H1183" s="24"/>
    </row>
    <row r="1184" spans="8:8" x14ac:dyDescent="0.25">
      <c r="H1184" s="24"/>
    </row>
    <row r="1185" spans="8:8" x14ac:dyDescent="0.25">
      <c r="H1185" s="24"/>
    </row>
    <row r="1186" spans="8:8" x14ac:dyDescent="0.25">
      <c r="H1186" s="24"/>
    </row>
    <row r="1187" spans="8:8" x14ac:dyDescent="0.25">
      <c r="H1187" s="24"/>
    </row>
    <row r="1188" spans="8:8" x14ac:dyDescent="0.25">
      <c r="H1188" s="24"/>
    </row>
    <row r="1189" spans="8:8" x14ac:dyDescent="0.25">
      <c r="H1189" s="24"/>
    </row>
    <row r="1190" spans="8:8" x14ac:dyDescent="0.25">
      <c r="H1190" s="24"/>
    </row>
    <row r="1191" spans="8:8" x14ac:dyDescent="0.25">
      <c r="H1191" s="24"/>
    </row>
    <row r="1192" spans="8:8" x14ac:dyDescent="0.25">
      <c r="H1192" s="24"/>
    </row>
    <row r="1193" spans="8:8" x14ac:dyDescent="0.25">
      <c r="H1193" s="24"/>
    </row>
    <row r="1194" spans="8:8" x14ac:dyDescent="0.25">
      <c r="H1194" s="24"/>
    </row>
    <row r="1195" spans="8:8" x14ac:dyDescent="0.25">
      <c r="H1195" s="24"/>
    </row>
    <row r="1196" spans="8:8" x14ac:dyDescent="0.25">
      <c r="H1196" s="24"/>
    </row>
    <row r="1197" spans="8:8" x14ac:dyDescent="0.25">
      <c r="H1197" s="24"/>
    </row>
    <row r="1198" spans="8:8" x14ac:dyDescent="0.25">
      <c r="H1198" s="24"/>
    </row>
    <row r="1199" spans="8:8" x14ac:dyDescent="0.25">
      <c r="H1199" s="24"/>
    </row>
    <row r="1200" spans="8:8" x14ac:dyDescent="0.25">
      <c r="H1200" s="24"/>
    </row>
    <row r="1201" spans="8:8" x14ac:dyDescent="0.25">
      <c r="H1201" s="24"/>
    </row>
    <row r="1202" spans="8:8" x14ac:dyDescent="0.25">
      <c r="H1202" s="24"/>
    </row>
    <row r="1203" spans="8:8" x14ac:dyDescent="0.25">
      <c r="H1203" s="24"/>
    </row>
    <row r="1204" spans="8:8" x14ac:dyDescent="0.25">
      <c r="H1204" s="24"/>
    </row>
    <row r="1205" spans="8:8" x14ac:dyDescent="0.25">
      <c r="H1205" s="24"/>
    </row>
    <row r="1206" spans="8:8" x14ac:dyDescent="0.25">
      <c r="H1206" s="24"/>
    </row>
    <row r="1207" spans="8:8" x14ac:dyDescent="0.25">
      <c r="H1207" s="24"/>
    </row>
    <row r="1208" spans="8:8" x14ac:dyDescent="0.25">
      <c r="H1208" s="24"/>
    </row>
    <row r="1209" spans="8:8" x14ac:dyDescent="0.25">
      <c r="H1209" s="24"/>
    </row>
    <row r="1210" spans="8:8" x14ac:dyDescent="0.25">
      <c r="H1210" s="24"/>
    </row>
    <row r="1211" spans="8:8" x14ac:dyDescent="0.25">
      <c r="H1211" s="24"/>
    </row>
    <row r="1212" spans="8:8" x14ac:dyDescent="0.25">
      <c r="H1212" s="24"/>
    </row>
    <row r="1213" spans="8:8" x14ac:dyDescent="0.25">
      <c r="H1213" s="24"/>
    </row>
    <row r="1214" spans="8:8" x14ac:dyDescent="0.25">
      <c r="H1214" s="24"/>
    </row>
    <row r="1215" spans="8:8" x14ac:dyDescent="0.25">
      <c r="H1215" s="24"/>
    </row>
    <row r="1216" spans="8:8" x14ac:dyDescent="0.25">
      <c r="H1216" s="24"/>
    </row>
    <row r="1217" spans="8:8" x14ac:dyDescent="0.25">
      <c r="H1217" s="24"/>
    </row>
    <row r="1218" spans="8:8" x14ac:dyDescent="0.25">
      <c r="H1218" s="24"/>
    </row>
    <row r="1219" spans="8:8" x14ac:dyDescent="0.25">
      <c r="H1219" s="24"/>
    </row>
    <row r="1220" spans="8:8" x14ac:dyDescent="0.25">
      <c r="H1220" s="24"/>
    </row>
    <row r="1221" spans="8:8" x14ac:dyDescent="0.25">
      <c r="H1221" s="24"/>
    </row>
    <row r="1222" spans="8:8" x14ac:dyDescent="0.25">
      <c r="H1222" s="24"/>
    </row>
    <row r="1223" spans="8:8" x14ac:dyDescent="0.25">
      <c r="H1223" s="24"/>
    </row>
    <row r="1224" spans="8:8" x14ac:dyDescent="0.25">
      <c r="H1224" s="24"/>
    </row>
    <row r="1225" spans="8:8" x14ac:dyDescent="0.25">
      <c r="H1225" s="24"/>
    </row>
    <row r="1226" spans="8:8" x14ac:dyDescent="0.25">
      <c r="H1226" s="24"/>
    </row>
    <row r="1227" spans="8:8" x14ac:dyDescent="0.25">
      <c r="H1227" s="24"/>
    </row>
    <row r="1228" spans="8:8" x14ac:dyDescent="0.25">
      <c r="H1228" s="24"/>
    </row>
    <row r="1229" spans="8:8" x14ac:dyDescent="0.25">
      <c r="H1229" s="24"/>
    </row>
    <row r="1230" spans="8:8" x14ac:dyDescent="0.25">
      <c r="H1230" s="24"/>
    </row>
    <row r="1231" spans="8:8" x14ac:dyDescent="0.25">
      <c r="H1231" s="24"/>
    </row>
    <row r="1232" spans="8:8" x14ac:dyDescent="0.25">
      <c r="H1232" s="24"/>
    </row>
    <row r="1233" spans="8:8" x14ac:dyDescent="0.25">
      <c r="H1233" s="24"/>
    </row>
    <row r="1234" spans="8:8" x14ac:dyDescent="0.25">
      <c r="H1234" s="24"/>
    </row>
    <row r="1235" spans="8:8" x14ac:dyDescent="0.25">
      <c r="H1235" s="24"/>
    </row>
    <row r="1236" spans="8:8" x14ac:dyDescent="0.25">
      <c r="H1236" s="24"/>
    </row>
    <row r="1237" spans="8:8" x14ac:dyDescent="0.25">
      <c r="H1237" s="24"/>
    </row>
    <row r="1238" spans="8:8" x14ac:dyDescent="0.25">
      <c r="H1238" s="24"/>
    </row>
    <row r="1239" spans="8:8" x14ac:dyDescent="0.25">
      <c r="H1239" s="24"/>
    </row>
    <row r="1240" spans="8:8" x14ac:dyDescent="0.25">
      <c r="H1240" s="24"/>
    </row>
    <row r="1241" spans="8:8" x14ac:dyDescent="0.25">
      <c r="H1241" s="24"/>
    </row>
    <row r="1242" spans="8:8" x14ac:dyDescent="0.25">
      <c r="H1242" s="24"/>
    </row>
    <row r="1243" spans="8:8" x14ac:dyDescent="0.25">
      <c r="H1243" s="24"/>
    </row>
    <row r="1244" spans="8:8" x14ac:dyDescent="0.25">
      <c r="H1244" s="24"/>
    </row>
    <row r="1245" spans="8:8" x14ac:dyDescent="0.25">
      <c r="H1245" s="24"/>
    </row>
    <row r="1246" spans="8:8" x14ac:dyDescent="0.25">
      <c r="H1246" s="24"/>
    </row>
    <row r="1247" spans="8:8" x14ac:dyDescent="0.25">
      <c r="H1247" s="24"/>
    </row>
    <row r="1248" spans="8:8" x14ac:dyDescent="0.25">
      <c r="H1248" s="24"/>
    </row>
    <row r="1249" spans="8:8" x14ac:dyDescent="0.25">
      <c r="H1249" s="24"/>
    </row>
    <row r="1250" spans="8:8" x14ac:dyDescent="0.25">
      <c r="H1250" s="24"/>
    </row>
    <row r="1251" spans="8:8" x14ac:dyDescent="0.25">
      <c r="H1251" s="24"/>
    </row>
    <row r="1252" spans="8:8" x14ac:dyDescent="0.25">
      <c r="H1252" s="24"/>
    </row>
    <row r="1253" spans="8:8" x14ac:dyDescent="0.25">
      <c r="H1253" s="24"/>
    </row>
    <row r="1254" spans="8:8" x14ac:dyDescent="0.25">
      <c r="H1254" s="24"/>
    </row>
    <row r="1255" spans="8:8" x14ac:dyDescent="0.25">
      <c r="H1255" s="24"/>
    </row>
    <row r="1256" spans="8:8" x14ac:dyDescent="0.25">
      <c r="H1256" s="24"/>
    </row>
    <row r="1257" spans="8:8" x14ac:dyDescent="0.25">
      <c r="H1257" s="24"/>
    </row>
    <row r="1258" spans="8:8" x14ac:dyDescent="0.25">
      <c r="H1258" s="24"/>
    </row>
    <row r="1259" spans="8:8" x14ac:dyDescent="0.25">
      <c r="H1259" s="24"/>
    </row>
    <row r="1260" spans="8:8" x14ac:dyDescent="0.25">
      <c r="H1260" s="24"/>
    </row>
    <row r="1261" spans="8:8" x14ac:dyDescent="0.25">
      <c r="H1261" s="24"/>
    </row>
    <row r="1262" spans="8:8" x14ac:dyDescent="0.25">
      <c r="H1262" s="24"/>
    </row>
    <row r="1263" spans="8:8" x14ac:dyDescent="0.25">
      <c r="H1263" s="24"/>
    </row>
    <row r="1264" spans="8:8" x14ac:dyDescent="0.25">
      <c r="H1264" s="24"/>
    </row>
    <row r="1265" spans="8:8" x14ac:dyDescent="0.25">
      <c r="H1265" s="24"/>
    </row>
    <row r="1266" spans="8:8" x14ac:dyDescent="0.25">
      <c r="H1266" s="24"/>
    </row>
    <row r="1267" spans="8:8" x14ac:dyDescent="0.25">
      <c r="H1267" s="24"/>
    </row>
    <row r="1268" spans="8:8" x14ac:dyDescent="0.25">
      <c r="H1268" s="24"/>
    </row>
    <row r="1269" spans="8:8" x14ac:dyDescent="0.25">
      <c r="H1269" s="24"/>
    </row>
    <row r="1270" spans="8:8" x14ac:dyDescent="0.25">
      <c r="H1270" s="24"/>
    </row>
    <row r="1271" spans="8:8" x14ac:dyDescent="0.25">
      <c r="H1271" s="24"/>
    </row>
    <row r="1272" spans="8:8" x14ac:dyDescent="0.25">
      <c r="H1272" s="24"/>
    </row>
    <row r="1273" spans="8:8" x14ac:dyDescent="0.25">
      <c r="H1273" s="24"/>
    </row>
    <row r="1274" spans="8:8" x14ac:dyDescent="0.25">
      <c r="H1274" s="24"/>
    </row>
    <row r="1275" spans="8:8" x14ac:dyDescent="0.25">
      <c r="H1275" s="24"/>
    </row>
    <row r="1276" spans="8:8" x14ac:dyDescent="0.25">
      <c r="H1276" s="24"/>
    </row>
    <row r="1277" spans="8:8" x14ac:dyDescent="0.25">
      <c r="H1277" s="24"/>
    </row>
    <row r="1278" spans="8:8" x14ac:dyDescent="0.25">
      <c r="H1278" s="24"/>
    </row>
    <row r="1279" spans="8:8" x14ac:dyDescent="0.25">
      <c r="H1279" s="24"/>
    </row>
    <row r="1280" spans="8:8" x14ac:dyDescent="0.25">
      <c r="H1280" s="24"/>
    </row>
    <row r="1281" spans="8:8" x14ac:dyDescent="0.25">
      <c r="H1281" s="24"/>
    </row>
    <row r="1282" spans="8:8" x14ac:dyDescent="0.25">
      <c r="H1282" s="24"/>
    </row>
    <row r="1283" spans="8:8" x14ac:dyDescent="0.25">
      <c r="H1283" s="24"/>
    </row>
    <row r="1284" spans="8:8" x14ac:dyDescent="0.25">
      <c r="H1284" s="24"/>
    </row>
    <row r="1285" spans="8:8" x14ac:dyDescent="0.25">
      <c r="H1285" s="24"/>
    </row>
    <row r="1286" spans="8:8" x14ac:dyDescent="0.25">
      <c r="H1286" s="24"/>
    </row>
    <row r="1287" spans="8:8" x14ac:dyDescent="0.25">
      <c r="H1287" s="24"/>
    </row>
    <row r="1288" spans="8:8" x14ac:dyDescent="0.25">
      <c r="H1288" s="24"/>
    </row>
    <row r="1289" spans="8:8" x14ac:dyDescent="0.25">
      <c r="H1289" s="24"/>
    </row>
    <row r="1290" spans="8:8" x14ac:dyDescent="0.25">
      <c r="H1290" s="24"/>
    </row>
    <row r="1291" spans="8:8" x14ac:dyDescent="0.25">
      <c r="H1291" s="24"/>
    </row>
    <row r="1292" spans="8:8" x14ac:dyDescent="0.25">
      <c r="H1292" s="24"/>
    </row>
    <row r="1293" spans="8:8" x14ac:dyDescent="0.25">
      <c r="H1293" s="24"/>
    </row>
    <row r="1294" spans="8:8" x14ac:dyDescent="0.25">
      <c r="H1294" s="24"/>
    </row>
    <row r="1295" spans="8:8" x14ac:dyDescent="0.25">
      <c r="H1295" s="24"/>
    </row>
    <row r="1296" spans="8:8" x14ac:dyDescent="0.25">
      <c r="H1296" s="24"/>
    </row>
    <row r="1297" spans="8:8" x14ac:dyDescent="0.25">
      <c r="H1297" s="24"/>
    </row>
    <row r="1298" spans="8:8" x14ac:dyDescent="0.25">
      <c r="H1298" s="24"/>
    </row>
    <row r="1299" spans="8:8" x14ac:dyDescent="0.25">
      <c r="H1299" s="24"/>
    </row>
    <row r="1300" spans="8:8" x14ac:dyDescent="0.25">
      <c r="H1300" s="24"/>
    </row>
    <row r="1301" spans="8:8" x14ac:dyDescent="0.25">
      <c r="H1301" s="24"/>
    </row>
    <row r="1302" spans="8:8" x14ac:dyDescent="0.25">
      <c r="H1302" s="24"/>
    </row>
    <row r="1303" spans="8:8" x14ac:dyDescent="0.25">
      <c r="H1303" s="24"/>
    </row>
    <row r="1304" spans="8:8" x14ac:dyDescent="0.25">
      <c r="H1304" s="24"/>
    </row>
    <row r="1305" spans="8:8" x14ac:dyDescent="0.25">
      <c r="H1305" s="24"/>
    </row>
    <row r="1306" spans="8:8" x14ac:dyDescent="0.25">
      <c r="H1306" s="24"/>
    </row>
    <row r="1307" spans="8:8" x14ac:dyDescent="0.25">
      <c r="H1307" s="24"/>
    </row>
    <row r="1308" spans="8:8" x14ac:dyDescent="0.25">
      <c r="H1308" s="24"/>
    </row>
    <row r="1309" spans="8:8" x14ac:dyDescent="0.25">
      <c r="H1309" s="24"/>
    </row>
    <row r="1310" spans="8:8" x14ac:dyDescent="0.25">
      <c r="H1310" s="24"/>
    </row>
    <row r="1311" spans="8:8" x14ac:dyDescent="0.25">
      <c r="H1311" s="24"/>
    </row>
    <row r="1312" spans="8:8" x14ac:dyDescent="0.25">
      <c r="H1312" s="24"/>
    </row>
    <row r="1313" spans="8:8" x14ac:dyDescent="0.25">
      <c r="H1313" s="24"/>
    </row>
    <row r="1314" spans="8:8" x14ac:dyDescent="0.25">
      <c r="H1314" s="24"/>
    </row>
    <row r="1315" spans="8:8" x14ac:dyDescent="0.25">
      <c r="H1315" s="24"/>
    </row>
    <row r="1316" spans="8:8" x14ac:dyDescent="0.25">
      <c r="H1316" s="24"/>
    </row>
    <row r="1317" spans="8:8" x14ac:dyDescent="0.25">
      <c r="H1317" s="24"/>
    </row>
    <row r="1318" spans="8:8" x14ac:dyDescent="0.25">
      <c r="H1318" s="24"/>
    </row>
    <row r="1319" spans="8:8" x14ac:dyDescent="0.25">
      <c r="H1319" s="24"/>
    </row>
    <row r="1320" spans="8:8" x14ac:dyDescent="0.25">
      <c r="H1320" s="24"/>
    </row>
    <row r="1321" spans="8:8" x14ac:dyDescent="0.25">
      <c r="H1321" s="24"/>
    </row>
    <row r="1322" spans="8:8" x14ac:dyDescent="0.25">
      <c r="H1322" s="24"/>
    </row>
    <row r="1323" spans="8:8" x14ac:dyDescent="0.25">
      <c r="H1323" s="24"/>
    </row>
    <row r="1324" spans="8:8" x14ac:dyDescent="0.25">
      <c r="H1324" s="24"/>
    </row>
    <row r="1325" spans="8:8" x14ac:dyDescent="0.25">
      <c r="H1325" s="24"/>
    </row>
    <row r="1326" spans="8:8" x14ac:dyDescent="0.25">
      <c r="H1326" s="24"/>
    </row>
    <row r="1327" spans="8:8" x14ac:dyDescent="0.25">
      <c r="H1327" s="24"/>
    </row>
    <row r="1328" spans="8:8" x14ac:dyDescent="0.25">
      <c r="H1328" s="24"/>
    </row>
    <row r="1329" spans="8:8" x14ac:dyDescent="0.25">
      <c r="H1329" s="24"/>
    </row>
    <row r="1330" spans="8:8" x14ac:dyDescent="0.25">
      <c r="H1330" s="24"/>
    </row>
    <row r="1331" spans="8:8" x14ac:dyDescent="0.25">
      <c r="H1331" s="24"/>
    </row>
    <row r="1332" spans="8:8" x14ac:dyDescent="0.25">
      <c r="H1332" s="24"/>
    </row>
    <row r="1333" spans="8:8" x14ac:dyDescent="0.25">
      <c r="H1333" s="24"/>
    </row>
    <row r="1334" spans="8:8" x14ac:dyDescent="0.25">
      <c r="H1334" s="24"/>
    </row>
    <row r="1335" spans="8:8" x14ac:dyDescent="0.25">
      <c r="H1335" s="24"/>
    </row>
    <row r="1336" spans="8:8" x14ac:dyDescent="0.25">
      <c r="H1336" s="24"/>
    </row>
    <row r="1337" spans="8:8" x14ac:dyDescent="0.25">
      <c r="H1337" s="24"/>
    </row>
    <row r="1338" spans="8:8" x14ac:dyDescent="0.25">
      <c r="H1338" s="24"/>
    </row>
    <row r="1339" spans="8:8" x14ac:dyDescent="0.25">
      <c r="H1339" s="24"/>
    </row>
    <row r="1340" spans="8:8" x14ac:dyDescent="0.25">
      <c r="H1340" s="24"/>
    </row>
    <row r="1341" spans="8:8" x14ac:dyDescent="0.25">
      <c r="H1341" s="24"/>
    </row>
    <row r="1342" spans="8:8" x14ac:dyDescent="0.25">
      <c r="H1342" s="24"/>
    </row>
    <row r="1343" spans="8:8" x14ac:dyDescent="0.25">
      <c r="H1343" s="24"/>
    </row>
    <row r="1344" spans="8:8" x14ac:dyDescent="0.25">
      <c r="H1344" s="24"/>
    </row>
    <row r="1345" spans="8:8" x14ac:dyDescent="0.25">
      <c r="H1345" s="24"/>
    </row>
    <row r="1346" spans="8:8" x14ac:dyDescent="0.25">
      <c r="H1346" s="24"/>
    </row>
    <row r="1347" spans="8:8" x14ac:dyDescent="0.25">
      <c r="H1347" s="24"/>
    </row>
    <row r="1348" spans="8:8" x14ac:dyDescent="0.25">
      <c r="H1348" s="24"/>
    </row>
    <row r="1349" spans="8:8" x14ac:dyDescent="0.25">
      <c r="H1349" s="24"/>
    </row>
    <row r="1350" spans="8:8" x14ac:dyDescent="0.25">
      <c r="H1350" s="24"/>
    </row>
    <row r="1351" spans="8:8" x14ac:dyDescent="0.25">
      <c r="H1351" s="24"/>
    </row>
    <row r="1352" spans="8:8" x14ac:dyDescent="0.25">
      <c r="H1352" s="24"/>
    </row>
    <row r="1353" spans="8:8" x14ac:dyDescent="0.25">
      <c r="H1353" s="24"/>
    </row>
    <row r="1354" spans="8:8" x14ac:dyDescent="0.25">
      <c r="H1354" s="24"/>
    </row>
    <row r="1355" spans="8:8" x14ac:dyDescent="0.25">
      <c r="H1355" s="24"/>
    </row>
    <row r="1356" spans="8:8" x14ac:dyDescent="0.25">
      <c r="H1356" s="24"/>
    </row>
    <row r="1357" spans="8:8" x14ac:dyDescent="0.25">
      <c r="H1357" s="24"/>
    </row>
    <row r="1358" spans="8:8" x14ac:dyDescent="0.25">
      <c r="H1358" s="24"/>
    </row>
    <row r="1359" spans="8:8" x14ac:dyDescent="0.25">
      <c r="H1359" s="24"/>
    </row>
    <row r="1360" spans="8:8" x14ac:dyDescent="0.25">
      <c r="H1360" s="24"/>
    </row>
    <row r="1361" spans="8:8" x14ac:dyDescent="0.25">
      <c r="H1361" s="24"/>
    </row>
    <row r="1362" spans="8:8" x14ac:dyDescent="0.25">
      <c r="H1362" s="24"/>
    </row>
    <row r="1363" spans="8:8" x14ac:dyDescent="0.25">
      <c r="H1363" s="24"/>
    </row>
    <row r="1364" spans="8:8" x14ac:dyDescent="0.25">
      <c r="H1364" s="24"/>
    </row>
    <row r="1365" spans="8:8" x14ac:dyDescent="0.25">
      <c r="H1365" s="24"/>
    </row>
    <row r="1366" spans="8:8" x14ac:dyDescent="0.25">
      <c r="H1366" s="24"/>
    </row>
    <row r="1367" spans="8:8" x14ac:dyDescent="0.25">
      <c r="H1367" s="24"/>
    </row>
    <row r="1368" spans="8:8" x14ac:dyDescent="0.25">
      <c r="H1368" s="24"/>
    </row>
    <row r="1369" spans="8:8" x14ac:dyDescent="0.25">
      <c r="H1369" s="24"/>
    </row>
    <row r="1370" spans="8:8" x14ac:dyDescent="0.25">
      <c r="H1370" s="24"/>
    </row>
    <row r="1371" spans="8:8" x14ac:dyDescent="0.25">
      <c r="H1371" s="24"/>
    </row>
    <row r="1372" spans="8:8" x14ac:dyDescent="0.25">
      <c r="H1372" s="24"/>
    </row>
    <row r="1373" spans="8:8" x14ac:dyDescent="0.25">
      <c r="H1373" s="24"/>
    </row>
    <row r="1374" spans="8:8" x14ac:dyDescent="0.25">
      <c r="H1374" s="24"/>
    </row>
    <row r="1375" spans="8:8" x14ac:dyDescent="0.25">
      <c r="H1375" s="24"/>
    </row>
    <row r="1376" spans="8:8" x14ac:dyDescent="0.25">
      <c r="H1376" s="24"/>
    </row>
    <row r="1377" spans="8:8" x14ac:dyDescent="0.25">
      <c r="H1377" s="24"/>
    </row>
    <row r="1378" spans="8:8" x14ac:dyDescent="0.25">
      <c r="H1378" s="24"/>
    </row>
    <row r="1379" spans="8:8" x14ac:dyDescent="0.25">
      <c r="H1379" s="24"/>
    </row>
    <row r="1380" spans="8:8" x14ac:dyDescent="0.25">
      <c r="H1380" s="24"/>
    </row>
    <row r="1381" spans="8:8" x14ac:dyDescent="0.25">
      <c r="H1381" s="24"/>
    </row>
    <row r="1382" spans="8:8" x14ac:dyDescent="0.25">
      <c r="H1382" s="24"/>
    </row>
    <row r="1383" spans="8:8" x14ac:dyDescent="0.25">
      <c r="H1383" s="24"/>
    </row>
    <row r="1384" spans="8:8" x14ac:dyDescent="0.25">
      <c r="H1384" s="24"/>
    </row>
    <row r="1385" spans="8:8" x14ac:dyDescent="0.25">
      <c r="H1385" s="24"/>
    </row>
    <row r="1386" spans="8:8" x14ac:dyDescent="0.25">
      <c r="H1386" s="24"/>
    </row>
    <row r="1387" spans="8:8" x14ac:dyDescent="0.25">
      <c r="H1387" s="24"/>
    </row>
    <row r="1388" spans="8:8" x14ac:dyDescent="0.25">
      <c r="H1388" s="24"/>
    </row>
    <row r="1389" spans="8:8" x14ac:dyDescent="0.25">
      <c r="H1389" s="24"/>
    </row>
    <row r="1390" spans="8:8" x14ac:dyDescent="0.25">
      <c r="H1390" s="24"/>
    </row>
    <row r="1391" spans="8:8" x14ac:dyDescent="0.25">
      <c r="H1391" s="24"/>
    </row>
    <row r="1392" spans="8:8" x14ac:dyDescent="0.25">
      <c r="H1392" s="24"/>
    </row>
    <row r="1393" spans="8:8" x14ac:dyDescent="0.25">
      <c r="H1393" s="24"/>
    </row>
    <row r="1394" spans="8:8" x14ac:dyDescent="0.25">
      <c r="H1394" s="24"/>
    </row>
    <row r="1395" spans="8:8" x14ac:dyDescent="0.25">
      <c r="H1395" s="24"/>
    </row>
    <row r="1396" spans="8:8" x14ac:dyDescent="0.25">
      <c r="H1396" s="24"/>
    </row>
    <row r="1397" spans="8:8" x14ac:dyDescent="0.25">
      <c r="H1397" s="24"/>
    </row>
    <row r="1398" spans="8:8" x14ac:dyDescent="0.25">
      <c r="H1398" s="24"/>
    </row>
    <row r="1399" spans="8:8" x14ac:dyDescent="0.25">
      <c r="H1399" s="24"/>
    </row>
    <row r="1400" spans="8:8" x14ac:dyDescent="0.25">
      <c r="H1400" s="24"/>
    </row>
    <row r="1401" spans="8:8" x14ac:dyDescent="0.25">
      <c r="H1401" s="24"/>
    </row>
    <row r="1402" spans="8:8" x14ac:dyDescent="0.25">
      <c r="H1402" s="24"/>
    </row>
    <row r="1403" spans="8:8" x14ac:dyDescent="0.25">
      <c r="H1403" s="24"/>
    </row>
    <row r="1404" spans="8:8" x14ac:dyDescent="0.25">
      <c r="H1404" s="24"/>
    </row>
    <row r="1405" spans="8:8" x14ac:dyDescent="0.25">
      <c r="H1405" s="24"/>
    </row>
    <row r="1406" spans="8:8" x14ac:dyDescent="0.25">
      <c r="H1406" s="24"/>
    </row>
    <row r="1407" spans="8:8" x14ac:dyDescent="0.25">
      <c r="H1407" s="24"/>
    </row>
    <row r="1408" spans="8:8" x14ac:dyDescent="0.25">
      <c r="H1408" s="24"/>
    </row>
    <row r="1409" spans="8:8" x14ac:dyDescent="0.25">
      <c r="H1409" s="24"/>
    </row>
    <row r="1410" spans="8:8" x14ac:dyDescent="0.25">
      <c r="H1410" s="24"/>
    </row>
    <row r="1411" spans="8:8" x14ac:dyDescent="0.25">
      <c r="H1411" s="24"/>
    </row>
    <row r="1412" spans="8:8" x14ac:dyDescent="0.25">
      <c r="H1412" s="24"/>
    </row>
    <row r="1413" spans="8:8" x14ac:dyDescent="0.25">
      <c r="H1413" s="24"/>
    </row>
    <row r="1414" spans="8:8" x14ac:dyDescent="0.25">
      <c r="H1414" s="24"/>
    </row>
    <row r="1415" spans="8:8" x14ac:dyDescent="0.25">
      <c r="H1415" s="24"/>
    </row>
    <row r="1416" spans="8:8" x14ac:dyDescent="0.25">
      <c r="H1416" s="24"/>
    </row>
    <row r="1417" spans="8:8" x14ac:dyDescent="0.25">
      <c r="H1417" s="24"/>
    </row>
    <row r="1418" spans="8:8" x14ac:dyDescent="0.25">
      <c r="H1418" s="24"/>
    </row>
    <row r="1419" spans="8:8" x14ac:dyDescent="0.25">
      <c r="H1419" s="24"/>
    </row>
    <row r="1420" spans="8:8" x14ac:dyDescent="0.25">
      <c r="H1420" s="24"/>
    </row>
    <row r="1421" spans="8:8" x14ac:dyDescent="0.25">
      <c r="H1421" s="24"/>
    </row>
    <row r="1422" spans="8:8" x14ac:dyDescent="0.25">
      <c r="H1422" s="24"/>
    </row>
    <row r="1423" spans="8:8" x14ac:dyDescent="0.25">
      <c r="H1423" s="24"/>
    </row>
    <row r="1424" spans="8:8" x14ac:dyDescent="0.25">
      <c r="H1424" s="24"/>
    </row>
    <row r="1425" spans="8:8" x14ac:dyDescent="0.25">
      <c r="H1425" s="24"/>
    </row>
    <row r="1426" spans="8:8" x14ac:dyDescent="0.25">
      <c r="H1426" s="24"/>
    </row>
    <row r="1427" spans="8:8" x14ac:dyDescent="0.25">
      <c r="H1427" s="24"/>
    </row>
    <row r="1428" spans="8:8" x14ac:dyDescent="0.25">
      <c r="H1428" s="24"/>
    </row>
    <row r="1429" spans="8:8" x14ac:dyDescent="0.25">
      <c r="H1429" s="24"/>
    </row>
    <row r="1430" spans="8:8" x14ac:dyDescent="0.25">
      <c r="H1430" s="24"/>
    </row>
    <row r="1431" spans="8:8" x14ac:dyDescent="0.25">
      <c r="H1431" s="24"/>
    </row>
    <row r="1432" spans="8:8" x14ac:dyDescent="0.25">
      <c r="H1432" s="24"/>
    </row>
    <row r="1433" spans="8:8" x14ac:dyDescent="0.25">
      <c r="H1433" s="24"/>
    </row>
    <row r="1434" spans="8:8" x14ac:dyDescent="0.25">
      <c r="H1434" s="24"/>
    </row>
    <row r="1435" spans="8:8" x14ac:dyDescent="0.25">
      <c r="H1435" s="24"/>
    </row>
    <row r="1436" spans="8:8" x14ac:dyDescent="0.25">
      <c r="H1436" s="24"/>
    </row>
    <row r="1437" spans="8:8" x14ac:dyDescent="0.25">
      <c r="H1437" s="24"/>
    </row>
    <row r="1438" spans="8:8" x14ac:dyDescent="0.25">
      <c r="H1438" s="24"/>
    </row>
    <row r="1439" spans="8:8" x14ac:dyDescent="0.25">
      <c r="H1439" s="24"/>
    </row>
    <row r="1440" spans="8:8" x14ac:dyDescent="0.25">
      <c r="H1440" s="24"/>
    </row>
    <row r="1441" spans="8:8" x14ac:dyDescent="0.25">
      <c r="H1441" s="24"/>
    </row>
    <row r="1442" spans="8:8" x14ac:dyDescent="0.25">
      <c r="H1442" s="24"/>
    </row>
    <row r="1443" spans="8:8" x14ac:dyDescent="0.25">
      <c r="H1443" s="24"/>
    </row>
    <row r="1444" spans="8:8" x14ac:dyDescent="0.25">
      <c r="H1444" s="24"/>
    </row>
    <row r="1445" spans="8:8" x14ac:dyDescent="0.25">
      <c r="H1445" s="24"/>
    </row>
    <row r="1446" spans="8:8" x14ac:dyDescent="0.25">
      <c r="H1446" s="24"/>
    </row>
    <row r="1447" spans="8:8" x14ac:dyDescent="0.25">
      <c r="H1447" s="24"/>
    </row>
    <row r="1448" spans="8:8" x14ac:dyDescent="0.25">
      <c r="H1448" s="24"/>
    </row>
    <row r="1449" spans="8:8" x14ac:dyDescent="0.25">
      <c r="H1449" s="24"/>
    </row>
    <row r="1450" spans="8:8" x14ac:dyDescent="0.25">
      <c r="H1450" s="24"/>
    </row>
    <row r="1451" spans="8:8" x14ac:dyDescent="0.25">
      <c r="H1451" s="24"/>
    </row>
    <row r="1452" spans="8:8" x14ac:dyDescent="0.25">
      <c r="H1452" s="24"/>
    </row>
    <row r="1453" spans="8:8" x14ac:dyDescent="0.25">
      <c r="H1453" s="24"/>
    </row>
    <row r="1454" spans="8:8" x14ac:dyDescent="0.25">
      <c r="H1454" s="24"/>
    </row>
    <row r="1455" spans="8:8" x14ac:dyDescent="0.25">
      <c r="H1455" s="24"/>
    </row>
    <row r="1456" spans="8:8" x14ac:dyDescent="0.25">
      <c r="H1456" s="24"/>
    </row>
    <row r="1457" spans="8:8" x14ac:dyDescent="0.25">
      <c r="H1457" s="24"/>
    </row>
    <row r="1458" spans="8:8" x14ac:dyDescent="0.25">
      <c r="H1458" s="24"/>
    </row>
    <row r="1459" spans="8:8" x14ac:dyDescent="0.25">
      <c r="H1459" s="24"/>
    </row>
    <row r="1460" spans="8:8" x14ac:dyDescent="0.25">
      <c r="H1460" s="24"/>
    </row>
    <row r="1461" spans="8:8" x14ac:dyDescent="0.25">
      <c r="H1461" s="24"/>
    </row>
    <row r="1462" spans="8:8" x14ac:dyDescent="0.25">
      <c r="H1462" s="24"/>
    </row>
    <row r="1463" spans="8:8" x14ac:dyDescent="0.25">
      <c r="H1463" s="24"/>
    </row>
    <row r="1464" spans="8:8" x14ac:dyDescent="0.25">
      <c r="H1464" s="24"/>
    </row>
    <row r="1465" spans="8:8" x14ac:dyDescent="0.25">
      <c r="H1465" s="24"/>
    </row>
    <row r="1466" spans="8:8" x14ac:dyDescent="0.25">
      <c r="H1466" s="24"/>
    </row>
    <row r="1467" spans="8:8" x14ac:dyDescent="0.25">
      <c r="H1467" s="24"/>
    </row>
    <row r="1468" spans="8:8" x14ac:dyDescent="0.25">
      <c r="H1468" s="24"/>
    </row>
    <row r="1469" spans="8:8" x14ac:dyDescent="0.25">
      <c r="H1469" s="24"/>
    </row>
    <row r="1470" spans="8:8" x14ac:dyDescent="0.25">
      <c r="H1470" s="24"/>
    </row>
    <row r="1471" spans="8:8" x14ac:dyDescent="0.25">
      <c r="H1471" s="24"/>
    </row>
    <row r="1472" spans="8:8" x14ac:dyDescent="0.25">
      <c r="H1472" s="24"/>
    </row>
    <row r="1473" spans="8:8" x14ac:dyDescent="0.25">
      <c r="H1473" s="24"/>
    </row>
    <row r="1474" spans="8:8" x14ac:dyDescent="0.25">
      <c r="H1474" s="24"/>
    </row>
    <row r="1475" spans="8:8" x14ac:dyDescent="0.25">
      <c r="H1475" s="24"/>
    </row>
    <row r="1476" spans="8:8" x14ac:dyDescent="0.25">
      <c r="H1476" s="24"/>
    </row>
    <row r="1477" spans="8:8" x14ac:dyDescent="0.25">
      <c r="H1477" s="24"/>
    </row>
    <row r="1478" spans="8:8" x14ac:dyDescent="0.25">
      <c r="H1478" s="24"/>
    </row>
    <row r="1479" spans="8:8" x14ac:dyDescent="0.25">
      <c r="H1479" s="24"/>
    </row>
    <row r="1480" spans="8:8" x14ac:dyDescent="0.25">
      <c r="H1480" s="24"/>
    </row>
    <row r="1481" spans="8:8" x14ac:dyDescent="0.25">
      <c r="H1481" s="24"/>
    </row>
    <row r="1482" spans="8:8" x14ac:dyDescent="0.25">
      <c r="H1482" s="24"/>
    </row>
    <row r="1483" spans="8:8" x14ac:dyDescent="0.25">
      <c r="H1483" s="24"/>
    </row>
    <row r="1484" spans="8:8" x14ac:dyDescent="0.25">
      <c r="H1484" s="24"/>
    </row>
    <row r="1485" spans="8:8" x14ac:dyDescent="0.25">
      <c r="H1485" s="24"/>
    </row>
    <row r="1486" spans="8:8" x14ac:dyDescent="0.25">
      <c r="H1486" s="24"/>
    </row>
    <row r="1487" spans="8:8" x14ac:dyDescent="0.25">
      <c r="H1487" s="24"/>
    </row>
    <row r="1488" spans="8:8" x14ac:dyDescent="0.25">
      <c r="H1488" s="24"/>
    </row>
    <row r="1489" spans="8:8" x14ac:dyDescent="0.25">
      <c r="H1489" s="24"/>
    </row>
    <row r="1490" spans="8:8" x14ac:dyDescent="0.25">
      <c r="H1490" s="24"/>
    </row>
    <row r="1491" spans="8:8" x14ac:dyDescent="0.25">
      <c r="H1491" s="24"/>
    </row>
    <row r="1492" spans="8:8" x14ac:dyDescent="0.25">
      <c r="H1492" s="24"/>
    </row>
    <row r="1493" spans="8:8" x14ac:dyDescent="0.25">
      <c r="H1493" s="24"/>
    </row>
    <row r="1494" spans="8:8" x14ac:dyDescent="0.25">
      <c r="H1494" s="24"/>
    </row>
    <row r="1495" spans="8:8" x14ac:dyDescent="0.25">
      <c r="H1495" s="24"/>
    </row>
    <row r="1496" spans="8:8" x14ac:dyDescent="0.25">
      <c r="H1496" s="24"/>
    </row>
    <row r="1497" spans="8:8" x14ac:dyDescent="0.25">
      <c r="H1497" s="24"/>
    </row>
    <row r="1498" spans="8:8" x14ac:dyDescent="0.25">
      <c r="H1498" s="24"/>
    </row>
    <row r="1499" spans="8:8" x14ac:dyDescent="0.25">
      <c r="H1499" s="24"/>
    </row>
    <row r="1500" spans="8:8" x14ac:dyDescent="0.25">
      <c r="H1500" s="24"/>
    </row>
    <row r="1501" spans="8:8" x14ac:dyDescent="0.25">
      <c r="H1501" s="24"/>
    </row>
    <row r="1502" spans="8:8" x14ac:dyDescent="0.25">
      <c r="H1502" s="24"/>
    </row>
    <row r="1503" spans="8:8" x14ac:dyDescent="0.25">
      <c r="H1503" s="24"/>
    </row>
    <row r="1504" spans="8:8" x14ac:dyDescent="0.25">
      <c r="H1504" s="24"/>
    </row>
    <row r="1505" spans="8:8" x14ac:dyDescent="0.25">
      <c r="H1505" s="24"/>
    </row>
    <row r="1506" spans="8:8" x14ac:dyDescent="0.25">
      <c r="H1506" s="24"/>
    </row>
    <row r="1507" spans="8:8" x14ac:dyDescent="0.25">
      <c r="H1507" s="24"/>
    </row>
    <row r="1508" spans="8:8" x14ac:dyDescent="0.25">
      <c r="H1508" s="24"/>
    </row>
    <row r="1509" spans="8:8" x14ac:dyDescent="0.25">
      <c r="H1509" s="24"/>
    </row>
    <row r="1510" spans="8:8" x14ac:dyDescent="0.25">
      <c r="H1510" s="24"/>
    </row>
    <row r="1511" spans="8:8" x14ac:dyDescent="0.25">
      <c r="H1511" s="24"/>
    </row>
    <row r="1512" spans="8:8" x14ac:dyDescent="0.25">
      <c r="H1512" s="24"/>
    </row>
    <row r="1513" spans="8:8" x14ac:dyDescent="0.25">
      <c r="H1513" s="24"/>
    </row>
    <row r="1514" spans="8:8" x14ac:dyDescent="0.25">
      <c r="H1514" s="24"/>
    </row>
    <row r="1515" spans="8:8" x14ac:dyDescent="0.25">
      <c r="H1515" s="24"/>
    </row>
    <row r="1516" spans="8:8" x14ac:dyDescent="0.25">
      <c r="H1516" s="24"/>
    </row>
    <row r="1517" spans="8:8" x14ac:dyDescent="0.25">
      <c r="H1517" s="24"/>
    </row>
    <row r="1518" spans="8:8" x14ac:dyDescent="0.25">
      <c r="H1518" s="24"/>
    </row>
    <row r="1519" spans="8:8" x14ac:dyDescent="0.25">
      <c r="H1519" s="24"/>
    </row>
    <row r="1520" spans="8:8" x14ac:dyDescent="0.25">
      <c r="H1520" s="24"/>
    </row>
    <row r="1521" spans="8:8" x14ac:dyDescent="0.25">
      <c r="H1521" s="24"/>
    </row>
    <row r="1522" spans="8:8" x14ac:dyDescent="0.25">
      <c r="H1522" s="24"/>
    </row>
    <row r="1523" spans="8:8" x14ac:dyDescent="0.25">
      <c r="H1523" s="24"/>
    </row>
    <row r="1524" spans="8:8" x14ac:dyDescent="0.25">
      <c r="H1524" s="24"/>
    </row>
    <row r="1525" spans="8:8" x14ac:dyDescent="0.25">
      <c r="H1525" s="24"/>
    </row>
    <row r="1526" spans="8:8" x14ac:dyDescent="0.25">
      <c r="H1526" s="24"/>
    </row>
    <row r="1527" spans="8:8" x14ac:dyDescent="0.25">
      <c r="H1527" s="24"/>
    </row>
    <row r="1528" spans="8:8" x14ac:dyDescent="0.25">
      <c r="H1528" s="24"/>
    </row>
    <row r="1529" spans="8:8" x14ac:dyDescent="0.25">
      <c r="H1529" s="24"/>
    </row>
    <row r="1530" spans="8:8" x14ac:dyDescent="0.25">
      <c r="H1530" s="24"/>
    </row>
    <row r="1531" spans="8:8" x14ac:dyDescent="0.25">
      <c r="H1531" s="24"/>
    </row>
    <row r="1532" spans="8:8" x14ac:dyDescent="0.25">
      <c r="H1532" s="24"/>
    </row>
    <row r="1533" spans="8:8" x14ac:dyDescent="0.25">
      <c r="H1533" s="24"/>
    </row>
    <row r="1534" spans="8:8" x14ac:dyDescent="0.25">
      <c r="H1534" s="24"/>
    </row>
    <row r="1535" spans="8:8" x14ac:dyDescent="0.25">
      <c r="H1535" s="24"/>
    </row>
    <row r="1536" spans="8:8" x14ac:dyDescent="0.25">
      <c r="H1536" s="24"/>
    </row>
    <row r="1537" spans="8:8" x14ac:dyDescent="0.25">
      <c r="H1537" s="24"/>
    </row>
    <row r="1538" spans="8:8" x14ac:dyDescent="0.25">
      <c r="H1538" s="24"/>
    </row>
    <row r="1539" spans="8:8" x14ac:dyDescent="0.25">
      <c r="H1539" s="24"/>
    </row>
    <row r="1540" spans="8:8" x14ac:dyDescent="0.25">
      <c r="H1540" s="24"/>
    </row>
    <row r="1541" spans="8:8" x14ac:dyDescent="0.25">
      <c r="H1541" s="24"/>
    </row>
    <row r="1542" spans="8:8" x14ac:dyDescent="0.25">
      <c r="H1542" s="24"/>
    </row>
    <row r="1543" spans="8:8" x14ac:dyDescent="0.25">
      <c r="H1543" s="24"/>
    </row>
    <row r="1544" spans="8:8" x14ac:dyDescent="0.25">
      <c r="H1544" s="24"/>
    </row>
    <row r="1545" spans="8:8" x14ac:dyDescent="0.25">
      <c r="H1545" s="24"/>
    </row>
    <row r="1546" spans="8:8" x14ac:dyDescent="0.25">
      <c r="H1546" s="24"/>
    </row>
    <row r="1547" spans="8:8" x14ac:dyDescent="0.25">
      <c r="H1547" s="24"/>
    </row>
    <row r="1548" spans="8:8" x14ac:dyDescent="0.25">
      <c r="H1548" s="24"/>
    </row>
    <row r="1549" spans="8:8" x14ac:dyDescent="0.25">
      <c r="H1549" s="24"/>
    </row>
    <row r="1550" spans="8:8" x14ac:dyDescent="0.25">
      <c r="H1550" s="24"/>
    </row>
    <row r="1551" spans="8:8" x14ac:dyDescent="0.25">
      <c r="H1551" s="24"/>
    </row>
    <row r="1552" spans="8:8" x14ac:dyDescent="0.25">
      <c r="H1552" s="24"/>
    </row>
    <row r="1553" spans="8:8" x14ac:dyDescent="0.25">
      <c r="H1553" s="24"/>
    </row>
    <row r="1554" spans="8:8" x14ac:dyDescent="0.25">
      <c r="H1554" s="24"/>
    </row>
    <row r="1555" spans="8:8" x14ac:dyDescent="0.25">
      <c r="H1555" s="24"/>
    </row>
    <row r="1556" spans="8:8" x14ac:dyDescent="0.25">
      <c r="H1556" s="24"/>
    </row>
    <row r="1557" spans="8:8" x14ac:dyDescent="0.25">
      <c r="H1557" s="24"/>
    </row>
    <row r="1558" spans="8:8" x14ac:dyDescent="0.25">
      <c r="H1558" s="24"/>
    </row>
    <row r="1559" spans="8:8" x14ac:dyDescent="0.25">
      <c r="H1559" s="24"/>
    </row>
    <row r="1560" spans="8:8" x14ac:dyDescent="0.25">
      <c r="H1560" s="24"/>
    </row>
    <row r="1561" spans="8:8" x14ac:dyDescent="0.25">
      <c r="H1561" s="24"/>
    </row>
    <row r="1562" spans="8:8" x14ac:dyDescent="0.25">
      <c r="H1562" s="24"/>
    </row>
    <row r="1563" spans="8:8" x14ac:dyDescent="0.25">
      <c r="H1563" s="24"/>
    </row>
    <row r="1564" spans="8:8" x14ac:dyDescent="0.25">
      <c r="H1564" s="24"/>
    </row>
    <row r="1565" spans="8:8" x14ac:dyDescent="0.25">
      <c r="H1565" s="24"/>
    </row>
    <row r="1566" spans="8:8" x14ac:dyDescent="0.25">
      <c r="H1566" s="24"/>
    </row>
    <row r="1567" spans="8:8" x14ac:dyDescent="0.25">
      <c r="H1567" s="24"/>
    </row>
    <row r="1568" spans="8:8" x14ac:dyDescent="0.25">
      <c r="H1568" s="24"/>
    </row>
    <row r="1569" spans="8:8" x14ac:dyDescent="0.25">
      <c r="H1569" s="24"/>
    </row>
    <row r="1570" spans="8:8" x14ac:dyDescent="0.25">
      <c r="H1570" s="24"/>
    </row>
    <row r="1571" spans="8:8" x14ac:dyDescent="0.25">
      <c r="H1571" s="24"/>
    </row>
    <row r="1572" spans="8:8" x14ac:dyDescent="0.25">
      <c r="H1572" s="24"/>
    </row>
    <row r="1573" spans="8:8" x14ac:dyDescent="0.25">
      <c r="H1573" s="24"/>
    </row>
    <row r="1574" spans="8:8" x14ac:dyDescent="0.25">
      <c r="H1574" s="24"/>
    </row>
    <row r="1575" spans="8:8" x14ac:dyDescent="0.25">
      <c r="H1575" s="24"/>
    </row>
    <row r="1576" spans="8:8" x14ac:dyDescent="0.25">
      <c r="H1576" s="24"/>
    </row>
    <row r="1577" spans="8:8" x14ac:dyDescent="0.25">
      <c r="H1577" s="24"/>
    </row>
    <row r="1578" spans="8:8" x14ac:dyDescent="0.25">
      <c r="H1578" s="24"/>
    </row>
    <row r="1579" spans="8:8" x14ac:dyDescent="0.25">
      <c r="H1579" s="24"/>
    </row>
    <row r="1580" spans="8:8" x14ac:dyDescent="0.25">
      <c r="H1580" s="24"/>
    </row>
    <row r="1581" spans="8:8" x14ac:dyDescent="0.25">
      <c r="H1581" s="24"/>
    </row>
    <row r="1582" spans="8:8" x14ac:dyDescent="0.25">
      <c r="H1582" s="24"/>
    </row>
    <row r="1583" spans="8:8" x14ac:dyDescent="0.25">
      <c r="H1583" s="24"/>
    </row>
    <row r="1584" spans="8:8" x14ac:dyDescent="0.25">
      <c r="H1584" s="24"/>
    </row>
    <row r="1585" spans="8:8" x14ac:dyDescent="0.25">
      <c r="H1585" s="24"/>
    </row>
    <row r="1586" spans="8:8" x14ac:dyDescent="0.25">
      <c r="H1586" s="24"/>
    </row>
    <row r="1587" spans="8:8" x14ac:dyDescent="0.25">
      <c r="H1587" s="24"/>
    </row>
    <row r="1588" spans="8:8" x14ac:dyDescent="0.25">
      <c r="H1588" s="24"/>
    </row>
    <row r="1589" spans="8:8" x14ac:dyDescent="0.25">
      <c r="H1589" s="24"/>
    </row>
    <row r="1590" spans="8:8" x14ac:dyDescent="0.25">
      <c r="H1590" s="24"/>
    </row>
    <row r="1591" spans="8:8" x14ac:dyDescent="0.25">
      <c r="H1591" s="24"/>
    </row>
    <row r="1592" spans="8:8" x14ac:dyDescent="0.25">
      <c r="H1592" s="24"/>
    </row>
    <row r="1593" spans="8:8" x14ac:dyDescent="0.25">
      <c r="H1593" s="24"/>
    </row>
    <row r="1594" spans="8:8" x14ac:dyDescent="0.25">
      <c r="H1594" s="24"/>
    </row>
    <row r="1595" spans="8:8" x14ac:dyDescent="0.25">
      <c r="H1595" s="24"/>
    </row>
    <row r="1596" spans="8:8" x14ac:dyDescent="0.25">
      <c r="H1596" s="24"/>
    </row>
    <row r="1597" spans="8:8" x14ac:dyDescent="0.25">
      <c r="H1597" s="24"/>
    </row>
    <row r="1598" spans="8:8" x14ac:dyDescent="0.25">
      <c r="H1598" s="24"/>
    </row>
    <row r="1599" spans="8:8" x14ac:dyDescent="0.25">
      <c r="H1599" s="24"/>
    </row>
    <row r="1600" spans="8:8" x14ac:dyDescent="0.25">
      <c r="H1600" s="24"/>
    </row>
    <row r="1601" spans="8:8" x14ac:dyDescent="0.25">
      <c r="H1601" s="24"/>
    </row>
    <row r="1602" spans="8:8" x14ac:dyDescent="0.25">
      <c r="H1602" s="24"/>
    </row>
    <row r="1603" spans="8:8" x14ac:dyDescent="0.25">
      <c r="H1603" s="24"/>
    </row>
    <row r="1604" spans="8:8" x14ac:dyDescent="0.25">
      <c r="H1604" s="24"/>
    </row>
    <row r="1605" spans="8:8" x14ac:dyDescent="0.25">
      <c r="H1605" s="24"/>
    </row>
    <row r="1606" spans="8:8" x14ac:dyDescent="0.25">
      <c r="H1606" s="24"/>
    </row>
    <row r="1607" spans="8:8" x14ac:dyDescent="0.25">
      <c r="H1607" s="24"/>
    </row>
    <row r="1608" spans="8:8" x14ac:dyDescent="0.25">
      <c r="H1608" s="24"/>
    </row>
    <row r="1609" spans="8:8" x14ac:dyDescent="0.25">
      <c r="H1609" s="24"/>
    </row>
    <row r="1610" spans="8:8" x14ac:dyDescent="0.25">
      <c r="H1610" s="24"/>
    </row>
    <row r="1611" spans="8:8" x14ac:dyDescent="0.25">
      <c r="H1611" s="24"/>
    </row>
    <row r="1612" spans="8:8" x14ac:dyDescent="0.25">
      <c r="H1612" s="24"/>
    </row>
    <row r="1613" spans="8:8" x14ac:dyDescent="0.25">
      <c r="H1613" s="24"/>
    </row>
    <row r="1614" spans="8:8" x14ac:dyDescent="0.25">
      <c r="H1614" s="24"/>
    </row>
    <row r="1615" spans="8:8" x14ac:dyDescent="0.25">
      <c r="H1615" s="24"/>
    </row>
    <row r="1616" spans="8:8" x14ac:dyDescent="0.25">
      <c r="H1616" s="24"/>
    </row>
    <row r="1617" spans="8:8" x14ac:dyDescent="0.25">
      <c r="H1617" s="24"/>
    </row>
    <row r="1618" spans="8:8" x14ac:dyDescent="0.25">
      <c r="H1618" s="24"/>
    </row>
    <row r="1619" spans="8:8" x14ac:dyDescent="0.25">
      <c r="H1619" s="24"/>
    </row>
    <row r="1620" spans="8:8" x14ac:dyDescent="0.25">
      <c r="H1620" s="24"/>
    </row>
    <row r="1621" spans="8:8" x14ac:dyDescent="0.25">
      <c r="H1621" s="24"/>
    </row>
    <row r="1622" spans="8:8" x14ac:dyDescent="0.25">
      <c r="H1622" s="24"/>
    </row>
    <row r="1623" spans="8:8" x14ac:dyDescent="0.25">
      <c r="H1623" s="24"/>
    </row>
    <row r="1624" spans="8:8" x14ac:dyDescent="0.25">
      <c r="H1624" s="24"/>
    </row>
    <row r="1625" spans="8:8" x14ac:dyDescent="0.25">
      <c r="H1625" s="24"/>
    </row>
    <row r="1626" spans="8:8" x14ac:dyDescent="0.25">
      <c r="H1626" s="24"/>
    </row>
    <row r="1627" spans="8:8" x14ac:dyDescent="0.25">
      <c r="H1627" s="24"/>
    </row>
    <row r="1628" spans="8:8" x14ac:dyDescent="0.25">
      <c r="H1628" s="24"/>
    </row>
    <row r="1629" spans="8:8" x14ac:dyDescent="0.25">
      <c r="H1629" s="24"/>
    </row>
    <row r="1630" spans="8:8" x14ac:dyDescent="0.25">
      <c r="H1630" s="24"/>
    </row>
    <row r="1631" spans="8:8" x14ac:dyDescent="0.25">
      <c r="H1631" s="24"/>
    </row>
    <row r="1632" spans="8:8" x14ac:dyDescent="0.25">
      <c r="H1632" s="24"/>
    </row>
    <row r="1633" spans="8:8" x14ac:dyDescent="0.25">
      <c r="H1633" s="24"/>
    </row>
    <row r="1634" spans="8:8" x14ac:dyDescent="0.25">
      <c r="H1634" s="24"/>
    </row>
    <row r="1635" spans="8:8" x14ac:dyDescent="0.25">
      <c r="H1635" s="24"/>
    </row>
    <row r="1636" spans="8:8" x14ac:dyDescent="0.25">
      <c r="H1636" s="24"/>
    </row>
    <row r="1637" spans="8:8" x14ac:dyDescent="0.25">
      <c r="H1637" s="24"/>
    </row>
    <row r="1638" spans="8:8" x14ac:dyDescent="0.25">
      <c r="H1638" s="24"/>
    </row>
    <row r="1639" spans="8:8" x14ac:dyDescent="0.25">
      <c r="H1639" s="24"/>
    </row>
    <row r="1640" spans="8:8" x14ac:dyDescent="0.25">
      <c r="H1640" s="24"/>
    </row>
    <row r="1641" spans="8:8" x14ac:dyDescent="0.25">
      <c r="H1641" s="24"/>
    </row>
    <row r="1642" spans="8:8" x14ac:dyDescent="0.25">
      <c r="H1642" s="24"/>
    </row>
    <row r="1643" spans="8:8" x14ac:dyDescent="0.25">
      <c r="H1643" s="24"/>
    </row>
    <row r="1644" spans="8:8" x14ac:dyDescent="0.25">
      <c r="H1644" s="24"/>
    </row>
    <row r="1645" spans="8:8" x14ac:dyDescent="0.25">
      <c r="H1645" s="24"/>
    </row>
    <row r="1646" spans="8:8" x14ac:dyDescent="0.25">
      <c r="H1646" s="24"/>
    </row>
    <row r="1647" spans="8:8" x14ac:dyDescent="0.25">
      <c r="H1647" s="24"/>
    </row>
    <row r="1648" spans="8:8" x14ac:dyDescent="0.25">
      <c r="H1648" s="24"/>
    </row>
    <row r="1649" spans="8:8" x14ac:dyDescent="0.25">
      <c r="H1649" s="24"/>
    </row>
    <row r="1650" spans="8:8" x14ac:dyDescent="0.25">
      <c r="H1650" s="24"/>
    </row>
    <row r="1651" spans="8:8" x14ac:dyDescent="0.25">
      <c r="H1651" s="24"/>
    </row>
    <row r="1652" spans="8:8" x14ac:dyDescent="0.25">
      <c r="H1652" s="24"/>
    </row>
    <row r="1653" spans="8:8" x14ac:dyDescent="0.25">
      <c r="H1653" s="24"/>
    </row>
    <row r="1654" spans="8:8" x14ac:dyDescent="0.25">
      <c r="H1654" s="24"/>
    </row>
    <row r="1655" spans="8:8" x14ac:dyDescent="0.25">
      <c r="H1655" s="24"/>
    </row>
    <row r="1656" spans="8:8" x14ac:dyDescent="0.25">
      <c r="H1656" s="24"/>
    </row>
    <row r="1657" spans="8:8" x14ac:dyDescent="0.25">
      <c r="H1657" s="24"/>
    </row>
    <row r="1658" spans="8:8" x14ac:dyDescent="0.25">
      <c r="H1658" s="24"/>
    </row>
    <row r="1659" spans="8:8" x14ac:dyDescent="0.25">
      <c r="H1659" s="24"/>
    </row>
    <row r="1660" spans="8:8" x14ac:dyDescent="0.25">
      <c r="H1660" s="24"/>
    </row>
    <row r="1661" spans="8:8" x14ac:dyDescent="0.25">
      <c r="H1661" s="24"/>
    </row>
    <row r="1662" spans="8:8" x14ac:dyDescent="0.25">
      <c r="H1662" s="24"/>
    </row>
    <row r="1663" spans="8:8" x14ac:dyDescent="0.25">
      <c r="H1663" s="24"/>
    </row>
    <row r="1664" spans="8:8" x14ac:dyDescent="0.25">
      <c r="H1664" s="24"/>
    </row>
    <row r="1665" spans="8:8" x14ac:dyDescent="0.25">
      <c r="H1665" s="24"/>
    </row>
    <row r="1666" spans="8:8" x14ac:dyDescent="0.25">
      <c r="H1666" s="24"/>
    </row>
    <row r="1667" spans="8:8" x14ac:dyDescent="0.25">
      <c r="H1667" s="24"/>
    </row>
    <row r="1668" spans="8:8" x14ac:dyDescent="0.25">
      <c r="H1668" s="24"/>
    </row>
    <row r="1669" spans="8:8" x14ac:dyDescent="0.25">
      <c r="H1669" s="24"/>
    </row>
    <row r="1670" spans="8:8" x14ac:dyDescent="0.25">
      <c r="H1670" s="24"/>
    </row>
    <row r="1671" spans="8:8" x14ac:dyDescent="0.25">
      <c r="H1671" s="24"/>
    </row>
    <row r="1672" spans="8:8" x14ac:dyDescent="0.25">
      <c r="H1672" s="24"/>
    </row>
    <row r="1673" spans="8:8" x14ac:dyDescent="0.25">
      <c r="H1673" s="24"/>
    </row>
    <row r="1674" spans="8:8" x14ac:dyDescent="0.25">
      <c r="H1674" s="24"/>
    </row>
    <row r="1675" spans="8:8" x14ac:dyDescent="0.25">
      <c r="H1675" s="24"/>
    </row>
    <row r="1676" spans="8:8" x14ac:dyDescent="0.25">
      <c r="H1676" s="24"/>
    </row>
    <row r="1677" spans="8:8" x14ac:dyDescent="0.25">
      <c r="H1677" s="24"/>
    </row>
    <row r="1678" spans="8:8" x14ac:dyDescent="0.25">
      <c r="H1678" s="24"/>
    </row>
    <row r="1679" spans="8:8" x14ac:dyDescent="0.25">
      <c r="H1679" s="24"/>
    </row>
    <row r="1680" spans="8:8" x14ac:dyDescent="0.25">
      <c r="H1680" s="24"/>
    </row>
    <row r="1681" spans="8:8" x14ac:dyDescent="0.25">
      <c r="H1681" s="24"/>
    </row>
    <row r="1682" spans="8:8" x14ac:dyDescent="0.25">
      <c r="H1682" s="24"/>
    </row>
    <row r="1683" spans="8:8" x14ac:dyDescent="0.25">
      <c r="H1683" s="24"/>
    </row>
    <row r="1684" spans="8:8" x14ac:dyDescent="0.25">
      <c r="H1684" s="24"/>
    </row>
    <row r="1685" spans="8:8" x14ac:dyDescent="0.25">
      <c r="H1685" s="24"/>
    </row>
    <row r="1686" spans="8:8" x14ac:dyDescent="0.25">
      <c r="H1686" s="24"/>
    </row>
    <row r="1687" spans="8:8" x14ac:dyDescent="0.25">
      <c r="H1687" s="24"/>
    </row>
    <row r="1688" spans="8:8" x14ac:dyDescent="0.25">
      <c r="H1688" s="24"/>
    </row>
    <row r="1689" spans="8:8" x14ac:dyDescent="0.25">
      <c r="H1689" s="24"/>
    </row>
    <row r="1690" spans="8:8" x14ac:dyDescent="0.25">
      <c r="H1690" s="24"/>
    </row>
    <row r="1691" spans="8:8" x14ac:dyDescent="0.25">
      <c r="H1691" s="24"/>
    </row>
    <row r="1692" spans="8:8" x14ac:dyDescent="0.25">
      <c r="H1692" s="24"/>
    </row>
    <row r="1693" spans="8:8" x14ac:dyDescent="0.25">
      <c r="H1693" s="24"/>
    </row>
    <row r="1694" spans="8:8" x14ac:dyDescent="0.25">
      <c r="H1694" s="24"/>
    </row>
    <row r="1695" spans="8:8" x14ac:dyDescent="0.25">
      <c r="H1695" s="24"/>
    </row>
    <row r="1696" spans="8:8" x14ac:dyDescent="0.25">
      <c r="H1696" s="24"/>
    </row>
    <row r="1697" spans="8:8" x14ac:dyDescent="0.25">
      <c r="H1697" s="24"/>
    </row>
    <row r="1698" spans="8:8" x14ac:dyDescent="0.25">
      <c r="H1698" s="24"/>
    </row>
    <row r="1699" spans="8:8" x14ac:dyDescent="0.25">
      <c r="H1699" s="24"/>
    </row>
    <row r="1700" spans="8:8" x14ac:dyDescent="0.25">
      <c r="H1700" s="24"/>
    </row>
    <row r="1701" spans="8:8" x14ac:dyDescent="0.25">
      <c r="H1701" s="24"/>
    </row>
    <row r="1702" spans="8:8" x14ac:dyDescent="0.25">
      <c r="H1702" s="24"/>
    </row>
    <row r="1703" spans="8:8" x14ac:dyDescent="0.25">
      <c r="H1703" s="24"/>
    </row>
    <row r="1704" spans="8:8" x14ac:dyDescent="0.25">
      <c r="H1704" s="24"/>
    </row>
    <row r="1705" spans="8:8" x14ac:dyDescent="0.25">
      <c r="H1705" s="24"/>
    </row>
    <row r="1706" spans="8:8" x14ac:dyDescent="0.25">
      <c r="H1706" s="24"/>
    </row>
    <row r="1707" spans="8:8" x14ac:dyDescent="0.25">
      <c r="H1707" s="24"/>
    </row>
    <row r="1708" spans="8:8" x14ac:dyDescent="0.25">
      <c r="H1708" s="24"/>
    </row>
    <row r="1709" spans="8:8" x14ac:dyDescent="0.25">
      <c r="H1709" s="24"/>
    </row>
    <row r="1710" spans="8:8" x14ac:dyDescent="0.25">
      <c r="H1710" s="24"/>
    </row>
    <row r="1711" spans="8:8" x14ac:dyDescent="0.25">
      <c r="H1711" s="24"/>
    </row>
    <row r="1712" spans="8:8" x14ac:dyDescent="0.25">
      <c r="H1712" s="24"/>
    </row>
    <row r="1713" spans="8:8" x14ac:dyDescent="0.25">
      <c r="H1713" s="24"/>
    </row>
    <row r="1714" spans="8:8" x14ac:dyDescent="0.25">
      <c r="H1714" s="24"/>
    </row>
    <row r="1715" spans="8:8" x14ac:dyDescent="0.25">
      <c r="H1715" s="24"/>
    </row>
    <row r="1716" spans="8:8" x14ac:dyDescent="0.25">
      <c r="H1716" s="24"/>
    </row>
    <row r="1717" spans="8:8" x14ac:dyDescent="0.25">
      <c r="H1717" s="24"/>
    </row>
    <row r="1718" spans="8:8" x14ac:dyDescent="0.25">
      <c r="H1718" s="24"/>
    </row>
    <row r="1719" spans="8:8" x14ac:dyDescent="0.25">
      <c r="H1719" s="24"/>
    </row>
    <row r="1720" spans="8:8" x14ac:dyDescent="0.25">
      <c r="H1720" s="24"/>
    </row>
    <row r="1721" spans="8:8" x14ac:dyDescent="0.25">
      <c r="H1721" s="24"/>
    </row>
    <row r="1722" spans="8:8" x14ac:dyDescent="0.25">
      <c r="H1722" s="24"/>
    </row>
    <row r="1723" spans="8:8" x14ac:dyDescent="0.25">
      <c r="H1723" s="24"/>
    </row>
    <row r="1724" spans="8:8" x14ac:dyDescent="0.25">
      <c r="H1724" s="24"/>
    </row>
    <row r="1725" spans="8:8" x14ac:dyDescent="0.25">
      <c r="H1725" s="24"/>
    </row>
    <row r="1726" spans="8:8" x14ac:dyDescent="0.25">
      <c r="H1726" s="24"/>
    </row>
    <row r="1727" spans="8:8" x14ac:dyDescent="0.25">
      <c r="H1727" s="24"/>
    </row>
    <row r="1728" spans="8:8" x14ac:dyDescent="0.25">
      <c r="H1728" s="24"/>
    </row>
    <row r="1729" spans="8:8" x14ac:dyDescent="0.25">
      <c r="H1729" s="24"/>
    </row>
    <row r="1730" spans="8:8" x14ac:dyDescent="0.25">
      <c r="H1730" s="24"/>
    </row>
    <row r="1731" spans="8:8" x14ac:dyDescent="0.25">
      <c r="H1731" s="24"/>
    </row>
    <row r="1732" spans="8:8" x14ac:dyDescent="0.25">
      <c r="H1732" s="24"/>
    </row>
    <row r="1733" spans="8:8" x14ac:dyDescent="0.25">
      <c r="H1733" s="24"/>
    </row>
    <row r="1734" spans="8:8" x14ac:dyDescent="0.25">
      <c r="H1734" s="24"/>
    </row>
    <row r="1735" spans="8:8" x14ac:dyDescent="0.25">
      <c r="H1735" s="24"/>
    </row>
    <row r="1736" spans="8:8" x14ac:dyDescent="0.25">
      <c r="H1736" s="24"/>
    </row>
    <row r="1737" spans="8:8" x14ac:dyDescent="0.25">
      <c r="H1737" s="24"/>
    </row>
    <row r="1738" spans="8:8" x14ac:dyDescent="0.25">
      <c r="H1738" s="24"/>
    </row>
    <row r="1739" spans="8:8" x14ac:dyDescent="0.25">
      <c r="H1739" s="24"/>
    </row>
    <row r="1740" spans="8:8" x14ac:dyDescent="0.25">
      <c r="H1740" s="24"/>
    </row>
    <row r="1741" spans="8:8" x14ac:dyDescent="0.25">
      <c r="H1741" s="24"/>
    </row>
    <row r="1742" spans="8:8" x14ac:dyDescent="0.25">
      <c r="H1742" s="24"/>
    </row>
    <row r="1743" spans="8:8" x14ac:dyDescent="0.25">
      <c r="H1743" s="24"/>
    </row>
    <row r="1744" spans="8:8" x14ac:dyDescent="0.25">
      <c r="H1744" s="24"/>
    </row>
    <row r="1745" spans="8:8" x14ac:dyDescent="0.25">
      <c r="H1745" s="24"/>
    </row>
    <row r="1746" spans="8:8" x14ac:dyDescent="0.25">
      <c r="H1746" s="24"/>
    </row>
    <row r="1747" spans="8:8" x14ac:dyDescent="0.25">
      <c r="H1747" s="24"/>
    </row>
    <row r="1748" spans="8:8" x14ac:dyDescent="0.25">
      <c r="H1748" s="24"/>
    </row>
    <row r="1749" spans="8:8" x14ac:dyDescent="0.25">
      <c r="H1749" s="24"/>
    </row>
    <row r="1750" spans="8:8" x14ac:dyDescent="0.25">
      <c r="H1750" s="24"/>
    </row>
    <row r="1751" spans="8:8" x14ac:dyDescent="0.25">
      <c r="H1751" s="24"/>
    </row>
    <row r="1752" spans="8:8" x14ac:dyDescent="0.25">
      <c r="H1752" s="24"/>
    </row>
    <row r="1753" spans="8:8" x14ac:dyDescent="0.25">
      <c r="H1753" s="24"/>
    </row>
    <row r="1754" spans="8:8" x14ac:dyDescent="0.25">
      <c r="H1754" s="24"/>
    </row>
    <row r="1755" spans="8:8" x14ac:dyDescent="0.25">
      <c r="H1755" s="24"/>
    </row>
    <row r="1756" spans="8:8" x14ac:dyDescent="0.25">
      <c r="H1756" s="24"/>
    </row>
    <row r="1757" spans="8:8" x14ac:dyDescent="0.25">
      <c r="H1757" s="24"/>
    </row>
    <row r="1758" spans="8:8" x14ac:dyDescent="0.25">
      <c r="H1758" s="24"/>
    </row>
    <row r="1759" spans="8:8" x14ac:dyDescent="0.25">
      <c r="H1759" s="24"/>
    </row>
    <row r="1760" spans="8:8" x14ac:dyDescent="0.25">
      <c r="H1760" s="24"/>
    </row>
    <row r="1761" spans="8:8" x14ac:dyDescent="0.25">
      <c r="H1761" s="24"/>
    </row>
    <row r="1762" spans="8:8" x14ac:dyDescent="0.25">
      <c r="H1762" s="24"/>
    </row>
    <row r="1763" spans="8:8" x14ac:dyDescent="0.25">
      <c r="H1763" s="24"/>
    </row>
    <row r="1764" spans="8:8" x14ac:dyDescent="0.25">
      <c r="H1764" s="24"/>
    </row>
    <row r="1765" spans="8:8" x14ac:dyDescent="0.25">
      <c r="H1765" s="24"/>
    </row>
    <row r="1766" spans="8:8" x14ac:dyDescent="0.25">
      <c r="H1766" s="24"/>
    </row>
    <row r="1767" spans="8:8" x14ac:dyDescent="0.25">
      <c r="H1767" s="24"/>
    </row>
    <row r="1768" spans="8:8" x14ac:dyDescent="0.25">
      <c r="H1768" s="24"/>
    </row>
    <row r="1769" spans="8:8" x14ac:dyDescent="0.25">
      <c r="H1769" s="24"/>
    </row>
    <row r="1770" spans="8:8" x14ac:dyDescent="0.25">
      <c r="H1770" s="24"/>
    </row>
    <row r="1771" spans="8:8" x14ac:dyDescent="0.25">
      <c r="H1771" s="24"/>
    </row>
    <row r="1772" spans="8:8" x14ac:dyDescent="0.25">
      <c r="H1772" s="24"/>
    </row>
    <row r="1773" spans="8:8" x14ac:dyDescent="0.25">
      <c r="H1773" s="24"/>
    </row>
    <row r="1774" spans="8:8" x14ac:dyDescent="0.25">
      <c r="H1774" s="24"/>
    </row>
    <row r="1775" spans="8:8" x14ac:dyDescent="0.25">
      <c r="H1775" s="24"/>
    </row>
    <row r="1776" spans="8:8" x14ac:dyDescent="0.25">
      <c r="H1776" s="24"/>
    </row>
    <row r="1777" spans="8:8" x14ac:dyDescent="0.25">
      <c r="H1777" s="24"/>
    </row>
    <row r="1778" spans="8:8" x14ac:dyDescent="0.25">
      <c r="H1778" s="24"/>
    </row>
    <row r="1779" spans="8:8" x14ac:dyDescent="0.25">
      <c r="H1779" s="24"/>
    </row>
    <row r="1780" spans="8:8" x14ac:dyDescent="0.25">
      <c r="H1780" s="24"/>
    </row>
    <row r="1781" spans="8:8" x14ac:dyDescent="0.25">
      <c r="H1781" s="24"/>
    </row>
    <row r="1782" spans="8:8" x14ac:dyDescent="0.25">
      <c r="H1782" s="24"/>
    </row>
    <row r="1783" spans="8:8" x14ac:dyDescent="0.25">
      <c r="H1783" s="24"/>
    </row>
    <row r="1784" spans="8:8" x14ac:dyDescent="0.25">
      <c r="H1784" s="24"/>
    </row>
    <row r="1785" spans="8:8" x14ac:dyDescent="0.25">
      <c r="H1785" s="24"/>
    </row>
    <row r="1786" spans="8:8" x14ac:dyDescent="0.25">
      <c r="H1786" s="24"/>
    </row>
    <row r="1787" spans="8:8" x14ac:dyDescent="0.25">
      <c r="H1787" s="24"/>
    </row>
    <row r="1788" spans="8:8" x14ac:dyDescent="0.25">
      <c r="H1788" s="24"/>
    </row>
    <row r="1789" spans="8:8" x14ac:dyDescent="0.25">
      <c r="H1789" s="24"/>
    </row>
    <row r="1790" spans="8:8" x14ac:dyDescent="0.25">
      <c r="H1790" s="24"/>
    </row>
    <row r="1791" spans="8:8" x14ac:dyDescent="0.25">
      <c r="H1791" s="24"/>
    </row>
    <row r="1792" spans="8:8" x14ac:dyDescent="0.25">
      <c r="H1792" s="24"/>
    </row>
    <row r="1793" spans="8:8" x14ac:dyDescent="0.25">
      <c r="H1793" s="24"/>
    </row>
    <row r="1794" spans="8:8" x14ac:dyDescent="0.25">
      <c r="H1794" s="24"/>
    </row>
    <row r="1795" spans="8:8" x14ac:dyDescent="0.25">
      <c r="H1795" s="24"/>
    </row>
    <row r="1796" spans="8:8" x14ac:dyDescent="0.25">
      <c r="H1796" s="24"/>
    </row>
    <row r="1797" spans="8:8" x14ac:dyDescent="0.25">
      <c r="H1797" s="24"/>
    </row>
    <row r="1798" spans="8:8" x14ac:dyDescent="0.25">
      <c r="H1798" s="24"/>
    </row>
    <row r="1799" spans="8:8" x14ac:dyDescent="0.25">
      <c r="H1799" s="24"/>
    </row>
    <row r="1800" spans="8:8" x14ac:dyDescent="0.25">
      <c r="H1800" s="24"/>
    </row>
    <row r="1801" spans="8:8" x14ac:dyDescent="0.25">
      <c r="H1801" s="24"/>
    </row>
    <row r="1802" spans="8:8" x14ac:dyDescent="0.25">
      <c r="H1802" s="24"/>
    </row>
    <row r="1803" spans="8:8" x14ac:dyDescent="0.25">
      <c r="H1803" s="24"/>
    </row>
    <row r="1804" spans="8:8" x14ac:dyDescent="0.25">
      <c r="H1804" s="24"/>
    </row>
    <row r="1805" spans="8:8" x14ac:dyDescent="0.25">
      <c r="H1805" s="24"/>
    </row>
    <row r="1806" spans="8:8" x14ac:dyDescent="0.25">
      <c r="H1806" s="24"/>
    </row>
    <row r="1807" spans="8:8" x14ac:dyDescent="0.25">
      <c r="H1807" s="24"/>
    </row>
    <row r="1808" spans="8:8" x14ac:dyDescent="0.25">
      <c r="H1808" s="24"/>
    </row>
    <row r="1809" spans="8:8" x14ac:dyDescent="0.25">
      <c r="H1809" s="24"/>
    </row>
    <row r="1810" spans="8:8" x14ac:dyDescent="0.25">
      <c r="H1810" s="24"/>
    </row>
    <row r="1811" spans="8:8" x14ac:dyDescent="0.25">
      <c r="H1811" s="24"/>
    </row>
    <row r="1812" spans="8:8" x14ac:dyDescent="0.25">
      <c r="H1812" s="24"/>
    </row>
    <row r="1813" spans="8:8" x14ac:dyDescent="0.25">
      <c r="H1813" s="24"/>
    </row>
    <row r="1814" spans="8:8" x14ac:dyDescent="0.25">
      <c r="H1814" s="24"/>
    </row>
    <row r="1815" spans="8:8" x14ac:dyDescent="0.25">
      <c r="H1815" s="24"/>
    </row>
    <row r="1816" spans="8:8" x14ac:dyDescent="0.25">
      <c r="H1816" s="24"/>
    </row>
    <row r="1817" spans="8:8" x14ac:dyDescent="0.25">
      <c r="H1817" s="24"/>
    </row>
    <row r="1818" spans="8:8" x14ac:dyDescent="0.25">
      <c r="H1818" s="24"/>
    </row>
    <row r="1819" spans="8:8" x14ac:dyDescent="0.25">
      <c r="H1819" s="24"/>
    </row>
    <row r="1820" spans="8:8" x14ac:dyDescent="0.25">
      <c r="H1820" s="24"/>
    </row>
    <row r="1821" spans="8:8" x14ac:dyDescent="0.25">
      <c r="H1821" s="24"/>
    </row>
    <row r="1822" spans="8:8" x14ac:dyDescent="0.25">
      <c r="H1822" s="24"/>
    </row>
    <row r="1823" spans="8:8" x14ac:dyDescent="0.25">
      <c r="H1823" s="24"/>
    </row>
    <row r="1824" spans="8:8" x14ac:dyDescent="0.25">
      <c r="H1824" s="24"/>
    </row>
    <row r="1825" spans="8:8" x14ac:dyDescent="0.25">
      <c r="H1825" s="24"/>
    </row>
    <row r="1826" spans="8:8" x14ac:dyDescent="0.25">
      <c r="H1826" s="24"/>
    </row>
    <row r="1827" spans="8:8" x14ac:dyDescent="0.25">
      <c r="H1827" s="24"/>
    </row>
    <row r="1828" spans="8:8" x14ac:dyDescent="0.25">
      <c r="H1828" s="24"/>
    </row>
    <row r="1829" spans="8:8" x14ac:dyDescent="0.25">
      <c r="H1829" s="24"/>
    </row>
    <row r="1830" spans="8:8" x14ac:dyDescent="0.25">
      <c r="H1830" s="24"/>
    </row>
    <row r="1831" spans="8:8" x14ac:dyDescent="0.25">
      <c r="H1831" s="24"/>
    </row>
    <row r="1832" spans="8:8" x14ac:dyDescent="0.25">
      <c r="H1832" s="24"/>
    </row>
    <row r="1833" spans="8:8" x14ac:dyDescent="0.25">
      <c r="H1833" s="24"/>
    </row>
    <row r="1834" spans="8:8" x14ac:dyDescent="0.25">
      <c r="H1834" s="24"/>
    </row>
    <row r="1835" spans="8:8" x14ac:dyDescent="0.25">
      <c r="H1835" s="24"/>
    </row>
    <row r="1836" spans="8:8" x14ac:dyDescent="0.25">
      <c r="H1836" s="24"/>
    </row>
    <row r="1837" spans="8:8" x14ac:dyDescent="0.25">
      <c r="H1837" s="24"/>
    </row>
    <row r="1838" spans="8:8" x14ac:dyDescent="0.25">
      <c r="H1838" s="24"/>
    </row>
    <row r="1839" spans="8:8" x14ac:dyDescent="0.25">
      <c r="H1839" s="24"/>
    </row>
    <row r="1840" spans="8:8" x14ac:dyDescent="0.25">
      <c r="H1840" s="24"/>
    </row>
    <row r="1841" spans="8:8" x14ac:dyDescent="0.25">
      <c r="H1841" s="24"/>
    </row>
    <row r="1842" spans="8:8" x14ac:dyDescent="0.25">
      <c r="H1842" s="24"/>
    </row>
    <row r="1843" spans="8:8" x14ac:dyDescent="0.25">
      <c r="H1843" s="24"/>
    </row>
    <row r="1844" spans="8:8" x14ac:dyDescent="0.25">
      <c r="H1844" s="24"/>
    </row>
    <row r="1845" spans="8:8" x14ac:dyDescent="0.25">
      <c r="H1845" s="24"/>
    </row>
    <row r="1846" spans="8:8" x14ac:dyDescent="0.25">
      <c r="H1846" s="24"/>
    </row>
    <row r="1847" spans="8:8" x14ac:dyDescent="0.25">
      <c r="H1847" s="24"/>
    </row>
    <row r="1848" spans="8:8" x14ac:dyDescent="0.25">
      <c r="H1848" s="24"/>
    </row>
    <row r="1849" spans="8:8" x14ac:dyDescent="0.25">
      <c r="H1849" s="24"/>
    </row>
    <row r="1850" spans="8:8" x14ac:dyDescent="0.25">
      <c r="H1850" s="24"/>
    </row>
    <row r="1851" spans="8:8" x14ac:dyDescent="0.25">
      <c r="H1851" s="24"/>
    </row>
    <row r="1852" spans="8:8" x14ac:dyDescent="0.25">
      <c r="H1852" s="24"/>
    </row>
    <row r="1853" spans="8:8" x14ac:dyDescent="0.25">
      <c r="H1853" s="24"/>
    </row>
    <row r="1854" spans="8:8" x14ac:dyDescent="0.25">
      <c r="H1854" s="24"/>
    </row>
    <row r="1855" spans="8:8" x14ac:dyDescent="0.25">
      <c r="H1855" s="24"/>
    </row>
    <row r="1856" spans="8:8" x14ac:dyDescent="0.25">
      <c r="H1856" s="24"/>
    </row>
    <row r="1857" spans="8:8" x14ac:dyDescent="0.25">
      <c r="H1857" s="24"/>
    </row>
    <row r="1858" spans="8:8" x14ac:dyDescent="0.25">
      <c r="H1858" s="24"/>
    </row>
    <row r="1859" spans="8:8" x14ac:dyDescent="0.25">
      <c r="H1859" s="24"/>
    </row>
    <row r="1860" spans="8:8" x14ac:dyDescent="0.25">
      <c r="H1860" s="24"/>
    </row>
    <row r="1861" spans="8:8" x14ac:dyDescent="0.25">
      <c r="H1861" s="24"/>
    </row>
    <row r="1862" spans="8:8" x14ac:dyDescent="0.25">
      <c r="H1862" s="24"/>
    </row>
    <row r="1863" spans="8:8" x14ac:dyDescent="0.25">
      <c r="H1863" s="24"/>
    </row>
    <row r="1864" spans="8:8" x14ac:dyDescent="0.25">
      <c r="H1864" s="24"/>
    </row>
    <row r="1865" spans="8:8" x14ac:dyDescent="0.25">
      <c r="H1865" s="24"/>
    </row>
    <row r="1866" spans="8:8" x14ac:dyDescent="0.25">
      <c r="H1866" s="24"/>
    </row>
    <row r="1867" spans="8:8" x14ac:dyDescent="0.25">
      <c r="H1867" s="24"/>
    </row>
    <row r="1868" spans="8:8" x14ac:dyDescent="0.25">
      <c r="H1868" s="24"/>
    </row>
    <row r="1869" spans="8:8" x14ac:dyDescent="0.25">
      <c r="H1869" s="24"/>
    </row>
    <row r="1870" spans="8:8" x14ac:dyDescent="0.25">
      <c r="H1870" s="24"/>
    </row>
    <row r="1871" spans="8:8" x14ac:dyDescent="0.25">
      <c r="H1871" s="24"/>
    </row>
    <row r="1872" spans="8:8" x14ac:dyDescent="0.25">
      <c r="H1872" s="24"/>
    </row>
    <row r="1873" spans="8:8" x14ac:dyDescent="0.25">
      <c r="H1873" s="24"/>
    </row>
    <row r="1874" spans="8:8" x14ac:dyDescent="0.25">
      <c r="H1874" s="24"/>
    </row>
    <row r="1875" spans="8:8" x14ac:dyDescent="0.25">
      <c r="H1875" s="24"/>
    </row>
    <row r="1876" spans="8:8" x14ac:dyDescent="0.25">
      <c r="H1876" s="24"/>
    </row>
    <row r="1877" spans="8:8" x14ac:dyDescent="0.25">
      <c r="H1877" s="24"/>
    </row>
    <row r="1878" spans="8:8" x14ac:dyDescent="0.25">
      <c r="H1878" s="24"/>
    </row>
    <row r="1879" spans="8:8" x14ac:dyDescent="0.25">
      <c r="H1879" s="24"/>
    </row>
    <row r="1880" spans="8:8" x14ac:dyDescent="0.25">
      <c r="H1880" s="24"/>
    </row>
    <row r="1881" spans="8:8" x14ac:dyDescent="0.25">
      <c r="H1881" s="24"/>
    </row>
    <row r="1882" spans="8:8" x14ac:dyDescent="0.25">
      <c r="H1882" s="24"/>
    </row>
    <row r="1883" spans="8:8" x14ac:dyDescent="0.25">
      <c r="H1883" s="24"/>
    </row>
    <row r="1884" spans="8:8" x14ac:dyDescent="0.25">
      <c r="H1884" s="24"/>
    </row>
    <row r="1885" spans="8:8" x14ac:dyDescent="0.25">
      <c r="H1885" s="24"/>
    </row>
    <row r="1886" spans="8:8" x14ac:dyDescent="0.25">
      <c r="H1886" s="24"/>
    </row>
    <row r="1887" spans="8:8" x14ac:dyDescent="0.25">
      <c r="H1887" s="24"/>
    </row>
    <row r="1888" spans="8:8" x14ac:dyDescent="0.25">
      <c r="H1888" s="24"/>
    </row>
    <row r="1889" spans="8:8" x14ac:dyDescent="0.25">
      <c r="H1889" s="24"/>
    </row>
    <row r="1890" spans="8:8" x14ac:dyDescent="0.25">
      <c r="H1890" s="24"/>
    </row>
    <row r="1891" spans="8:8" x14ac:dyDescent="0.25">
      <c r="H1891" s="24"/>
    </row>
    <row r="1892" spans="8:8" x14ac:dyDescent="0.25">
      <c r="H1892" s="24"/>
    </row>
    <row r="1893" spans="8:8" x14ac:dyDescent="0.25">
      <c r="H1893" s="24"/>
    </row>
    <row r="1894" spans="8:8" x14ac:dyDescent="0.25">
      <c r="H1894" s="24"/>
    </row>
    <row r="1895" spans="8:8" x14ac:dyDescent="0.25">
      <c r="H1895" s="24"/>
    </row>
    <row r="1896" spans="8:8" x14ac:dyDescent="0.25">
      <c r="H1896" s="24"/>
    </row>
    <row r="1897" spans="8:8" x14ac:dyDescent="0.25">
      <c r="H1897" s="24"/>
    </row>
    <row r="1898" spans="8:8" x14ac:dyDescent="0.25">
      <c r="H1898" s="24"/>
    </row>
    <row r="1899" spans="8:8" x14ac:dyDescent="0.25">
      <c r="H1899" s="24"/>
    </row>
    <row r="1900" spans="8:8" x14ac:dyDescent="0.25">
      <c r="H1900" s="24"/>
    </row>
    <row r="1901" spans="8:8" x14ac:dyDescent="0.25">
      <c r="H1901" s="24"/>
    </row>
    <row r="1902" spans="8:8" x14ac:dyDescent="0.25">
      <c r="H1902" s="24"/>
    </row>
    <row r="1903" spans="8:8" x14ac:dyDescent="0.25">
      <c r="H1903" s="24"/>
    </row>
    <row r="1904" spans="8:8" x14ac:dyDescent="0.25">
      <c r="H1904" s="24"/>
    </row>
    <row r="1905" spans="8:8" x14ac:dyDescent="0.25">
      <c r="H1905" s="24"/>
    </row>
    <row r="1906" spans="8:8" x14ac:dyDescent="0.25">
      <c r="H1906" s="24"/>
    </row>
    <row r="1907" spans="8:8" x14ac:dyDescent="0.25">
      <c r="H1907" s="24"/>
    </row>
    <row r="1908" spans="8:8" x14ac:dyDescent="0.25">
      <c r="H1908" s="24"/>
    </row>
    <row r="1909" spans="8:8" x14ac:dyDescent="0.25">
      <c r="H1909" s="24"/>
    </row>
    <row r="1910" spans="8:8" x14ac:dyDescent="0.25">
      <c r="H1910" s="24"/>
    </row>
    <row r="1911" spans="8:8" x14ac:dyDescent="0.25">
      <c r="H1911" s="24"/>
    </row>
    <row r="1912" spans="8:8" x14ac:dyDescent="0.25">
      <c r="H1912" s="24"/>
    </row>
    <row r="1913" spans="8:8" x14ac:dyDescent="0.25">
      <c r="H1913" s="24"/>
    </row>
    <row r="1914" spans="8:8" x14ac:dyDescent="0.25">
      <c r="H1914" s="24"/>
    </row>
    <row r="1915" spans="8:8" x14ac:dyDescent="0.25">
      <c r="H1915" s="24"/>
    </row>
    <row r="1916" spans="8:8" x14ac:dyDescent="0.25">
      <c r="H1916" s="24"/>
    </row>
    <row r="1917" spans="8:8" x14ac:dyDescent="0.25">
      <c r="H1917" s="24"/>
    </row>
    <row r="1918" spans="8:8" x14ac:dyDescent="0.25">
      <c r="H1918" s="24"/>
    </row>
    <row r="1919" spans="8:8" x14ac:dyDescent="0.25">
      <c r="H1919" s="24"/>
    </row>
    <row r="1920" spans="8:8" x14ac:dyDescent="0.25">
      <c r="H1920" s="24"/>
    </row>
    <row r="1921" spans="8:8" x14ac:dyDescent="0.25">
      <c r="H1921" s="24"/>
    </row>
    <row r="1922" spans="8:8" x14ac:dyDescent="0.25">
      <c r="H1922" s="24"/>
    </row>
    <row r="1923" spans="8:8" x14ac:dyDescent="0.25">
      <c r="H1923" s="24"/>
    </row>
    <row r="1924" spans="8:8" x14ac:dyDescent="0.25">
      <c r="H1924" s="24"/>
    </row>
    <row r="1925" spans="8:8" x14ac:dyDescent="0.25">
      <c r="H1925" s="24"/>
    </row>
    <row r="1926" spans="8:8" x14ac:dyDescent="0.25">
      <c r="H1926" s="24"/>
    </row>
    <row r="1927" spans="8:8" x14ac:dyDescent="0.25">
      <c r="H1927" s="24"/>
    </row>
    <row r="1928" spans="8:8" x14ac:dyDescent="0.25">
      <c r="H1928" s="24"/>
    </row>
    <row r="1929" spans="8:8" x14ac:dyDescent="0.25">
      <c r="H1929" s="24"/>
    </row>
    <row r="1930" spans="8:8" x14ac:dyDescent="0.25">
      <c r="H1930" s="24"/>
    </row>
    <row r="1931" spans="8:8" x14ac:dyDescent="0.25">
      <c r="H1931" s="24"/>
    </row>
    <row r="1932" spans="8:8" x14ac:dyDescent="0.25">
      <c r="H1932" s="24"/>
    </row>
    <row r="1933" spans="8:8" x14ac:dyDescent="0.25">
      <c r="H1933" s="24"/>
    </row>
    <row r="1934" spans="8:8" x14ac:dyDescent="0.25">
      <c r="H1934" s="24"/>
    </row>
    <row r="1935" spans="8:8" x14ac:dyDescent="0.25">
      <c r="H1935" s="24"/>
    </row>
    <row r="1936" spans="8:8" x14ac:dyDescent="0.25">
      <c r="H1936" s="24"/>
    </row>
    <row r="1937" spans="8:8" x14ac:dyDescent="0.25">
      <c r="H1937" s="24"/>
    </row>
    <row r="1938" spans="8:8" x14ac:dyDescent="0.25">
      <c r="H1938" s="24"/>
    </row>
    <row r="1939" spans="8:8" x14ac:dyDescent="0.25">
      <c r="H1939" s="24"/>
    </row>
    <row r="1940" spans="8:8" x14ac:dyDescent="0.25">
      <c r="H1940" s="24"/>
    </row>
    <row r="1941" spans="8:8" x14ac:dyDescent="0.25">
      <c r="H1941" s="24"/>
    </row>
    <row r="1942" spans="8:8" x14ac:dyDescent="0.25">
      <c r="H1942" s="24"/>
    </row>
    <row r="1943" spans="8:8" x14ac:dyDescent="0.25">
      <c r="H1943" s="24"/>
    </row>
    <row r="1944" spans="8:8" x14ac:dyDescent="0.25">
      <c r="H1944" s="24"/>
    </row>
    <row r="1945" spans="8:8" x14ac:dyDescent="0.25">
      <c r="H1945" s="24"/>
    </row>
    <row r="1946" spans="8:8" x14ac:dyDescent="0.25">
      <c r="H1946" s="24"/>
    </row>
    <row r="1947" spans="8:8" x14ac:dyDescent="0.25">
      <c r="H1947" s="24"/>
    </row>
    <row r="1948" spans="8:8" x14ac:dyDescent="0.25">
      <c r="H1948" s="24"/>
    </row>
    <row r="1949" spans="8:8" x14ac:dyDescent="0.25">
      <c r="H1949" s="24"/>
    </row>
    <row r="1950" spans="8:8" x14ac:dyDescent="0.25">
      <c r="H1950" s="24"/>
    </row>
    <row r="1951" spans="8:8" x14ac:dyDescent="0.25">
      <c r="H1951" s="24"/>
    </row>
    <row r="1952" spans="8:8" x14ac:dyDescent="0.25">
      <c r="H1952" s="24"/>
    </row>
    <row r="1953" spans="8:8" x14ac:dyDescent="0.25">
      <c r="H1953" s="24"/>
    </row>
    <row r="1954" spans="8:8" x14ac:dyDescent="0.25">
      <c r="H1954" s="24"/>
    </row>
    <row r="1955" spans="8:8" x14ac:dyDescent="0.25">
      <c r="H1955" s="24"/>
    </row>
    <row r="1956" spans="8:8" x14ac:dyDescent="0.25">
      <c r="H1956" s="24"/>
    </row>
    <row r="1957" spans="8:8" x14ac:dyDescent="0.25">
      <c r="H1957" s="24"/>
    </row>
    <row r="1958" spans="8:8" x14ac:dyDescent="0.25">
      <c r="H1958" s="24"/>
    </row>
    <row r="1959" spans="8:8" x14ac:dyDescent="0.25">
      <c r="H1959" s="24"/>
    </row>
    <row r="1960" spans="8:8" x14ac:dyDescent="0.25">
      <c r="H1960" s="24"/>
    </row>
    <row r="1961" spans="8:8" x14ac:dyDescent="0.25">
      <c r="H1961" s="24"/>
    </row>
    <row r="1962" spans="8:8" x14ac:dyDescent="0.25">
      <c r="H1962" s="24"/>
    </row>
    <row r="1963" spans="8:8" x14ac:dyDescent="0.25">
      <c r="H1963" s="24"/>
    </row>
    <row r="1964" spans="8:8" x14ac:dyDescent="0.25">
      <c r="H1964" s="24"/>
    </row>
    <row r="1965" spans="8:8" x14ac:dyDescent="0.25">
      <c r="H1965" s="24"/>
    </row>
    <row r="1966" spans="8:8" x14ac:dyDescent="0.25">
      <c r="H1966" s="24"/>
    </row>
    <row r="1967" spans="8:8" x14ac:dyDescent="0.25">
      <c r="H1967" s="24"/>
    </row>
    <row r="1968" spans="8:8" x14ac:dyDescent="0.25">
      <c r="H1968" s="24"/>
    </row>
    <row r="1969" spans="8:8" x14ac:dyDescent="0.25">
      <c r="H1969" s="24"/>
    </row>
    <row r="1970" spans="8:8" x14ac:dyDescent="0.25">
      <c r="H1970" s="24"/>
    </row>
    <row r="1971" spans="8:8" x14ac:dyDescent="0.25">
      <c r="H1971" s="24"/>
    </row>
    <row r="1972" spans="8:8" x14ac:dyDescent="0.25">
      <c r="H1972" s="24"/>
    </row>
    <row r="1973" spans="8:8" x14ac:dyDescent="0.25">
      <c r="H1973" s="24"/>
    </row>
    <row r="1974" spans="8:8" x14ac:dyDescent="0.25">
      <c r="H1974" s="24"/>
    </row>
    <row r="1975" spans="8:8" x14ac:dyDescent="0.25">
      <c r="H1975" s="24"/>
    </row>
    <row r="1976" spans="8:8" x14ac:dyDescent="0.25">
      <c r="H1976" s="24"/>
    </row>
    <row r="1977" spans="8:8" x14ac:dyDescent="0.25">
      <c r="H1977" s="24"/>
    </row>
    <row r="1978" spans="8:8" x14ac:dyDescent="0.25">
      <c r="H1978" s="24"/>
    </row>
    <row r="1979" spans="8:8" x14ac:dyDescent="0.25">
      <c r="H1979" s="24"/>
    </row>
    <row r="1980" spans="8:8" x14ac:dyDescent="0.25">
      <c r="H1980" s="24"/>
    </row>
    <row r="1981" spans="8:8" x14ac:dyDescent="0.25">
      <c r="H1981" s="24"/>
    </row>
    <row r="1982" spans="8:8" x14ac:dyDescent="0.25">
      <c r="H1982" s="24"/>
    </row>
    <row r="1983" spans="8:8" x14ac:dyDescent="0.25">
      <c r="H1983" s="24"/>
    </row>
    <row r="1984" spans="8:8" x14ac:dyDescent="0.25">
      <c r="H1984" s="24"/>
    </row>
    <row r="1985" spans="8:8" x14ac:dyDescent="0.25">
      <c r="H1985" s="24"/>
    </row>
    <row r="1986" spans="8:8" x14ac:dyDescent="0.25">
      <c r="H1986" s="24"/>
    </row>
    <row r="1987" spans="8:8" x14ac:dyDescent="0.25">
      <c r="H1987" s="24"/>
    </row>
    <row r="1988" spans="8:8" x14ac:dyDescent="0.25">
      <c r="H1988" s="24"/>
    </row>
    <row r="1989" spans="8:8" x14ac:dyDescent="0.25">
      <c r="H1989" s="24"/>
    </row>
    <row r="1990" spans="8:8" x14ac:dyDescent="0.25">
      <c r="H1990" s="24"/>
    </row>
    <row r="1991" spans="8:8" x14ac:dyDescent="0.25">
      <c r="H1991" s="24"/>
    </row>
    <row r="1992" spans="8:8" x14ac:dyDescent="0.25">
      <c r="H1992" s="24"/>
    </row>
    <row r="1993" spans="8:8" x14ac:dyDescent="0.25">
      <c r="H1993" s="24"/>
    </row>
    <row r="1994" spans="8:8" x14ac:dyDescent="0.25">
      <c r="H1994" s="24"/>
    </row>
    <row r="1995" spans="8:8" x14ac:dyDescent="0.25">
      <c r="H1995" s="24"/>
    </row>
    <row r="1996" spans="8:8" x14ac:dyDescent="0.25">
      <c r="H1996" s="24"/>
    </row>
    <row r="1997" spans="8:8" x14ac:dyDescent="0.25">
      <c r="H1997" s="24"/>
    </row>
    <row r="1998" spans="8:8" x14ac:dyDescent="0.25">
      <c r="H1998" s="24"/>
    </row>
    <row r="1999" spans="8:8" x14ac:dyDescent="0.25">
      <c r="H1999" s="24"/>
    </row>
    <row r="2000" spans="8:8" x14ac:dyDescent="0.25">
      <c r="H2000" s="24"/>
    </row>
    <row r="2001" spans="8:8" x14ac:dyDescent="0.25">
      <c r="H2001" s="24"/>
    </row>
    <row r="2002" spans="8:8" x14ac:dyDescent="0.25">
      <c r="H2002" s="24"/>
    </row>
    <row r="2003" spans="8:8" x14ac:dyDescent="0.25">
      <c r="H2003" s="24"/>
    </row>
    <row r="2004" spans="8:8" x14ac:dyDescent="0.25">
      <c r="H2004" s="24"/>
    </row>
    <row r="2005" spans="8:8" x14ac:dyDescent="0.25">
      <c r="H2005" s="24"/>
    </row>
    <row r="2006" spans="8:8" x14ac:dyDescent="0.25">
      <c r="H2006" s="24"/>
    </row>
    <row r="2007" spans="8:8" x14ac:dyDescent="0.25">
      <c r="H2007" s="24"/>
    </row>
    <row r="2008" spans="8:8" x14ac:dyDescent="0.25">
      <c r="H2008" s="24"/>
    </row>
    <row r="2009" spans="8:8" x14ac:dyDescent="0.25">
      <c r="H2009" s="24"/>
    </row>
    <row r="2010" spans="8:8" x14ac:dyDescent="0.25">
      <c r="H2010" s="24"/>
    </row>
    <row r="2011" spans="8:8" x14ac:dyDescent="0.25">
      <c r="H2011" s="24"/>
    </row>
    <row r="2012" spans="8:8" x14ac:dyDescent="0.25">
      <c r="H2012" s="24"/>
    </row>
    <row r="2013" spans="8:8" x14ac:dyDescent="0.25">
      <c r="H2013" s="24"/>
    </row>
    <row r="2014" spans="8:8" x14ac:dyDescent="0.25">
      <c r="H2014" s="24"/>
    </row>
    <row r="2015" spans="8:8" x14ac:dyDescent="0.25">
      <c r="H2015" s="24"/>
    </row>
    <row r="2016" spans="8:8" x14ac:dyDescent="0.25">
      <c r="H2016" s="24"/>
    </row>
    <row r="2017" spans="8:8" x14ac:dyDescent="0.25">
      <c r="H2017" s="24"/>
    </row>
    <row r="2018" spans="8:8" x14ac:dyDescent="0.25">
      <c r="H2018" s="24"/>
    </row>
    <row r="2019" spans="8:8" x14ac:dyDescent="0.25">
      <c r="H2019" s="24"/>
    </row>
    <row r="2020" spans="8:8" x14ac:dyDescent="0.25">
      <c r="H2020" s="24"/>
    </row>
    <row r="2021" spans="8:8" x14ac:dyDescent="0.25">
      <c r="H2021" s="24"/>
    </row>
    <row r="2022" spans="8:8" x14ac:dyDescent="0.25">
      <c r="H2022" s="24"/>
    </row>
    <row r="2023" spans="8:8" x14ac:dyDescent="0.25">
      <c r="H2023" s="24"/>
    </row>
    <row r="2024" spans="8:8" x14ac:dyDescent="0.25">
      <c r="H2024" s="24"/>
    </row>
    <row r="2025" spans="8:8" x14ac:dyDescent="0.25">
      <c r="H2025" s="24"/>
    </row>
    <row r="2026" spans="8:8" x14ac:dyDescent="0.25">
      <c r="H2026" s="24"/>
    </row>
    <row r="2027" spans="8:8" x14ac:dyDescent="0.25">
      <c r="H2027" s="24"/>
    </row>
    <row r="2028" spans="8:8" x14ac:dyDescent="0.25">
      <c r="H2028" s="24"/>
    </row>
    <row r="2029" spans="8:8" x14ac:dyDescent="0.25">
      <c r="H2029" s="24"/>
    </row>
    <row r="2030" spans="8:8" x14ac:dyDescent="0.25">
      <c r="H2030" s="24"/>
    </row>
    <row r="2031" spans="8:8" x14ac:dyDescent="0.25">
      <c r="H2031" s="24"/>
    </row>
    <row r="2032" spans="8:8" x14ac:dyDescent="0.25">
      <c r="H2032" s="24"/>
    </row>
    <row r="2033" spans="8:8" x14ac:dyDescent="0.25">
      <c r="H2033" s="24"/>
    </row>
    <row r="2034" spans="8:8" x14ac:dyDescent="0.25">
      <c r="H2034" s="24"/>
    </row>
    <row r="2035" spans="8:8" x14ac:dyDescent="0.25">
      <c r="H2035" s="24"/>
    </row>
    <row r="2036" spans="8:8" x14ac:dyDescent="0.25">
      <c r="H2036" s="24"/>
    </row>
    <row r="2037" spans="8:8" x14ac:dyDescent="0.25">
      <c r="H2037" s="24"/>
    </row>
    <row r="2038" spans="8:8" x14ac:dyDescent="0.25">
      <c r="H2038" s="24"/>
    </row>
    <row r="2039" spans="8:8" x14ac:dyDescent="0.25">
      <c r="H2039" s="24"/>
    </row>
    <row r="2040" spans="8:8" x14ac:dyDescent="0.25">
      <c r="H2040" s="24"/>
    </row>
    <row r="2041" spans="8:8" x14ac:dyDescent="0.25">
      <c r="H2041" s="24"/>
    </row>
    <row r="2042" spans="8:8" x14ac:dyDescent="0.25">
      <c r="H2042" s="24"/>
    </row>
    <row r="2043" spans="8:8" x14ac:dyDescent="0.25">
      <c r="H2043" s="24"/>
    </row>
    <row r="2044" spans="8:8" x14ac:dyDescent="0.25">
      <c r="H2044" s="24"/>
    </row>
    <row r="2045" spans="8:8" x14ac:dyDescent="0.25">
      <c r="H2045" s="24"/>
    </row>
    <row r="2046" spans="8:8" x14ac:dyDescent="0.25">
      <c r="H2046" s="24"/>
    </row>
    <row r="2047" spans="8:8" x14ac:dyDescent="0.25">
      <c r="H2047" s="24"/>
    </row>
    <row r="2048" spans="8:8" x14ac:dyDescent="0.25">
      <c r="H2048" s="24"/>
    </row>
    <row r="2049" spans="8:8" x14ac:dyDescent="0.25">
      <c r="H2049" s="24"/>
    </row>
    <row r="2050" spans="8:8" x14ac:dyDescent="0.25">
      <c r="H2050" s="24"/>
    </row>
    <row r="2051" spans="8:8" x14ac:dyDescent="0.25">
      <c r="H2051" s="24"/>
    </row>
    <row r="2052" spans="8:8" x14ac:dyDescent="0.25">
      <c r="H2052" s="24"/>
    </row>
    <row r="2053" spans="8:8" x14ac:dyDescent="0.25">
      <c r="H2053" s="24"/>
    </row>
    <row r="2054" spans="8:8" x14ac:dyDescent="0.25">
      <c r="H2054" s="24"/>
    </row>
    <row r="2055" spans="8:8" x14ac:dyDescent="0.25">
      <c r="H2055" s="24"/>
    </row>
    <row r="2056" spans="8:8" x14ac:dyDescent="0.25">
      <c r="H2056" s="24"/>
    </row>
    <row r="2057" spans="8:8" x14ac:dyDescent="0.25">
      <c r="H2057" s="24"/>
    </row>
    <row r="2058" spans="8:8" x14ac:dyDescent="0.25">
      <c r="H2058" s="24"/>
    </row>
    <row r="2059" spans="8:8" x14ac:dyDescent="0.25">
      <c r="H2059" s="24"/>
    </row>
    <row r="2060" spans="8:8" x14ac:dyDescent="0.25">
      <c r="H2060" s="24"/>
    </row>
    <row r="2061" spans="8:8" x14ac:dyDescent="0.25">
      <c r="H2061" s="24"/>
    </row>
    <row r="2062" spans="8:8" x14ac:dyDescent="0.25">
      <c r="H2062" s="24"/>
    </row>
    <row r="2063" spans="8:8" x14ac:dyDescent="0.25">
      <c r="H2063" s="24"/>
    </row>
    <row r="2064" spans="8:8" x14ac:dyDescent="0.25">
      <c r="H2064" s="24"/>
    </row>
    <row r="2065" spans="8:8" x14ac:dyDescent="0.25">
      <c r="H2065" s="24"/>
    </row>
    <row r="2066" spans="8:8" x14ac:dyDescent="0.25">
      <c r="H2066" s="24"/>
    </row>
    <row r="2067" spans="8:8" x14ac:dyDescent="0.25">
      <c r="H2067" s="24"/>
    </row>
    <row r="2068" spans="8:8" x14ac:dyDescent="0.25">
      <c r="H2068" s="24"/>
    </row>
    <row r="2069" spans="8:8" x14ac:dyDescent="0.25">
      <c r="H2069" s="24"/>
    </row>
    <row r="2070" spans="8:8" x14ac:dyDescent="0.25">
      <c r="H2070" s="24"/>
    </row>
    <row r="2071" spans="8:8" x14ac:dyDescent="0.25">
      <c r="H2071" s="24"/>
    </row>
    <row r="2072" spans="8:8" x14ac:dyDescent="0.25">
      <c r="H2072" s="24"/>
    </row>
    <row r="2073" spans="8:8" x14ac:dyDescent="0.25">
      <c r="H2073" s="24"/>
    </row>
    <row r="2074" spans="8:8" x14ac:dyDescent="0.25">
      <c r="H2074" s="24"/>
    </row>
    <row r="2075" spans="8:8" x14ac:dyDescent="0.25">
      <c r="H2075" s="24"/>
    </row>
    <row r="2076" spans="8:8" x14ac:dyDescent="0.25">
      <c r="H2076" s="24"/>
    </row>
    <row r="2077" spans="8:8" x14ac:dyDescent="0.25">
      <c r="H2077" s="24"/>
    </row>
    <row r="2078" spans="8:8" x14ac:dyDescent="0.25">
      <c r="H2078" s="24"/>
    </row>
    <row r="2079" spans="8:8" x14ac:dyDescent="0.25">
      <c r="H2079" s="24"/>
    </row>
    <row r="2080" spans="8:8" x14ac:dyDescent="0.25">
      <c r="H2080" s="24"/>
    </row>
    <row r="2081" spans="8:8" x14ac:dyDescent="0.25">
      <c r="H2081" s="24"/>
    </row>
    <row r="2082" spans="8:8" x14ac:dyDescent="0.25">
      <c r="H2082" s="24"/>
    </row>
    <row r="2083" spans="8:8" x14ac:dyDescent="0.25">
      <c r="H2083" s="24"/>
    </row>
    <row r="2084" spans="8:8" x14ac:dyDescent="0.25">
      <c r="H2084" s="24"/>
    </row>
    <row r="2085" spans="8:8" x14ac:dyDescent="0.25">
      <c r="H2085" s="24"/>
    </row>
    <row r="2086" spans="8:8" x14ac:dyDescent="0.25">
      <c r="H2086" s="24"/>
    </row>
    <row r="2087" spans="8:8" x14ac:dyDescent="0.25">
      <c r="H2087" s="24"/>
    </row>
    <row r="2088" spans="8:8" x14ac:dyDescent="0.25">
      <c r="H2088" s="24"/>
    </row>
    <row r="2089" spans="8:8" x14ac:dyDescent="0.25">
      <c r="H2089" s="24"/>
    </row>
    <row r="2090" spans="8:8" x14ac:dyDescent="0.25">
      <c r="H2090" s="24"/>
    </row>
    <row r="2091" spans="8:8" x14ac:dyDescent="0.25">
      <c r="H2091" s="24"/>
    </row>
    <row r="2092" spans="8:8" x14ac:dyDescent="0.25">
      <c r="H2092" s="24"/>
    </row>
    <row r="2093" spans="8:8" x14ac:dyDescent="0.25">
      <c r="H2093" s="24"/>
    </row>
    <row r="2094" spans="8:8" x14ac:dyDescent="0.25">
      <c r="H2094" s="24"/>
    </row>
    <row r="2095" spans="8:8" x14ac:dyDescent="0.25">
      <c r="H2095" s="24"/>
    </row>
    <row r="2096" spans="8:8" x14ac:dyDescent="0.25">
      <c r="H2096" s="24"/>
    </row>
    <row r="2097" spans="8:8" x14ac:dyDescent="0.25">
      <c r="H2097" s="24"/>
    </row>
    <row r="2098" spans="8:8" x14ac:dyDescent="0.25">
      <c r="H2098" s="24"/>
    </row>
    <row r="2099" spans="8:8" x14ac:dyDescent="0.25">
      <c r="H2099" s="24"/>
    </row>
    <row r="2100" spans="8:8" x14ac:dyDescent="0.25">
      <c r="H2100" s="24"/>
    </row>
    <row r="2101" spans="8:8" x14ac:dyDescent="0.25">
      <c r="H2101" s="24"/>
    </row>
    <row r="2102" spans="8:8" x14ac:dyDescent="0.25">
      <c r="H2102" s="24"/>
    </row>
    <row r="2103" spans="8:8" x14ac:dyDescent="0.25">
      <c r="H2103" s="24"/>
    </row>
    <row r="2104" spans="8:8" x14ac:dyDescent="0.25">
      <c r="H2104" s="24"/>
    </row>
    <row r="2105" spans="8:8" x14ac:dyDescent="0.25">
      <c r="H2105" s="24"/>
    </row>
    <row r="2106" spans="8:8" x14ac:dyDescent="0.25">
      <c r="H2106" s="24"/>
    </row>
    <row r="2107" spans="8:8" x14ac:dyDescent="0.25">
      <c r="H2107" s="24"/>
    </row>
    <row r="2108" spans="8:8" x14ac:dyDescent="0.25">
      <c r="H2108" s="24"/>
    </row>
    <row r="2109" spans="8:8" x14ac:dyDescent="0.25">
      <c r="H2109" s="24"/>
    </row>
    <row r="2110" spans="8:8" x14ac:dyDescent="0.25">
      <c r="H2110" s="24"/>
    </row>
    <row r="2111" spans="8:8" x14ac:dyDescent="0.25">
      <c r="H2111" s="24"/>
    </row>
    <row r="2112" spans="8:8" x14ac:dyDescent="0.25">
      <c r="H2112" s="24"/>
    </row>
    <row r="2113" spans="8:8" x14ac:dyDescent="0.25">
      <c r="H2113" s="24"/>
    </row>
    <row r="2114" spans="8:8" x14ac:dyDescent="0.25">
      <c r="H2114" s="24"/>
    </row>
    <row r="2115" spans="8:8" x14ac:dyDescent="0.25">
      <c r="H2115" s="24"/>
    </row>
    <row r="2116" spans="8:8" x14ac:dyDescent="0.25">
      <c r="H2116" s="24"/>
    </row>
    <row r="2117" spans="8:8" x14ac:dyDescent="0.25">
      <c r="H2117" s="24"/>
    </row>
    <row r="2118" spans="8:8" x14ac:dyDescent="0.25">
      <c r="H2118" s="24"/>
    </row>
    <row r="2119" spans="8:8" x14ac:dyDescent="0.25">
      <c r="H2119" s="24"/>
    </row>
    <row r="2120" spans="8:8" x14ac:dyDescent="0.25">
      <c r="H2120" s="24"/>
    </row>
    <row r="2121" spans="8:8" x14ac:dyDescent="0.25">
      <c r="H2121" s="24"/>
    </row>
    <row r="2122" spans="8:8" x14ac:dyDescent="0.25">
      <c r="H2122" s="24"/>
    </row>
    <row r="2123" spans="8:8" x14ac:dyDescent="0.25">
      <c r="H2123" s="24"/>
    </row>
    <row r="2124" spans="8:8" x14ac:dyDescent="0.25">
      <c r="H2124" s="24"/>
    </row>
    <row r="2125" spans="8:8" x14ac:dyDescent="0.25">
      <c r="H2125" s="24"/>
    </row>
    <row r="2126" spans="8:8" x14ac:dyDescent="0.25">
      <c r="H2126" s="24"/>
    </row>
    <row r="2127" spans="8:8" x14ac:dyDescent="0.25">
      <c r="H2127" s="24"/>
    </row>
    <row r="2128" spans="8:8" x14ac:dyDescent="0.25">
      <c r="H2128" s="24"/>
    </row>
    <row r="2129" spans="8:8" x14ac:dyDescent="0.25">
      <c r="H2129" s="24"/>
    </row>
    <row r="2130" spans="8:8" x14ac:dyDescent="0.25">
      <c r="H2130" s="24"/>
    </row>
    <row r="2131" spans="8:8" x14ac:dyDescent="0.25">
      <c r="H2131" s="24"/>
    </row>
    <row r="2132" spans="8:8" x14ac:dyDescent="0.25">
      <c r="H2132" s="24"/>
    </row>
    <row r="2133" spans="8:8" x14ac:dyDescent="0.25">
      <c r="H2133" s="24"/>
    </row>
    <row r="2134" spans="8:8" x14ac:dyDescent="0.25">
      <c r="H2134" s="24"/>
    </row>
    <row r="2135" spans="8:8" x14ac:dyDescent="0.25">
      <c r="H2135" s="24"/>
    </row>
    <row r="2136" spans="8:8" x14ac:dyDescent="0.25">
      <c r="H2136" s="24"/>
    </row>
    <row r="2137" spans="8:8" x14ac:dyDescent="0.25">
      <c r="H2137" s="24"/>
    </row>
    <row r="2138" spans="8:8" x14ac:dyDescent="0.25">
      <c r="H2138" s="24"/>
    </row>
    <row r="2139" spans="8:8" x14ac:dyDescent="0.25">
      <c r="H2139" s="24"/>
    </row>
    <row r="2140" spans="8:8" x14ac:dyDescent="0.25">
      <c r="H2140" s="24"/>
    </row>
    <row r="2141" spans="8:8" x14ac:dyDescent="0.25">
      <c r="H2141" s="24"/>
    </row>
    <row r="2142" spans="8:8" x14ac:dyDescent="0.25">
      <c r="H2142" s="24"/>
    </row>
    <row r="2143" spans="8:8" x14ac:dyDescent="0.25">
      <c r="H2143" s="24"/>
    </row>
    <row r="2144" spans="8:8" x14ac:dyDescent="0.25">
      <c r="H2144" s="24"/>
    </row>
    <row r="2145" spans="8:8" x14ac:dyDescent="0.25">
      <c r="H2145" s="24"/>
    </row>
    <row r="2146" spans="8:8" x14ac:dyDescent="0.25">
      <c r="H2146" s="24"/>
    </row>
    <row r="2147" spans="8:8" x14ac:dyDescent="0.25">
      <c r="H2147" s="24"/>
    </row>
    <row r="2148" spans="8:8" x14ac:dyDescent="0.25">
      <c r="H2148" s="24"/>
    </row>
    <row r="2149" spans="8:8" x14ac:dyDescent="0.25">
      <c r="H2149" s="24"/>
    </row>
    <row r="2150" spans="8:8" x14ac:dyDescent="0.25">
      <c r="H2150" s="24"/>
    </row>
    <row r="2151" spans="8:8" x14ac:dyDescent="0.25">
      <c r="H2151" s="24"/>
    </row>
    <row r="2152" spans="8:8" x14ac:dyDescent="0.25">
      <c r="H2152" s="24"/>
    </row>
    <row r="2153" spans="8:8" x14ac:dyDescent="0.25">
      <c r="H2153" s="24"/>
    </row>
    <row r="2154" spans="8:8" x14ac:dyDescent="0.25">
      <c r="H2154" s="24"/>
    </row>
    <row r="2155" spans="8:8" x14ac:dyDescent="0.25">
      <c r="H2155" s="24"/>
    </row>
    <row r="2156" spans="8:8" x14ac:dyDescent="0.25">
      <c r="H2156" s="24"/>
    </row>
    <row r="2157" spans="8:8" x14ac:dyDescent="0.25">
      <c r="H2157" s="24"/>
    </row>
    <row r="2158" spans="8:8" x14ac:dyDescent="0.25">
      <c r="H2158" s="24"/>
    </row>
    <row r="2159" spans="8:8" x14ac:dyDescent="0.25">
      <c r="H2159" s="24"/>
    </row>
    <row r="2160" spans="8:8" x14ac:dyDescent="0.25">
      <c r="H2160" s="24"/>
    </row>
    <row r="2161" spans="8:8" x14ac:dyDescent="0.25">
      <c r="H2161" s="24"/>
    </row>
    <row r="2162" spans="8:8" x14ac:dyDescent="0.25">
      <c r="H2162" s="24"/>
    </row>
    <row r="2163" spans="8:8" x14ac:dyDescent="0.25">
      <c r="H2163" s="24"/>
    </row>
    <row r="2164" spans="8:8" x14ac:dyDescent="0.25">
      <c r="H2164" s="24"/>
    </row>
    <row r="2165" spans="8:8" x14ac:dyDescent="0.25">
      <c r="H2165" s="24"/>
    </row>
    <row r="2166" spans="8:8" x14ac:dyDescent="0.25">
      <c r="H2166" s="24"/>
    </row>
    <row r="2167" spans="8:8" x14ac:dyDescent="0.25">
      <c r="H2167" s="24"/>
    </row>
    <row r="2168" spans="8:8" x14ac:dyDescent="0.25">
      <c r="H2168" s="24"/>
    </row>
    <row r="2169" spans="8:8" x14ac:dyDescent="0.25">
      <c r="H2169" s="24"/>
    </row>
    <row r="2170" spans="8:8" x14ac:dyDescent="0.25">
      <c r="H2170" s="24"/>
    </row>
    <row r="2171" spans="8:8" x14ac:dyDescent="0.25">
      <c r="H2171" s="24"/>
    </row>
    <row r="2172" spans="8:8" x14ac:dyDescent="0.25">
      <c r="H2172" s="24"/>
    </row>
    <row r="2173" spans="8:8" x14ac:dyDescent="0.25">
      <c r="H2173" s="24"/>
    </row>
    <row r="2174" spans="8:8" x14ac:dyDescent="0.25">
      <c r="H2174" s="24"/>
    </row>
    <row r="2175" spans="8:8" x14ac:dyDescent="0.25">
      <c r="H2175" s="24"/>
    </row>
    <row r="2176" spans="8:8" x14ac:dyDescent="0.25">
      <c r="H2176" s="24"/>
    </row>
    <row r="2177" spans="8:8" x14ac:dyDescent="0.25">
      <c r="H2177" s="24"/>
    </row>
    <row r="2178" spans="8:8" x14ac:dyDescent="0.25">
      <c r="H2178" s="24"/>
    </row>
    <row r="2179" spans="8:8" x14ac:dyDescent="0.25">
      <c r="H2179" s="24"/>
    </row>
    <row r="2180" spans="8:8" x14ac:dyDescent="0.25">
      <c r="H2180" s="24"/>
    </row>
    <row r="2181" spans="8:8" x14ac:dyDescent="0.25">
      <c r="H2181" s="24"/>
    </row>
    <row r="2182" spans="8:8" x14ac:dyDescent="0.25">
      <c r="H2182" s="24"/>
    </row>
    <row r="2183" spans="8:8" x14ac:dyDescent="0.25">
      <c r="H2183" s="24"/>
    </row>
    <row r="2184" spans="8:8" x14ac:dyDescent="0.25">
      <c r="H2184" s="24"/>
    </row>
    <row r="2185" spans="8:8" x14ac:dyDescent="0.25">
      <c r="H2185" s="24"/>
    </row>
    <row r="2186" spans="8:8" x14ac:dyDescent="0.25">
      <c r="H2186" s="24"/>
    </row>
    <row r="2187" spans="8:8" x14ac:dyDescent="0.25">
      <c r="H2187" s="24"/>
    </row>
    <row r="2188" spans="8:8" x14ac:dyDescent="0.25">
      <c r="H2188" s="24"/>
    </row>
    <row r="2189" spans="8:8" x14ac:dyDescent="0.25">
      <c r="H2189" s="24"/>
    </row>
    <row r="2190" spans="8:8" x14ac:dyDescent="0.25">
      <c r="H2190" s="24"/>
    </row>
    <row r="2191" spans="8:8" x14ac:dyDescent="0.25">
      <c r="H2191" s="24"/>
    </row>
    <row r="2192" spans="8:8" x14ac:dyDescent="0.25">
      <c r="H2192" s="24"/>
    </row>
    <row r="2193" spans="8:8" x14ac:dyDescent="0.25">
      <c r="H2193" s="24"/>
    </row>
    <row r="2194" spans="8:8" x14ac:dyDescent="0.25">
      <c r="H2194" s="24"/>
    </row>
    <row r="2195" spans="8:8" x14ac:dyDescent="0.25">
      <c r="H2195" s="24"/>
    </row>
    <row r="2196" spans="8:8" x14ac:dyDescent="0.25">
      <c r="H2196" s="24"/>
    </row>
    <row r="2197" spans="8:8" x14ac:dyDescent="0.25">
      <c r="H2197" s="24"/>
    </row>
    <row r="2198" spans="8:8" x14ac:dyDescent="0.25">
      <c r="H2198" s="24"/>
    </row>
    <row r="2199" spans="8:8" x14ac:dyDescent="0.25">
      <c r="H2199" s="24"/>
    </row>
    <row r="2200" spans="8:8" x14ac:dyDescent="0.25">
      <c r="H2200" s="24"/>
    </row>
    <row r="2201" spans="8:8" x14ac:dyDescent="0.25">
      <c r="H2201" s="24"/>
    </row>
    <row r="2202" spans="8:8" x14ac:dyDescent="0.25">
      <c r="H2202" s="24"/>
    </row>
    <row r="2203" spans="8:8" x14ac:dyDescent="0.25">
      <c r="H2203" s="24"/>
    </row>
    <row r="2204" spans="8:8" x14ac:dyDescent="0.25">
      <c r="H2204" s="24"/>
    </row>
    <row r="2205" spans="8:8" x14ac:dyDescent="0.25">
      <c r="H2205" s="24"/>
    </row>
    <row r="2206" spans="8:8" x14ac:dyDescent="0.25">
      <c r="H2206" s="24"/>
    </row>
    <row r="2207" spans="8:8" x14ac:dyDescent="0.25">
      <c r="H2207" s="24"/>
    </row>
    <row r="2208" spans="8:8" x14ac:dyDescent="0.25">
      <c r="H2208" s="24"/>
    </row>
    <row r="2209" spans="8:8" x14ac:dyDescent="0.25">
      <c r="H2209" s="24"/>
    </row>
    <row r="2210" spans="8:8" x14ac:dyDescent="0.25">
      <c r="H2210" s="24"/>
    </row>
    <row r="2211" spans="8:8" x14ac:dyDescent="0.25">
      <c r="H2211" s="24"/>
    </row>
    <row r="2212" spans="8:8" x14ac:dyDescent="0.25">
      <c r="H2212" s="24"/>
    </row>
    <row r="2213" spans="8:8" x14ac:dyDescent="0.25">
      <c r="H2213" s="24"/>
    </row>
    <row r="2214" spans="8:8" x14ac:dyDescent="0.25">
      <c r="H2214" s="24"/>
    </row>
    <row r="2215" spans="8:8" x14ac:dyDescent="0.25">
      <c r="H2215" s="24"/>
    </row>
    <row r="2216" spans="8:8" x14ac:dyDescent="0.25">
      <c r="H2216" s="24"/>
    </row>
    <row r="2217" spans="8:8" x14ac:dyDescent="0.25">
      <c r="H2217" s="24"/>
    </row>
    <row r="2218" spans="8:8" x14ac:dyDescent="0.25">
      <c r="H2218" s="24"/>
    </row>
    <row r="2219" spans="8:8" x14ac:dyDescent="0.25">
      <c r="H2219" s="24"/>
    </row>
    <row r="2220" spans="8:8" x14ac:dyDescent="0.25">
      <c r="H2220" s="24"/>
    </row>
    <row r="2221" spans="8:8" x14ac:dyDescent="0.25">
      <c r="H2221" s="24"/>
    </row>
    <row r="2222" spans="8:8" x14ac:dyDescent="0.25">
      <c r="H2222" s="24"/>
    </row>
    <row r="2223" spans="8:8" x14ac:dyDescent="0.25">
      <c r="H2223" s="24"/>
    </row>
    <row r="2224" spans="8:8" x14ac:dyDescent="0.25">
      <c r="H2224" s="24"/>
    </row>
    <row r="2225" spans="8:8" x14ac:dyDescent="0.25">
      <c r="H2225" s="24"/>
    </row>
    <row r="2226" spans="8:8" x14ac:dyDescent="0.25">
      <c r="H2226" s="24"/>
    </row>
    <row r="2227" spans="8:8" x14ac:dyDescent="0.25">
      <c r="H2227" s="24"/>
    </row>
    <row r="2228" spans="8:8" x14ac:dyDescent="0.25">
      <c r="H2228" s="24"/>
    </row>
    <row r="2229" spans="8:8" x14ac:dyDescent="0.25">
      <c r="H2229" s="24"/>
    </row>
    <row r="2230" spans="8:8" x14ac:dyDescent="0.25">
      <c r="H2230" s="24"/>
    </row>
    <row r="2231" spans="8:8" x14ac:dyDescent="0.25">
      <c r="H2231" s="24"/>
    </row>
    <row r="2232" spans="8:8" x14ac:dyDescent="0.25">
      <c r="H2232" s="24"/>
    </row>
    <row r="2233" spans="8:8" x14ac:dyDescent="0.25">
      <c r="H2233" s="24"/>
    </row>
    <row r="2234" spans="8:8" x14ac:dyDescent="0.25">
      <c r="H2234" s="24"/>
    </row>
    <row r="2235" spans="8:8" x14ac:dyDescent="0.25">
      <c r="H2235" s="24"/>
    </row>
    <row r="2236" spans="8:8" x14ac:dyDescent="0.25">
      <c r="H2236" s="24"/>
    </row>
    <row r="2237" spans="8:8" x14ac:dyDescent="0.25">
      <c r="H2237" s="24"/>
    </row>
    <row r="2238" spans="8:8" x14ac:dyDescent="0.25">
      <c r="H2238" s="24"/>
    </row>
    <row r="2239" spans="8:8" x14ac:dyDescent="0.25">
      <c r="H2239" s="24"/>
    </row>
    <row r="2240" spans="8:8" x14ac:dyDescent="0.25">
      <c r="H2240" s="24"/>
    </row>
    <row r="2241" spans="8:8" x14ac:dyDescent="0.25">
      <c r="H2241" s="24"/>
    </row>
    <row r="2242" spans="8:8" x14ac:dyDescent="0.25">
      <c r="H2242" s="24"/>
    </row>
    <row r="2243" spans="8:8" x14ac:dyDescent="0.25">
      <c r="H2243" s="24"/>
    </row>
    <row r="2244" spans="8:8" x14ac:dyDescent="0.25">
      <c r="H2244" s="24"/>
    </row>
    <row r="2245" spans="8:8" x14ac:dyDescent="0.25">
      <c r="H2245" s="24"/>
    </row>
    <row r="2246" spans="8:8" x14ac:dyDescent="0.25">
      <c r="H2246" s="24"/>
    </row>
    <row r="2247" spans="8:8" x14ac:dyDescent="0.25">
      <c r="H2247" s="24"/>
    </row>
    <row r="2248" spans="8:8" x14ac:dyDescent="0.25">
      <c r="H2248" s="24"/>
    </row>
    <row r="2249" spans="8:8" x14ac:dyDescent="0.25">
      <c r="H2249" s="24"/>
    </row>
    <row r="2250" spans="8:8" x14ac:dyDescent="0.25">
      <c r="H2250" s="24"/>
    </row>
    <row r="2251" spans="8:8" x14ac:dyDescent="0.25">
      <c r="H2251" s="24"/>
    </row>
    <row r="2252" spans="8:8" x14ac:dyDescent="0.25">
      <c r="H2252" s="24"/>
    </row>
    <row r="2253" spans="8:8" x14ac:dyDescent="0.25">
      <c r="H2253" s="24"/>
    </row>
    <row r="2254" spans="8:8" x14ac:dyDescent="0.25">
      <c r="H2254" s="24"/>
    </row>
    <row r="2255" spans="8:8" x14ac:dyDescent="0.25">
      <c r="H2255" s="24"/>
    </row>
    <row r="2256" spans="8:8" x14ac:dyDescent="0.25">
      <c r="H2256" s="24"/>
    </row>
    <row r="2257" spans="8:8" x14ac:dyDescent="0.25">
      <c r="H2257" s="24"/>
    </row>
    <row r="2258" spans="8:8" x14ac:dyDescent="0.25">
      <c r="H2258" s="24"/>
    </row>
    <row r="2259" spans="8:8" x14ac:dyDescent="0.25">
      <c r="H2259" s="24"/>
    </row>
    <row r="2260" spans="8:8" x14ac:dyDescent="0.25">
      <c r="H2260" s="24"/>
    </row>
    <row r="2261" spans="8:8" x14ac:dyDescent="0.25">
      <c r="H2261" s="24"/>
    </row>
    <row r="2262" spans="8:8" x14ac:dyDescent="0.25">
      <c r="H2262" s="24"/>
    </row>
    <row r="2263" spans="8:8" x14ac:dyDescent="0.25">
      <c r="H2263" s="24"/>
    </row>
    <row r="2264" spans="8:8" x14ac:dyDescent="0.25">
      <c r="H2264" s="24"/>
    </row>
    <row r="2265" spans="8:8" x14ac:dyDescent="0.25">
      <c r="H2265" s="24"/>
    </row>
    <row r="2266" spans="8:8" x14ac:dyDescent="0.25">
      <c r="H2266" s="24"/>
    </row>
    <row r="2267" spans="8:8" x14ac:dyDescent="0.25">
      <c r="H2267" s="24"/>
    </row>
    <row r="2268" spans="8:8" x14ac:dyDescent="0.25">
      <c r="H2268" s="24"/>
    </row>
    <row r="2269" spans="8:8" x14ac:dyDescent="0.25">
      <c r="H2269" s="24"/>
    </row>
    <row r="2270" spans="8:8" x14ac:dyDescent="0.25">
      <c r="H2270" s="24"/>
    </row>
    <row r="2271" spans="8:8" x14ac:dyDescent="0.25">
      <c r="H2271" s="24"/>
    </row>
    <row r="2272" spans="8:8" x14ac:dyDescent="0.25">
      <c r="H2272" s="24"/>
    </row>
    <row r="2273" spans="8:8" x14ac:dyDescent="0.25">
      <c r="H2273" s="24"/>
    </row>
    <row r="2274" spans="8:8" x14ac:dyDescent="0.25">
      <c r="H2274" s="24"/>
    </row>
    <row r="2275" spans="8:8" x14ac:dyDescent="0.25">
      <c r="H2275" s="24"/>
    </row>
    <row r="2276" spans="8:8" x14ac:dyDescent="0.25">
      <c r="H2276" s="24"/>
    </row>
    <row r="2277" spans="8:8" x14ac:dyDescent="0.25">
      <c r="H2277" s="24"/>
    </row>
    <row r="2278" spans="8:8" x14ac:dyDescent="0.25">
      <c r="H2278" s="24"/>
    </row>
    <row r="2279" spans="8:8" x14ac:dyDescent="0.25">
      <c r="H2279" s="24"/>
    </row>
    <row r="2280" spans="8:8" x14ac:dyDescent="0.25">
      <c r="H2280" s="24"/>
    </row>
    <row r="2281" spans="8:8" x14ac:dyDescent="0.25">
      <c r="H2281" s="24"/>
    </row>
    <row r="2282" spans="8:8" x14ac:dyDescent="0.25">
      <c r="H2282" s="24"/>
    </row>
    <row r="2283" spans="8:8" x14ac:dyDescent="0.25">
      <c r="H2283" s="24"/>
    </row>
    <row r="2284" spans="8:8" x14ac:dyDescent="0.25">
      <c r="H2284" s="24"/>
    </row>
    <row r="2285" spans="8:8" x14ac:dyDescent="0.25">
      <c r="H2285" s="24"/>
    </row>
    <row r="2286" spans="8:8" x14ac:dyDescent="0.25">
      <c r="H2286" s="24"/>
    </row>
    <row r="2287" spans="8:8" x14ac:dyDescent="0.25">
      <c r="H2287" s="24"/>
    </row>
    <row r="2288" spans="8:8" x14ac:dyDescent="0.25">
      <c r="H2288" s="24"/>
    </row>
    <row r="2289" spans="8:8" x14ac:dyDescent="0.25">
      <c r="H2289" s="24"/>
    </row>
    <row r="2290" spans="8:8" x14ac:dyDescent="0.25">
      <c r="H2290" s="24"/>
    </row>
    <row r="2291" spans="8:8" x14ac:dyDescent="0.25">
      <c r="H2291" s="24"/>
    </row>
    <row r="2292" spans="8:8" x14ac:dyDescent="0.25">
      <c r="H2292" s="24"/>
    </row>
    <row r="2293" spans="8:8" x14ac:dyDescent="0.25">
      <c r="H2293" s="24"/>
    </row>
    <row r="2294" spans="8:8" x14ac:dyDescent="0.25">
      <c r="H2294" s="24"/>
    </row>
    <row r="2295" spans="8:8" x14ac:dyDescent="0.25">
      <c r="H2295" s="24"/>
    </row>
    <row r="2296" spans="8:8" x14ac:dyDescent="0.25">
      <c r="H2296" s="24"/>
    </row>
    <row r="2297" spans="8:8" x14ac:dyDescent="0.25">
      <c r="H2297" s="24"/>
    </row>
    <row r="2298" spans="8:8" x14ac:dyDescent="0.25">
      <c r="H2298" s="24"/>
    </row>
    <row r="2299" spans="8:8" x14ac:dyDescent="0.25">
      <c r="H2299" s="24"/>
    </row>
    <row r="2300" spans="8:8" x14ac:dyDescent="0.25">
      <c r="H2300" s="24"/>
    </row>
    <row r="2301" spans="8:8" x14ac:dyDescent="0.25">
      <c r="H2301" s="24"/>
    </row>
    <row r="2302" spans="8:8" x14ac:dyDescent="0.25">
      <c r="H2302" s="24"/>
    </row>
    <row r="2303" spans="8:8" x14ac:dyDescent="0.25">
      <c r="H2303" s="24"/>
    </row>
    <row r="2304" spans="8:8" x14ac:dyDescent="0.25">
      <c r="H2304" s="24"/>
    </row>
    <row r="2305" spans="8:8" x14ac:dyDescent="0.25">
      <c r="H2305" s="24"/>
    </row>
    <row r="2306" spans="8:8" x14ac:dyDescent="0.25">
      <c r="H2306" s="24"/>
    </row>
    <row r="2307" spans="8:8" x14ac:dyDescent="0.25">
      <c r="H2307" s="24"/>
    </row>
    <row r="2308" spans="8:8" x14ac:dyDescent="0.25">
      <c r="H2308" s="24"/>
    </row>
    <row r="2309" spans="8:8" x14ac:dyDescent="0.25">
      <c r="H2309" s="24"/>
    </row>
    <row r="2310" spans="8:8" x14ac:dyDescent="0.25">
      <c r="H2310" s="24"/>
    </row>
    <row r="2311" spans="8:8" x14ac:dyDescent="0.25">
      <c r="H2311" s="24"/>
    </row>
    <row r="2312" spans="8:8" x14ac:dyDescent="0.25">
      <c r="H2312" s="24"/>
    </row>
    <row r="2313" spans="8:8" x14ac:dyDescent="0.25">
      <c r="H2313" s="24"/>
    </row>
    <row r="2314" spans="8:8" x14ac:dyDescent="0.25">
      <c r="H2314" s="24"/>
    </row>
    <row r="2315" spans="8:8" x14ac:dyDescent="0.25">
      <c r="H2315" s="24"/>
    </row>
    <row r="2316" spans="8:8" x14ac:dyDescent="0.25">
      <c r="H2316" s="24"/>
    </row>
    <row r="2317" spans="8:8" x14ac:dyDescent="0.25">
      <c r="H2317" s="24"/>
    </row>
    <row r="2318" spans="8:8" x14ac:dyDescent="0.25">
      <c r="H2318" s="24"/>
    </row>
    <row r="2319" spans="8:8" x14ac:dyDescent="0.25">
      <c r="H2319" s="24"/>
    </row>
    <row r="2320" spans="8:8" x14ac:dyDescent="0.25">
      <c r="H2320" s="24"/>
    </row>
    <row r="2321" spans="8:8" x14ac:dyDescent="0.25">
      <c r="H2321" s="24"/>
    </row>
    <row r="2322" spans="8:8" x14ac:dyDescent="0.25">
      <c r="H2322" s="24"/>
    </row>
    <row r="2323" spans="8:8" x14ac:dyDescent="0.25">
      <c r="H2323" s="24"/>
    </row>
    <row r="2324" spans="8:8" x14ac:dyDescent="0.25">
      <c r="H2324" s="24"/>
    </row>
    <row r="2325" spans="8:8" x14ac:dyDescent="0.25">
      <c r="H2325" s="24"/>
    </row>
    <row r="2326" spans="8:8" x14ac:dyDescent="0.25">
      <c r="H2326" s="24"/>
    </row>
    <row r="2327" spans="8:8" x14ac:dyDescent="0.25">
      <c r="H2327" s="24"/>
    </row>
    <row r="2328" spans="8:8" x14ac:dyDescent="0.25">
      <c r="H2328" s="24"/>
    </row>
    <row r="2329" spans="8:8" x14ac:dyDescent="0.25">
      <c r="H2329" s="24"/>
    </row>
    <row r="2330" spans="8:8" x14ac:dyDescent="0.25">
      <c r="H2330" s="24"/>
    </row>
    <row r="2331" spans="8:8" x14ac:dyDescent="0.25">
      <c r="H2331" s="24"/>
    </row>
    <row r="2332" spans="8:8" x14ac:dyDescent="0.25">
      <c r="H2332" s="24"/>
    </row>
    <row r="2333" spans="8:8" x14ac:dyDescent="0.25">
      <c r="H2333" s="24"/>
    </row>
    <row r="2334" spans="8:8" x14ac:dyDescent="0.25">
      <c r="H2334" s="24"/>
    </row>
    <row r="2335" spans="8:8" x14ac:dyDescent="0.25">
      <c r="H2335" s="24"/>
    </row>
    <row r="2336" spans="8:8" x14ac:dyDescent="0.25">
      <c r="H2336" s="24"/>
    </row>
    <row r="2337" spans="8:8" x14ac:dyDescent="0.25">
      <c r="H2337" s="24"/>
    </row>
    <row r="2338" spans="8:8" x14ac:dyDescent="0.25">
      <c r="H2338" s="24"/>
    </row>
    <row r="2339" spans="8:8" x14ac:dyDescent="0.25">
      <c r="H2339" s="24"/>
    </row>
    <row r="2340" spans="8:8" x14ac:dyDescent="0.25">
      <c r="H2340" s="24"/>
    </row>
    <row r="2341" spans="8:8" x14ac:dyDescent="0.25">
      <c r="H2341" s="24"/>
    </row>
    <row r="2342" spans="8:8" x14ac:dyDescent="0.25">
      <c r="H2342" s="24"/>
    </row>
    <row r="2343" spans="8:8" x14ac:dyDescent="0.25">
      <c r="H2343" s="24"/>
    </row>
    <row r="2344" spans="8:8" x14ac:dyDescent="0.25">
      <c r="H2344" s="24"/>
    </row>
    <row r="2345" spans="8:8" x14ac:dyDescent="0.25">
      <c r="H2345" s="24"/>
    </row>
    <row r="2346" spans="8:8" x14ac:dyDescent="0.25">
      <c r="H2346" s="24"/>
    </row>
    <row r="2347" spans="8:8" x14ac:dyDescent="0.25">
      <c r="H2347" s="24"/>
    </row>
    <row r="2348" spans="8:8" x14ac:dyDescent="0.25">
      <c r="H2348" s="24"/>
    </row>
    <row r="2349" spans="8:8" x14ac:dyDescent="0.25">
      <c r="H2349" s="24"/>
    </row>
    <row r="2350" spans="8:8" x14ac:dyDescent="0.25">
      <c r="H2350" s="24"/>
    </row>
    <row r="2351" spans="8:8" x14ac:dyDescent="0.25">
      <c r="H2351" s="24"/>
    </row>
    <row r="2352" spans="8:8" x14ac:dyDescent="0.25">
      <c r="H2352" s="24"/>
    </row>
    <row r="2353" spans="8:8" x14ac:dyDescent="0.25">
      <c r="H2353" s="24"/>
    </row>
    <row r="2354" spans="8:8" x14ac:dyDescent="0.25">
      <c r="H2354" s="24"/>
    </row>
    <row r="2355" spans="8:8" x14ac:dyDescent="0.25">
      <c r="H2355" s="24"/>
    </row>
    <row r="2356" spans="8:8" x14ac:dyDescent="0.25">
      <c r="H2356" s="24"/>
    </row>
    <row r="2357" spans="8:8" x14ac:dyDescent="0.25">
      <c r="H2357" s="24"/>
    </row>
    <row r="2358" spans="8:8" x14ac:dyDescent="0.25">
      <c r="H2358" s="24"/>
    </row>
    <row r="2359" spans="8:8" x14ac:dyDescent="0.25">
      <c r="H2359" s="24"/>
    </row>
    <row r="2360" spans="8:8" x14ac:dyDescent="0.25">
      <c r="H2360" s="24"/>
    </row>
    <row r="2361" spans="8:8" x14ac:dyDescent="0.25">
      <c r="H2361" s="24"/>
    </row>
    <row r="2362" spans="8:8" x14ac:dyDescent="0.25">
      <c r="H2362" s="24"/>
    </row>
    <row r="2363" spans="8:8" x14ac:dyDescent="0.25">
      <c r="H2363" s="24"/>
    </row>
    <row r="2364" spans="8:8" x14ac:dyDescent="0.25">
      <c r="H2364" s="24"/>
    </row>
    <row r="2365" spans="8:8" x14ac:dyDescent="0.25">
      <c r="H2365" s="24"/>
    </row>
    <row r="2366" spans="8:8" x14ac:dyDescent="0.25">
      <c r="H2366" s="24"/>
    </row>
    <row r="2367" spans="8:8" x14ac:dyDescent="0.25">
      <c r="H2367" s="24"/>
    </row>
    <row r="2368" spans="8:8" x14ac:dyDescent="0.25">
      <c r="H2368" s="24"/>
    </row>
    <row r="2369" spans="8:8" x14ac:dyDescent="0.25">
      <c r="H2369" s="24"/>
    </row>
    <row r="2370" spans="8:8" x14ac:dyDescent="0.25">
      <c r="H2370" s="24"/>
    </row>
    <row r="2371" spans="8:8" x14ac:dyDescent="0.25">
      <c r="H2371" s="24"/>
    </row>
    <row r="2372" spans="8:8" x14ac:dyDescent="0.25">
      <c r="H2372" s="24"/>
    </row>
    <row r="2373" spans="8:8" x14ac:dyDescent="0.25">
      <c r="H2373" s="24"/>
    </row>
    <row r="2374" spans="8:8" x14ac:dyDescent="0.25">
      <c r="H2374" s="24"/>
    </row>
    <row r="2375" spans="8:8" x14ac:dyDescent="0.25">
      <c r="H2375" s="24"/>
    </row>
    <row r="2376" spans="8:8" x14ac:dyDescent="0.25">
      <c r="H2376" s="24"/>
    </row>
    <row r="2377" spans="8:8" x14ac:dyDescent="0.25">
      <c r="H2377" s="24"/>
    </row>
    <row r="2378" spans="8:8" x14ac:dyDescent="0.25">
      <c r="H2378" s="24"/>
    </row>
    <row r="2379" spans="8:8" x14ac:dyDescent="0.25">
      <c r="H2379" s="24"/>
    </row>
    <row r="2380" spans="8:8" x14ac:dyDescent="0.25">
      <c r="H2380" s="24"/>
    </row>
    <row r="2381" spans="8:8" x14ac:dyDescent="0.25">
      <c r="H2381" s="24"/>
    </row>
    <row r="2382" spans="8:8" x14ac:dyDescent="0.25">
      <c r="H2382" s="24"/>
    </row>
    <row r="2383" spans="8:8" x14ac:dyDescent="0.25">
      <c r="H2383" s="24"/>
    </row>
    <row r="2384" spans="8:8" x14ac:dyDescent="0.25">
      <c r="H2384" s="24"/>
    </row>
    <row r="2385" spans="8:8" x14ac:dyDescent="0.25">
      <c r="H2385" s="24"/>
    </row>
    <row r="2386" spans="8:8" x14ac:dyDescent="0.25">
      <c r="H2386" s="24"/>
    </row>
    <row r="2387" spans="8:8" x14ac:dyDescent="0.25">
      <c r="H2387" s="24"/>
    </row>
    <row r="2388" spans="8:8" x14ac:dyDescent="0.25">
      <c r="H2388" s="24"/>
    </row>
    <row r="2389" spans="8:8" x14ac:dyDescent="0.25">
      <c r="H2389" s="24"/>
    </row>
    <row r="2390" spans="8:8" x14ac:dyDescent="0.25">
      <c r="H2390" s="24"/>
    </row>
    <row r="2391" spans="8:8" x14ac:dyDescent="0.25">
      <c r="H2391" s="24"/>
    </row>
    <row r="2392" spans="8:8" x14ac:dyDescent="0.25">
      <c r="H2392" s="24"/>
    </row>
    <row r="2393" spans="8:8" x14ac:dyDescent="0.25">
      <c r="H2393" s="24"/>
    </row>
    <row r="2394" spans="8:8" x14ac:dyDescent="0.25">
      <c r="H2394" s="24"/>
    </row>
    <row r="2395" spans="8:8" x14ac:dyDescent="0.25">
      <c r="H2395" s="24"/>
    </row>
    <row r="2396" spans="8:8" x14ac:dyDescent="0.25">
      <c r="H2396" s="24"/>
    </row>
    <row r="2397" spans="8:8" x14ac:dyDescent="0.25">
      <c r="H2397" s="24"/>
    </row>
    <row r="2398" spans="8:8" x14ac:dyDescent="0.25">
      <c r="H2398" s="24"/>
    </row>
    <row r="2399" spans="8:8" x14ac:dyDescent="0.25">
      <c r="H2399" s="24"/>
    </row>
    <row r="2400" spans="8:8" x14ac:dyDescent="0.25">
      <c r="H2400" s="24"/>
    </row>
    <row r="2401" spans="8:8" x14ac:dyDescent="0.25">
      <c r="H2401" s="24"/>
    </row>
    <row r="2402" spans="8:8" x14ac:dyDescent="0.25">
      <c r="H2402" s="24"/>
    </row>
    <row r="2403" spans="8:8" x14ac:dyDescent="0.25">
      <c r="H2403" s="24"/>
    </row>
    <row r="2404" spans="8:8" x14ac:dyDescent="0.25">
      <c r="H2404" s="24"/>
    </row>
    <row r="2405" spans="8:8" x14ac:dyDescent="0.25">
      <c r="H2405" s="24"/>
    </row>
    <row r="2406" spans="8:8" x14ac:dyDescent="0.25">
      <c r="H2406" s="24"/>
    </row>
    <row r="2407" spans="8:8" x14ac:dyDescent="0.25">
      <c r="H2407" s="24"/>
    </row>
    <row r="2408" spans="8:8" x14ac:dyDescent="0.25">
      <c r="H2408" s="24"/>
    </row>
    <row r="2409" spans="8:8" x14ac:dyDescent="0.25">
      <c r="H2409" s="24"/>
    </row>
    <row r="2410" spans="8:8" x14ac:dyDescent="0.25">
      <c r="H2410" s="24"/>
    </row>
    <row r="2411" spans="8:8" x14ac:dyDescent="0.25">
      <c r="H2411" s="24"/>
    </row>
    <row r="2412" spans="8:8" x14ac:dyDescent="0.25">
      <c r="H2412" s="24"/>
    </row>
    <row r="2413" spans="8:8" x14ac:dyDescent="0.25">
      <c r="H2413" s="24"/>
    </row>
    <row r="2414" spans="8:8" x14ac:dyDescent="0.25">
      <c r="H2414" s="24"/>
    </row>
    <row r="2415" spans="8:8" x14ac:dyDescent="0.25">
      <c r="H2415" s="24"/>
    </row>
    <row r="2416" spans="8:8" x14ac:dyDescent="0.25">
      <c r="H2416" s="24"/>
    </row>
    <row r="2417" spans="8:8" x14ac:dyDescent="0.25">
      <c r="H2417" s="24"/>
    </row>
    <row r="2418" spans="8:8" x14ac:dyDescent="0.25">
      <c r="H2418" s="24"/>
    </row>
    <row r="2419" spans="8:8" x14ac:dyDescent="0.25">
      <c r="H2419" s="24"/>
    </row>
    <row r="2420" spans="8:8" x14ac:dyDescent="0.25">
      <c r="H2420" s="24"/>
    </row>
    <row r="2421" spans="8:8" x14ac:dyDescent="0.25">
      <c r="H2421" s="24"/>
    </row>
    <row r="2422" spans="8:8" x14ac:dyDescent="0.25">
      <c r="H2422" s="24"/>
    </row>
    <row r="2423" spans="8:8" x14ac:dyDescent="0.25">
      <c r="H2423" s="24"/>
    </row>
    <row r="2424" spans="8:8" x14ac:dyDescent="0.25">
      <c r="H2424" s="24"/>
    </row>
    <row r="2425" spans="8:8" x14ac:dyDescent="0.25">
      <c r="H2425" s="24"/>
    </row>
    <row r="2426" spans="8:8" x14ac:dyDescent="0.25">
      <c r="H2426" s="24"/>
    </row>
    <row r="2427" spans="8:8" x14ac:dyDescent="0.25">
      <c r="H2427" s="24"/>
    </row>
    <row r="2428" spans="8:8" x14ac:dyDescent="0.25">
      <c r="H2428" s="24"/>
    </row>
    <row r="2429" spans="8:8" x14ac:dyDescent="0.25">
      <c r="H2429" s="24"/>
    </row>
    <row r="2430" spans="8:8" x14ac:dyDescent="0.25">
      <c r="H2430" s="24"/>
    </row>
    <row r="2431" spans="8:8" x14ac:dyDescent="0.25">
      <c r="H2431" s="24"/>
    </row>
    <row r="2432" spans="8:8" x14ac:dyDescent="0.25">
      <c r="H2432" s="24"/>
    </row>
    <row r="2433" spans="8:8" x14ac:dyDescent="0.25">
      <c r="H2433" s="24"/>
    </row>
    <row r="2434" spans="8:8" x14ac:dyDescent="0.25">
      <c r="H2434" s="24"/>
    </row>
    <row r="2435" spans="8:8" x14ac:dyDescent="0.25">
      <c r="H2435" s="24"/>
    </row>
    <row r="2436" spans="8:8" x14ac:dyDescent="0.25">
      <c r="H2436" s="24"/>
    </row>
    <row r="2437" spans="8:8" x14ac:dyDescent="0.25">
      <c r="H2437" s="24"/>
    </row>
    <row r="2438" spans="8:8" x14ac:dyDescent="0.25">
      <c r="H2438" s="24"/>
    </row>
    <row r="2439" spans="8:8" x14ac:dyDescent="0.25">
      <c r="H2439" s="24"/>
    </row>
    <row r="2440" spans="8:8" x14ac:dyDescent="0.25">
      <c r="H2440" s="24"/>
    </row>
    <row r="2441" spans="8:8" x14ac:dyDescent="0.25">
      <c r="H2441" s="24"/>
    </row>
    <row r="2442" spans="8:8" x14ac:dyDescent="0.25">
      <c r="H2442" s="24"/>
    </row>
    <row r="2443" spans="8:8" x14ac:dyDescent="0.25">
      <c r="H2443" s="24"/>
    </row>
    <row r="2444" spans="8:8" x14ac:dyDescent="0.25">
      <c r="H2444" s="24"/>
    </row>
    <row r="2445" spans="8:8" x14ac:dyDescent="0.25">
      <c r="H2445" s="24"/>
    </row>
    <row r="2446" spans="8:8" x14ac:dyDescent="0.25">
      <c r="H2446" s="24"/>
    </row>
    <row r="2447" spans="8:8" x14ac:dyDescent="0.25">
      <c r="H2447" s="24"/>
    </row>
    <row r="2448" spans="8:8" x14ac:dyDescent="0.25">
      <c r="H2448" s="24"/>
    </row>
    <row r="2449" spans="8:8" x14ac:dyDescent="0.25">
      <c r="H2449" s="24"/>
    </row>
    <row r="2450" spans="8:8" x14ac:dyDescent="0.25">
      <c r="H2450" s="24"/>
    </row>
    <row r="2451" spans="8:8" x14ac:dyDescent="0.25">
      <c r="H2451" s="24"/>
    </row>
    <row r="2452" spans="8:8" x14ac:dyDescent="0.25">
      <c r="H2452" s="24"/>
    </row>
    <row r="2453" spans="8:8" x14ac:dyDescent="0.25">
      <c r="H2453" s="24"/>
    </row>
    <row r="2454" spans="8:8" x14ac:dyDescent="0.25">
      <c r="H2454" s="24"/>
    </row>
    <row r="2455" spans="8:8" x14ac:dyDescent="0.25">
      <c r="H2455" s="24"/>
    </row>
    <row r="2456" spans="8:8" x14ac:dyDescent="0.25">
      <c r="H2456" s="24"/>
    </row>
    <row r="2457" spans="8:8" x14ac:dyDescent="0.25">
      <c r="H2457" s="24"/>
    </row>
    <row r="2458" spans="8:8" x14ac:dyDescent="0.25">
      <c r="H2458" s="24"/>
    </row>
    <row r="2459" spans="8:8" x14ac:dyDescent="0.25">
      <c r="H2459" s="24"/>
    </row>
    <row r="2460" spans="8:8" x14ac:dyDescent="0.25">
      <c r="H2460" s="24"/>
    </row>
    <row r="2461" spans="8:8" x14ac:dyDescent="0.25">
      <c r="H2461" s="24"/>
    </row>
    <row r="2462" spans="8:8" x14ac:dyDescent="0.25">
      <c r="H2462" s="24"/>
    </row>
    <row r="2463" spans="8:8" x14ac:dyDescent="0.25">
      <c r="H2463" s="24"/>
    </row>
    <row r="2464" spans="8:8" x14ac:dyDescent="0.25">
      <c r="H2464" s="24"/>
    </row>
    <row r="2465" spans="8:8" x14ac:dyDescent="0.25">
      <c r="H2465" s="24"/>
    </row>
    <row r="2466" spans="8:8" x14ac:dyDescent="0.25">
      <c r="H2466" s="24"/>
    </row>
    <row r="2467" spans="8:8" x14ac:dyDescent="0.25">
      <c r="H2467" s="24"/>
    </row>
    <row r="2468" spans="8:8" x14ac:dyDescent="0.25">
      <c r="H2468" s="24"/>
    </row>
    <row r="2469" spans="8:8" x14ac:dyDescent="0.25">
      <c r="H2469" s="24"/>
    </row>
    <row r="2470" spans="8:8" x14ac:dyDescent="0.25">
      <c r="H2470" s="24"/>
    </row>
    <row r="2471" spans="8:8" x14ac:dyDescent="0.25">
      <c r="H2471" s="24"/>
    </row>
    <row r="2472" spans="8:8" x14ac:dyDescent="0.25">
      <c r="H2472" s="24"/>
    </row>
    <row r="2473" spans="8:8" x14ac:dyDescent="0.25">
      <c r="H2473" s="24"/>
    </row>
    <row r="2474" spans="8:8" x14ac:dyDescent="0.25">
      <c r="H2474" s="24"/>
    </row>
    <row r="2475" spans="8:8" x14ac:dyDescent="0.25">
      <c r="H2475" s="24"/>
    </row>
    <row r="2476" spans="8:8" x14ac:dyDescent="0.25">
      <c r="H2476" s="24"/>
    </row>
    <row r="2477" spans="8:8" x14ac:dyDescent="0.25">
      <c r="H2477" s="24"/>
    </row>
    <row r="2478" spans="8:8" x14ac:dyDescent="0.25">
      <c r="H2478" s="24"/>
    </row>
    <row r="2479" spans="8:8" x14ac:dyDescent="0.25">
      <c r="H2479" s="24"/>
    </row>
    <row r="2480" spans="8:8" x14ac:dyDescent="0.25">
      <c r="H2480" s="24"/>
    </row>
    <row r="2481" spans="8:8" x14ac:dyDescent="0.25">
      <c r="H2481" s="24"/>
    </row>
    <row r="2482" spans="8:8" x14ac:dyDescent="0.25">
      <c r="H2482" s="24"/>
    </row>
    <row r="2483" spans="8:8" x14ac:dyDescent="0.25">
      <c r="H2483" s="24"/>
    </row>
    <row r="2484" spans="8:8" x14ac:dyDescent="0.25">
      <c r="H2484" s="24"/>
    </row>
    <row r="2485" spans="8:8" x14ac:dyDescent="0.25">
      <c r="H2485" s="24"/>
    </row>
    <row r="2486" spans="8:8" x14ac:dyDescent="0.25">
      <c r="H2486" s="24"/>
    </row>
    <row r="2487" spans="8:8" x14ac:dyDescent="0.25">
      <c r="H2487" s="24"/>
    </row>
    <row r="2488" spans="8:8" x14ac:dyDescent="0.25">
      <c r="H2488" s="24"/>
    </row>
    <row r="2489" spans="8:8" x14ac:dyDescent="0.25">
      <c r="H2489" s="24"/>
    </row>
    <row r="2490" spans="8:8" x14ac:dyDescent="0.25">
      <c r="H2490" s="24"/>
    </row>
    <row r="2491" spans="8:8" x14ac:dyDescent="0.25">
      <c r="H2491" s="24"/>
    </row>
    <row r="2492" spans="8:8" x14ac:dyDescent="0.25">
      <c r="H2492" s="24"/>
    </row>
    <row r="2493" spans="8:8" x14ac:dyDescent="0.25">
      <c r="H2493" s="24"/>
    </row>
    <row r="2494" spans="8:8" x14ac:dyDescent="0.25">
      <c r="H2494" s="24"/>
    </row>
    <row r="2495" spans="8:8" x14ac:dyDescent="0.25">
      <c r="H2495" s="24"/>
    </row>
    <row r="2496" spans="8:8" x14ac:dyDescent="0.25">
      <c r="H2496" s="24"/>
    </row>
    <row r="2497" spans="8:8" x14ac:dyDescent="0.25">
      <c r="H2497" s="24"/>
    </row>
    <row r="2498" spans="8:8" x14ac:dyDescent="0.25">
      <c r="H2498" s="24"/>
    </row>
    <row r="2499" spans="8:8" x14ac:dyDescent="0.25">
      <c r="H2499" s="24"/>
    </row>
    <row r="2500" spans="8:8" x14ac:dyDescent="0.25">
      <c r="H2500" s="24"/>
    </row>
    <row r="2501" spans="8:8" x14ac:dyDescent="0.25">
      <c r="H2501" s="24"/>
    </row>
    <row r="2502" spans="8:8" x14ac:dyDescent="0.25">
      <c r="H2502" s="24"/>
    </row>
    <row r="2503" spans="8:8" x14ac:dyDescent="0.25">
      <c r="H2503" s="24"/>
    </row>
    <row r="2504" spans="8:8" x14ac:dyDescent="0.25">
      <c r="H2504" s="24"/>
    </row>
    <row r="2505" spans="8:8" x14ac:dyDescent="0.25">
      <c r="H2505" s="24"/>
    </row>
    <row r="2506" spans="8:8" x14ac:dyDescent="0.25">
      <c r="H2506" s="24"/>
    </row>
    <row r="2507" spans="8:8" x14ac:dyDescent="0.25">
      <c r="H2507" s="24"/>
    </row>
    <row r="2508" spans="8:8" x14ac:dyDescent="0.25">
      <c r="H2508" s="24"/>
    </row>
    <row r="2509" spans="8:8" x14ac:dyDescent="0.25">
      <c r="H2509" s="24"/>
    </row>
    <row r="2510" spans="8:8" x14ac:dyDescent="0.25">
      <c r="H2510" s="24"/>
    </row>
    <row r="2511" spans="8:8" x14ac:dyDescent="0.25">
      <c r="H2511" s="24"/>
    </row>
    <row r="2512" spans="8:8" x14ac:dyDescent="0.25">
      <c r="H2512" s="24"/>
    </row>
    <row r="2513" spans="8:8" x14ac:dyDescent="0.25">
      <c r="H2513" s="24"/>
    </row>
    <row r="2514" spans="8:8" x14ac:dyDescent="0.25">
      <c r="H2514" s="24"/>
    </row>
    <row r="2515" spans="8:8" x14ac:dyDescent="0.25">
      <c r="H2515" s="24"/>
    </row>
    <row r="2516" spans="8:8" x14ac:dyDescent="0.25">
      <c r="H2516" s="24"/>
    </row>
    <row r="2517" spans="8:8" x14ac:dyDescent="0.25">
      <c r="H2517" s="24"/>
    </row>
    <row r="2518" spans="8:8" x14ac:dyDescent="0.25">
      <c r="H2518" s="24"/>
    </row>
    <row r="2519" spans="8:8" x14ac:dyDescent="0.25">
      <c r="H2519" s="24"/>
    </row>
    <row r="2520" spans="8:8" x14ac:dyDescent="0.25">
      <c r="H2520" s="24"/>
    </row>
    <row r="2521" spans="8:8" x14ac:dyDescent="0.25">
      <c r="H2521" s="24"/>
    </row>
    <row r="2522" spans="8:8" x14ac:dyDescent="0.25">
      <c r="H2522" s="24"/>
    </row>
    <row r="2523" spans="8:8" x14ac:dyDescent="0.25">
      <c r="H2523" s="24"/>
    </row>
    <row r="2524" spans="8:8" x14ac:dyDescent="0.25">
      <c r="H2524" s="24"/>
    </row>
    <row r="2525" spans="8:8" x14ac:dyDescent="0.25">
      <c r="H2525" s="24"/>
    </row>
    <row r="2526" spans="8:8" x14ac:dyDescent="0.25">
      <c r="H2526" s="24"/>
    </row>
    <row r="2527" spans="8:8" x14ac:dyDescent="0.25">
      <c r="H2527" s="24"/>
    </row>
    <row r="2528" spans="8:8" x14ac:dyDescent="0.25">
      <c r="H2528" s="24"/>
    </row>
    <row r="2529" spans="8:8" x14ac:dyDescent="0.25">
      <c r="H2529" s="24"/>
    </row>
    <row r="2530" spans="8:8" x14ac:dyDescent="0.25">
      <c r="H2530" s="24"/>
    </row>
    <row r="2531" spans="8:8" x14ac:dyDescent="0.25">
      <c r="H2531" s="24"/>
    </row>
    <row r="2532" spans="8:8" x14ac:dyDescent="0.25">
      <c r="H2532" s="24"/>
    </row>
    <row r="2533" spans="8:8" x14ac:dyDescent="0.25">
      <c r="H2533" s="24"/>
    </row>
    <row r="2534" spans="8:8" x14ac:dyDescent="0.25">
      <c r="H2534" s="24"/>
    </row>
    <row r="2535" spans="8:8" x14ac:dyDescent="0.25">
      <c r="H2535" s="24"/>
    </row>
    <row r="2536" spans="8:8" x14ac:dyDescent="0.25">
      <c r="H2536" s="24"/>
    </row>
    <row r="2537" spans="8:8" x14ac:dyDescent="0.25">
      <c r="H2537" s="24"/>
    </row>
    <row r="2538" spans="8:8" x14ac:dyDescent="0.25">
      <c r="H2538" s="24"/>
    </row>
    <row r="2539" spans="8:8" x14ac:dyDescent="0.25">
      <c r="H2539" s="24"/>
    </row>
    <row r="2540" spans="8:8" x14ac:dyDescent="0.25">
      <c r="H2540" s="24"/>
    </row>
    <row r="2541" spans="8:8" x14ac:dyDescent="0.25">
      <c r="H2541" s="24"/>
    </row>
    <row r="2542" spans="8:8" x14ac:dyDescent="0.25">
      <c r="H2542" s="24"/>
    </row>
    <row r="2543" spans="8:8" x14ac:dyDescent="0.25">
      <c r="H2543" s="24"/>
    </row>
    <row r="2544" spans="8:8" x14ac:dyDescent="0.25">
      <c r="H2544" s="24"/>
    </row>
    <row r="2545" spans="8:8" x14ac:dyDescent="0.25">
      <c r="H2545" s="24"/>
    </row>
    <row r="2546" spans="8:8" x14ac:dyDescent="0.25">
      <c r="H2546" s="24"/>
    </row>
    <row r="2547" spans="8:8" x14ac:dyDescent="0.25">
      <c r="H2547" s="24"/>
    </row>
    <row r="2548" spans="8:8" x14ac:dyDescent="0.25">
      <c r="H2548" s="24"/>
    </row>
    <row r="2549" spans="8:8" x14ac:dyDescent="0.25">
      <c r="H2549" s="24"/>
    </row>
    <row r="2550" spans="8:8" x14ac:dyDescent="0.25">
      <c r="H2550" s="24"/>
    </row>
    <row r="2551" spans="8:8" x14ac:dyDescent="0.25">
      <c r="H2551" s="24"/>
    </row>
    <row r="2552" spans="8:8" x14ac:dyDescent="0.25">
      <c r="H2552" s="24"/>
    </row>
    <row r="2553" spans="8:8" x14ac:dyDescent="0.25">
      <c r="H2553" s="24"/>
    </row>
    <row r="2554" spans="8:8" x14ac:dyDescent="0.25">
      <c r="H2554" s="24"/>
    </row>
    <row r="2555" spans="8:8" x14ac:dyDescent="0.25">
      <c r="H2555" s="24"/>
    </row>
    <row r="2556" spans="8:8" x14ac:dyDescent="0.25">
      <c r="H2556" s="24"/>
    </row>
    <row r="2557" spans="8:8" x14ac:dyDescent="0.25">
      <c r="H2557" s="24"/>
    </row>
    <row r="2558" spans="8:8" x14ac:dyDescent="0.25">
      <c r="H2558" s="24"/>
    </row>
    <row r="2559" spans="8:8" x14ac:dyDescent="0.25">
      <c r="H2559" s="24"/>
    </row>
    <row r="2560" spans="8:8" x14ac:dyDescent="0.25">
      <c r="H2560" s="24"/>
    </row>
    <row r="2561" spans="8:8" x14ac:dyDescent="0.25">
      <c r="H2561" s="24"/>
    </row>
    <row r="2562" spans="8:8" x14ac:dyDescent="0.25">
      <c r="H2562" s="24"/>
    </row>
    <row r="2563" spans="8:8" x14ac:dyDescent="0.25">
      <c r="H2563" s="24"/>
    </row>
    <row r="2564" spans="8:8" x14ac:dyDescent="0.25">
      <c r="H2564" s="24"/>
    </row>
    <row r="2565" spans="8:8" x14ac:dyDescent="0.25">
      <c r="H2565" s="24"/>
    </row>
    <row r="2566" spans="8:8" x14ac:dyDescent="0.25">
      <c r="H2566" s="24"/>
    </row>
    <row r="2567" spans="8:8" x14ac:dyDescent="0.25">
      <c r="H2567" s="24"/>
    </row>
    <row r="2568" spans="8:8" x14ac:dyDescent="0.25">
      <c r="H2568" s="24"/>
    </row>
    <row r="2569" spans="8:8" x14ac:dyDescent="0.25">
      <c r="H2569" s="24"/>
    </row>
    <row r="2570" spans="8:8" x14ac:dyDescent="0.25">
      <c r="H2570" s="24"/>
    </row>
    <row r="2571" spans="8:8" x14ac:dyDescent="0.25">
      <c r="H2571" s="24"/>
    </row>
    <row r="2572" spans="8:8" x14ac:dyDescent="0.25">
      <c r="H2572" s="24"/>
    </row>
    <row r="2573" spans="8:8" x14ac:dyDescent="0.25">
      <c r="H2573" s="24"/>
    </row>
    <row r="2574" spans="8:8" x14ac:dyDescent="0.25">
      <c r="H2574" s="24"/>
    </row>
    <row r="2575" spans="8:8" x14ac:dyDescent="0.25">
      <c r="H2575" s="24"/>
    </row>
    <row r="2576" spans="8:8" x14ac:dyDescent="0.25">
      <c r="H2576" s="24"/>
    </row>
    <row r="2577" spans="8:8" x14ac:dyDescent="0.25">
      <c r="H2577" s="24"/>
    </row>
    <row r="2578" spans="8:8" x14ac:dyDescent="0.25">
      <c r="H2578" s="24"/>
    </row>
    <row r="2579" spans="8:8" x14ac:dyDescent="0.25">
      <c r="H2579" s="24"/>
    </row>
    <row r="2580" spans="8:8" x14ac:dyDescent="0.25">
      <c r="H2580" s="24"/>
    </row>
    <row r="2581" spans="8:8" x14ac:dyDescent="0.25">
      <c r="H2581" s="24"/>
    </row>
    <row r="2582" spans="8:8" x14ac:dyDescent="0.25">
      <c r="H2582" s="24"/>
    </row>
    <row r="2583" spans="8:8" x14ac:dyDescent="0.25">
      <c r="H2583" s="24"/>
    </row>
    <row r="2584" spans="8:8" x14ac:dyDescent="0.25">
      <c r="H2584" s="24"/>
    </row>
    <row r="2585" spans="8:8" x14ac:dyDescent="0.25">
      <c r="H2585" s="24"/>
    </row>
    <row r="2586" spans="8:8" x14ac:dyDescent="0.25">
      <c r="H2586" s="24"/>
    </row>
    <row r="2587" spans="8:8" x14ac:dyDescent="0.25">
      <c r="H2587" s="24"/>
    </row>
    <row r="2588" spans="8:8" x14ac:dyDescent="0.25">
      <c r="H2588" s="24"/>
    </row>
    <row r="2589" spans="8:8" x14ac:dyDescent="0.25">
      <c r="H2589" s="24"/>
    </row>
    <row r="2590" spans="8:8" x14ac:dyDescent="0.25">
      <c r="H2590" s="24"/>
    </row>
    <row r="2591" spans="8:8" x14ac:dyDescent="0.25">
      <c r="H2591" s="24"/>
    </row>
    <row r="2592" spans="8:8" x14ac:dyDescent="0.25">
      <c r="H2592" s="24"/>
    </row>
    <row r="2593" spans="8:8" x14ac:dyDescent="0.25">
      <c r="H2593" s="24"/>
    </row>
    <row r="2594" spans="8:8" x14ac:dyDescent="0.25">
      <c r="H2594" s="24"/>
    </row>
    <row r="2595" spans="8:8" x14ac:dyDescent="0.25">
      <c r="H2595" s="24"/>
    </row>
    <row r="2596" spans="8:8" x14ac:dyDescent="0.25">
      <c r="H2596" s="24"/>
    </row>
    <row r="2597" spans="8:8" x14ac:dyDescent="0.25">
      <c r="H2597" s="24"/>
    </row>
    <row r="2598" spans="8:8" x14ac:dyDescent="0.25">
      <c r="H2598" s="24"/>
    </row>
    <row r="2599" spans="8:8" x14ac:dyDescent="0.25">
      <c r="H2599" s="24"/>
    </row>
    <row r="2600" spans="8:8" x14ac:dyDescent="0.25">
      <c r="H2600" s="24"/>
    </row>
    <row r="2601" spans="8:8" x14ac:dyDescent="0.25">
      <c r="H2601" s="24"/>
    </row>
    <row r="2602" spans="8:8" x14ac:dyDescent="0.25">
      <c r="H2602" s="24"/>
    </row>
    <row r="2603" spans="8:8" x14ac:dyDescent="0.25">
      <c r="H2603" s="24"/>
    </row>
    <row r="2604" spans="8:8" x14ac:dyDescent="0.25">
      <c r="H2604" s="24"/>
    </row>
    <row r="2605" spans="8:8" x14ac:dyDescent="0.25">
      <c r="H2605" s="24"/>
    </row>
    <row r="2606" spans="8:8" x14ac:dyDescent="0.25">
      <c r="H2606" s="24"/>
    </row>
    <row r="2607" spans="8:8" x14ac:dyDescent="0.25">
      <c r="H2607" s="24"/>
    </row>
    <row r="2608" spans="8:8" x14ac:dyDescent="0.25">
      <c r="H2608" s="24"/>
    </row>
    <row r="2609" spans="8:8" x14ac:dyDescent="0.25">
      <c r="H2609" s="24"/>
    </row>
    <row r="2610" spans="8:8" x14ac:dyDescent="0.25">
      <c r="H2610" s="24"/>
    </row>
    <row r="2611" spans="8:8" x14ac:dyDescent="0.25">
      <c r="H2611" s="24"/>
    </row>
    <row r="2612" spans="8:8" x14ac:dyDescent="0.25">
      <c r="H2612" s="24"/>
    </row>
    <row r="2613" spans="8:8" x14ac:dyDescent="0.25">
      <c r="H2613" s="24"/>
    </row>
    <row r="2614" spans="8:8" x14ac:dyDescent="0.25">
      <c r="H2614" s="24"/>
    </row>
    <row r="2615" spans="8:8" x14ac:dyDescent="0.25">
      <c r="H2615" s="24"/>
    </row>
    <row r="2616" spans="8:8" x14ac:dyDescent="0.25">
      <c r="H2616" s="24"/>
    </row>
    <row r="2617" spans="8:8" x14ac:dyDescent="0.25">
      <c r="H2617" s="24"/>
    </row>
    <row r="2618" spans="8:8" x14ac:dyDescent="0.25">
      <c r="H2618" s="24"/>
    </row>
    <row r="2619" spans="8:8" x14ac:dyDescent="0.25">
      <c r="H2619" s="24"/>
    </row>
    <row r="2620" spans="8:8" x14ac:dyDescent="0.25">
      <c r="H2620" s="24"/>
    </row>
    <row r="2621" spans="8:8" x14ac:dyDescent="0.25">
      <c r="H2621" s="24"/>
    </row>
    <row r="2622" spans="8:8" x14ac:dyDescent="0.25">
      <c r="H2622" s="24"/>
    </row>
    <row r="2623" spans="8:8" x14ac:dyDescent="0.25">
      <c r="H2623" s="24"/>
    </row>
    <row r="2624" spans="8:8" x14ac:dyDescent="0.25">
      <c r="H2624" s="24"/>
    </row>
    <row r="2625" spans="8:8" x14ac:dyDescent="0.25">
      <c r="H2625" s="24"/>
    </row>
    <row r="2626" spans="8:8" x14ac:dyDescent="0.25">
      <c r="H2626" s="24"/>
    </row>
    <row r="2627" spans="8:8" x14ac:dyDescent="0.25">
      <c r="H2627" s="24"/>
    </row>
    <row r="2628" spans="8:8" x14ac:dyDescent="0.25">
      <c r="H2628" s="24"/>
    </row>
    <row r="2629" spans="8:8" x14ac:dyDescent="0.25">
      <c r="H2629" s="24"/>
    </row>
    <row r="2630" spans="8:8" x14ac:dyDescent="0.25">
      <c r="H2630" s="24"/>
    </row>
    <row r="2631" spans="8:8" x14ac:dyDescent="0.25">
      <c r="H2631" s="24"/>
    </row>
    <row r="2632" spans="8:8" x14ac:dyDescent="0.25">
      <c r="H2632" s="24"/>
    </row>
    <row r="2633" spans="8:8" x14ac:dyDescent="0.25">
      <c r="H2633" s="24"/>
    </row>
    <row r="2634" spans="8:8" x14ac:dyDescent="0.25">
      <c r="H2634" s="24"/>
    </row>
    <row r="2635" spans="8:8" x14ac:dyDescent="0.25">
      <c r="H2635" s="24"/>
    </row>
    <row r="2636" spans="8:8" x14ac:dyDescent="0.25">
      <c r="H2636" s="24"/>
    </row>
    <row r="2637" spans="8:8" x14ac:dyDescent="0.25">
      <c r="H2637" s="24"/>
    </row>
    <row r="2638" spans="8:8" x14ac:dyDescent="0.25">
      <c r="H2638" s="24"/>
    </row>
    <row r="2639" spans="8:8" x14ac:dyDescent="0.25">
      <c r="H2639" s="24"/>
    </row>
    <row r="2640" spans="8:8" x14ac:dyDescent="0.25">
      <c r="H2640" s="24"/>
    </row>
    <row r="2641" spans="8:8" x14ac:dyDescent="0.25">
      <c r="H2641" s="24"/>
    </row>
    <row r="2642" spans="8:8" x14ac:dyDescent="0.25">
      <c r="H2642" s="24"/>
    </row>
    <row r="2643" spans="8:8" x14ac:dyDescent="0.25">
      <c r="H2643" s="24"/>
    </row>
    <row r="2644" spans="8:8" x14ac:dyDescent="0.25">
      <c r="H2644" s="24"/>
    </row>
    <row r="2645" spans="8:8" x14ac:dyDescent="0.25">
      <c r="H2645" s="24"/>
    </row>
    <row r="2646" spans="8:8" x14ac:dyDescent="0.25">
      <c r="H2646" s="24"/>
    </row>
    <row r="2647" spans="8:8" x14ac:dyDescent="0.25">
      <c r="H2647" s="24"/>
    </row>
    <row r="2648" spans="8:8" x14ac:dyDescent="0.25">
      <c r="H2648" s="24"/>
    </row>
    <row r="2649" spans="8:8" x14ac:dyDescent="0.25">
      <c r="H2649" s="24"/>
    </row>
    <row r="2650" spans="8:8" x14ac:dyDescent="0.25">
      <c r="H2650" s="24"/>
    </row>
    <row r="2651" spans="8:8" x14ac:dyDescent="0.25">
      <c r="H2651" s="24"/>
    </row>
    <row r="2652" spans="8:8" x14ac:dyDescent="0.25">
      <c r="H2652" s="24"/>
    </row>
    <row r="2653" spans="8:8" x14ac:dyDescent="0.25">
      <c r="H2653" s="24"/>
    </row>
    <row r="2654" spans="8:8" x14ac:dyDescent="0.25">
      <c r="H2654" s="24"/>
    </row>
    <row r="2655" spans="8:8" x14ac:dyDescent="0.25">
      <c r="H2655" s="24"/>
    </row>
    <row r="2656" spans="8:8" x14ac:dyDescent="0.25">
      <c r="H2656" s="24"/>
    </row>
    <row r="2657" spans="8:8" x14ac:dyDescent="0.25">
      <c r="H2657" s="24"/>
    </row>
    <row r="2658" spans="8:8" x14ac:dyDescent="0.25">
      <c r="H2658" s="24"/>
    </row>
    <row r="2659" spans="8:8" x14ac:dyDescent="0.25">
      <c r="H2659" s="24"/>
    </row>
    <row r="2660" spans="8:8" x14ac:dyDescent="0.25">
      <c r="H2660" s="24"/>
    </row>
    <row r="2661" spans="8:8" x14ac:dyDescent="0.25">
      <c r="H2661" s="24"/>
    </row>
    <row r="2662" spans="8:8" x14ac:dyDescent="0.25">
      <c r="H2662" s="24"/>
    </row>
    <row r="2663" spans="8:8" x14ac:dyDescent="0.25">
      <c r="H2663" s="24"/>
    </row>
    <row r="2664" spans="8:8" x14ac:dyDescent="0.25">
      <c r="H2664" s="24"/>
    </row>
    <row r="2665" spans="8:8" x14ac:dyDescent="0.25">
      <c r="H2665" s="24"/>
    </row>
    <row r="2666" spans="8:8" x14ac:dyDescent="0.25">
      <c r="H2666" s="24"/>
    </row>
    <row r="2667" spans="8:8" x14ac:dyDescent="0.25">
      <c r="H2667" s="24"/>
    </row>
    <row r="2668" spans="8:8" x14ac:dyDescent="0.25">
      <c r="H2668" s="24"/>
    </row>
    <row r="2669" spans="8:8" x14ac:dyDescent="0.25">
      <c r="H2669" s="24"/>
    </row>
    <row r="2670" spans="8:8" x14ac:dyDescent="0.25">
      <c r="H2670" s="24"/>
    </row>
    <row r="2671" spans="8:8" x14ac:dyDescent="0.25">
      <c r="H2671" s="24"/>
    </row>
    <row r="2672" spans="8:8" x14ac:dyDescent="0.25">
      <c r="H2672" s="24"/>
    </row>
    <row r="2673" spans="8:8" x14ac:dyDescent="0.25">
      <c r="H2673" s="24"/>
    </row>
    <row r="2674" spans="8:8" x14ac:dyDescent="0.25">
      <c r="H2674" s="24"/>
    </row>
    <row r="2675" spans="8:8" x14ac:dyDescent="0.25">
      <c r="H2675" s="24"/>
    </row>
    <row r="2676" spans="8:8" x14ac:dyDescent="0.25">
      <c r="H2676" s="24"/>
    </row>
    <row r="2677" spans="8:8" x14ac:dyDescent="0.25">
      <c r="H2677" s="24"/>
    </row>
    <row r="2678" spans="8:8" x14ac:dyDescent="0.25">
      <c r="H2678" s="24"/>
    </row>
    <row r="2679" spans="8:8" x14ac:dyDescent="0.25">
      <c r="H2679" s="24"/>
    </row>
    <row r="2680" spans="8:8" x14ac:dyDescent="0.25">
      <c r="H2680" s="24"/>
    </row>
    <row r="2681" spans="8:8" x14ac:dyDescent="0.25">
      <c r="H2681" s="24"/>
    </row>
    <row r="2682" spans="8:8" x14ac:dyDescent="0.25">
      <c r="H2682" s="24"/>
    </row>
    <row r="2683" spans="8:8" x14ac:dyDescent="0.25">
      <c r="H2683" s="24"/>
    </row>
    <row r="2684" spans="8:8" x14ac:dyDescent="0.25">
      <c r="H2684" s="24"/>
    </row>
    <row r="2685" spans="8:8" x14ac:dyDescent="0.25">
      <c r="H2685" s="24"/>
    </row>
    <row r="2686" spans="8:8" x14ac:dyDescent="0.25">
      <c r="H2686" s="24"/>
    </row>
    <row r="2687" spans="8:8" x14ac:dyDescent="0.25">
      <c r="H2687" s="24"/>
    </row>
    <row r="2688" spans="8:8" x14ac:dyDescent="0.25">
      <c r="H2688" s="24"/>
    </row>
    <row r="2689" spans="8:8" x14ac:dyDescent="0.25">
      <c r="H2689" s="24"/>
    </row>
    <row r="2690" spans="8:8" x14ac:dyDescent="0.25">
      <c r="H2690" s="24"/>
    </row>
    <row r="2691" spans="8:8" x14ac:dyDescent="0.25">
      <c r="H2691" s="24"/>
    </row>
    <row r="2692" spans="8:8" x14ac:dyDescent="0.25">
      <c r="H2692" s="24"/>
    </row>
    <row r="2693" spans="8:8" x14ac:dyDescent="0.25">
      <c r="H2693" s="24"/>
    </row>
    <row r="2694" spans="8:8" x14ac:dyDescent="0.25">
      <c r="H2694" s="24"/>
    </row>
    <row r="2695" spans="8:8" x14ac:dyDescent="0.25">
      <c r="H2695" s="24"/>
    </row>
    <row r="2696" spans="8:8" x14ac:dyDescent="0.25">
      <c r="H2696" s="24"/>
    </row>
    <row r="2697" spans="8:8" x14ac:dyDescent="0.25">
      <c r="H2697" s="24"/>
    </row>
    <row r="2698" spans="8:8" x14ac:dyDescent="0.25">
      <c r="H2698" s="24"/>
    </row>
    <row r="2699" spans="8:8" x14ac:dyDescent="0.25">
      <c r="H2699" s="24"/>
    </row>
    <row r="2700" spans="8:8" x14ac:dyDescent="0.25">
      <c r="H2700" s="24"/>
    </row>
    <row r="2701" spans="8:8" x14ac:dyDescent="0.25">
      <c r="H2701" s="24"/>
    </row>
    <row r="2702" spans="8:8" x14ac:dyDescent="0.25">
      <c r="H2702" s="24"/>
    </row>
    <row r="2703" spans="8:8" x14ac:dyDescent="0.25">
      <c r="H2703" s="24"/>
    </row>
    <row r="2704" spans="8:8" x14ac:dyDescent="0.25">
      <c r="H2704" s="24"/>
    </row>
    <row r="2705" spans="8:8" x14ac:dyDescent="0.25">
      <c r="H2705" s="24"/>
    </row>
    <row r="2706" spans="8:8" x14ac:dyDescent="0.25">
      <c r="H2706" s="24"/>
    </row>
    <row r="2707" spans="8:8" x14ac:dyDescent="0.25">
      <c r="H2707" s="24"/>
    </row>
    <row r="2708" spans="8:8" x14ac:dyDescent="0.25">
      <c r="H2708" s="24"/>
    </row>
    <row r="2709" spans="8:8" x14ac:dyDescent="0.25">
      <c r="H2709" s="24"/>
    </row>
    <row r="2710" spans="8:8" x14ac:dyDescent="0.25">
      <c r="H2710" s="24"/>
    </row>
    <row r="2711" spans="8:8" x14ac:dyDescent="0.25">
      <c r="H2711" s="24"/>
    </row>
    <row r="2712" spans="8:8" x14ac:dyDescent="0.25">
      <c r="H2712" s="24"/>
    </row>
    <row r="2713" spans="8:8" x14ac:dyDescent="0.25">
      <c r="H2713" s="24"/>
    </row>
    <row r="2714" spans="8:8" x14ac:dyDescent="0.25">
      <c r="H2714" s="24"/>
    </row>
    <row r="2715" spans="8:8" x14ac:dyDescent="0.25">
      <c r="H2715" s="24"/>
    </row>
    <row r="2716" spans="8:8" x14ac:dyDescent="0.25">
      <c r="H2716" s="24"/>
    </row>
    <row r="2717" spans="8:8" x14ac:dyDescent="0.25">
      <c r="H2717" s="24"/>
    </row>
    <row r="2718" spans="8:8" x14ac:dyDescent="0.25">
      <c r="H2718" s="24"/>
    </row>
    <row r="2719" spans="8:8" x14ac:dyDescent="0.25">
      <c r="H2719" s="24"/>
    </row>
    <row r="2720" spans="8:8" x14ac:dyDescent="0.25">
      <c r="H2720" s="24"/>
    </row>
    <row r="2721" spans="8:8" x14ac:dyDescent="0.25">
      <c r="H2721" s="24"/>
    </row>
    <row r="2722" spans="8:8" x14ac:dyDescent="0.25">
      <c r="H2722" s="24"/>
    </row>
    <row r="2723" spans="8:8" x14ac:dyDescent="0.25">
      <c r="H2723" s="24"/>
    </row>
    <row r="2724" spans="8:8" x14ac:dyDescent="0.25">
      <c r="H2724" s="24"/>
    </row>
    <row r="2725" spans="8:8" x14ac:dyDescent="0.25">
      <c r="H2725" s="24"/>
    </row>
    <row r="2726" spans="8:8" x14ac:dyDescent="0.25">
      <c r="H2726" s="24"/>
    </row>
    <row r="2727" spans="8:8" x14ac:dyDescent="0.25">
      <c r="H2727" s="24"/>
    </row>
    <row r="2728" spans="8:8" x14ac:dyDescent="0.25">
      <c r="H2728" s="24"/>
    </row>
    <row r="2729" spans="8:8" x14ac:dyDescent="0.25">
      <c r="H2729" s="24"/>
    </row>
    <row r="2730" spans="8:8" x14ac:dyDescent="0.25">
      <c r="H2730" s="24"/>
    </row>
    <row r="2731" spans="8:8" x14ac:dyDescent="0.25">
      <c r="H2731" s="24"/>
    </row>
    <row r="2732" spans="8:8" x14ac:dyDescent="0.25">
      <c r="H2732" s="24"/>
    </row>
    <row r="2733" spans="8:8" x14ac:dyDescent="0.25">
      <c r="H2733" s="24"/>
    </row>
    <row r="2734" spans="8:8" x14ac:dyDescent="0.25">
      <c r="H2734" s="24"/>
    </row>
    <row r="2735" spans="8:8" x14ac:dyDescent="0.25">
      <c r="H2735" s="24"/>
    </row>
    <row r="2736" spans="8:8" x14ac:dyDescent="0.25">
      <c r="H2736" s="24"/>
    </row>
    <row r="2737" spans="8:8" x14ac:dyDescent="0.25">
      <c r="H2737" s="24"/>
    </row>
    <row r="2738" spans="8:8" x14ac:dyDescent="0.25">
      <c r="H2738" s="24"/>
    </row>
    <row r="2739" spans="8:8" x14ac:dyDescent="0.25">
      <c r="H2739" s="24"/>
    </row>
    <row r="2740" spans="8:8" x14ac:dyDescent="0.25">
      <c r="H2740" s="24"/>
    </row>
    <row r="2741" spans="8:8" x14ac:dyDescent="0.25">
      <c r="H2741" s="24"/>
    </row>
    <row r="2742" spans="8:8" x14ac:dyDescent="0.25">
      <c r="H2742" s="24"/>
    </row>
    <row r="2743" spans="8:8" x14ac:dyDescent="0.25">
      <c r="H2743" s="24"/>
    </row>
    <row r="2744" spans="8:8" x14ac:dyDescent="0.25">
      <c r="H2744" s="24"/>
    </row>
    <row r="2745" spans="8:8" x14ac:dyDescent="0.25">
      <c r="H2745" s="24"/>
    </row>
    <row r="2746" spans="8:8" x14ac:dyDescent="0.25">
      <c r="H2746" s="24"/>
    </row>
    <row r="2747" spans="8:8" x14ac:dyDescent="0.25">
      <c r="H2747" s="24"/>
    </row>
    <row r="2748" spans="8:8" x14ac:dyDescent="0.25">
      <c r="H2748" s="24"/>
    </row>
    <row r="2749" spans="8:8" x14ac:dyDescent="0.25">
      <c r="H2749" s="24"/>
    </row>
    <row r="2750" spans="8:8" x14ac:dyDescent="0.25">
      <c r="H2750" s="24"/>
    </row>
    <row r="2751" spans="8:8" x14ac:dyDescent="0.25">
      <c r="H2751" s="24"/>
    </row>
    <row r="2752" spans="8:8" x14ac:dyDescent="0.25">
      <c r="H2752" s="24"/>
    </row>
    <row r="2753" spans="8:8" x14ac:dyDescent="0.25">
      <c r="H2753" s="24"/>
    </row>
    <row r="2754" spans="8:8" x14ac:dyDescent="0.25">
      <c r="H2754" s="24"/>
    </row>
    <row r="2755" spans="8:8" x14ac:dyDescent="0.25">
      <c r="H2755" s="24"/>
    </row>
    <row r="2756" spans="8:8" x14ac:dyDescent="0.25">
      <c r="H2756" s="24"/>
    </row>
    <row r="2757" spans="8:8" x14ac:dyDescent="0.25">
      <c r="H2757" s="24"/>
    </row>
    <row r="2758" spans="8:8" x14ac:dyDescent="0.25">
      <c r="H2758" s="24"/>
    </row>
    <row r="2759" spans="8:8" x14ac:dyDescent="0.25">
      <c r="H2759" s="24"/>
    </row>
    <row r="2760" spans="8:8" x14ac:dyDescent="0.25">
      <c r="H2760" s="24"/>
    </row>
    <row r="2761" spans="8:8" x14ac:dyDescent="0.25">
      <c r="H2761" s="24"/>
    </row>
    <row r="2762" spans="8:8" x14ac:dyDescent="0.25">
      <c r="H2762" s="24"/>
    </row>
    <row r="2763" spans="8:8" x14ac:dyDescent="0.25">
      <c r="H2763" s="24"/>
    </row>
    <row r="2764" spans="8:8" x14ac:dyDescent="0.25">
      <c r="H2764" s="24"/>
    </row>
    <row r="2765" spans="8:8" x14ac:dyDescent="0.25">
      <c r="H2765" s="24"/>
    </row>
    <row r="2766" spans="8:8" x14ac:dyDescent="0.25">
      <c r="H2766" s="24"/>
    </row>
    <row r="2767" spans="8:8" x14ac:dyDescent="0.25">
      <c r="H2767" s="24"/>
    </row>
    <row r="2768" spans="8:8" x14ac:dyDescent="0.25">
      <c r="H2768" s="24"/>
    </row>
    <row r="2769" spans="8:8" x14ac:dyDescent="0.25">
      <c r="H2769" s="24"/>
    </row>
    <row r="2770" spans="8:8" x14ac:dyDescent="0.25">
      <c r="H2770" s="24"/>
    </row>
    <row r="2771" spans="8:8" x14ac:dyDescent="0.25">
      <c r="H2771" s="24"/>
    </row>
    <row r="2772" spans="8:8" x14ac:dyDescent="0.25">
      <c r="H2772" s="24"/>
    </row>
    <row r="2773" spans="8:8" x14ac:dyDescent="0.25">
      <c r="H2773" s="24"/>
    </row>
    <row r="2774" spans="8:8" x14ac:dyDescent="0.25">
      <c r="H2774" s="24"/>
    </row>
    <row r="2775" spans="8:8" x14ac:dyDescent="0.25">
      <c r="H2775" s="24"/>
    </row>
    <row r="2776" spans="8:8" x14ac:dyDescent="0.25">
      <c r="H2776" s="24"/>
    </row>
    <row r="2777" spans="8:8" x14ac:dyDescent="0.25">
      <c r="H2777" s="24"/>
    </row>
    <row r="2778" spans="8:8" x14ac:dyDescent="0.25">
      <c r="H2778" s="24"/>
    </row>
    <row r="2779" spans="8:8" x14ac:dyDescent="0.25">
      <c r="H2779" s="24"/>
    </row>
    <row r="2780" spans="8:8" x14ac:dyDescent="0.25">
      <c r="H2780" s="24"/>
    </row>
    <row r="2781" spans="8:8" x14ac:dyDescent="0.25">
      <c r="H2781" s="24"/>
    </row>
    <row r="2782" spans="8:8" x14ac:dyDescent="0.25">
      <c r="H2782" s="24"/>
    </row>
    <row r="2783" spans="8:8" x14ac:dyDescent="0.25">
      <c r="H2783" s="24"/>
    </row>
    <row r="2784" spans="8:8" x14ac:dyDescent="0.25">
      <c r="H2784" s="24"/>
    </row>
    <row r="2785" spans="8:8" x14ac:dyDescent="0.25">
      <c r="H2785" s="24"/>
    </row>
    <row r="2786" spans="8:8" x14ac:dyDescent="0.25">
      <c r="H2786" s="24"/>
    </row>
    <row r="2787" spans="8:8" x14ac:dyDescent="0.25">
      <c r="H2787" s="24"/>
    </row>
    <row r="2788" spans="8:8" x14ac:dyDescent="0.25">
      <c r="H2788" s="24"/>
    </row>
    <row r="2789" spans="8:8" x14ac:dyDescent="0.25">
      <c r="H2789" s="24"/>
    </row>
    <row r="2790" spans="8:8" x14ac:dyDescent="0.25">
      <c r="H2790" s="24"/>
    </row>
    <row r="2791" spans="8:8" x14ac:dyDescent="0.25">
      <c r="H2791" s="24"/>
    </row>
    <row r="2792" spans="8:8" x14ac:dyDescent="0.25">
      <c r="H2792" s="24"/>
    </row>
    <row r="2793" spans="8:8" x14ac:dyDescent="0.25">
      <c r="H2793" s="24"/>
    </row>
    <row r="2794" spans="8:8" x14ac:dyDescent="0.25">
      <c r="H2794" s="24"/>
    </row>
    <row r="2795" spans="8:8" x14ac:dyDescent="0.25">
      <c r="H2795" s="24"/>
    </row>
    <row r="2796" spans="8:8" x14ac:dyDescent="0.25">
      <c r="H2796" s="24"/>
    </row>
    <row r="2797" spans="8:8" x14ac:dyDescent="0.25">
      <c r="H2797" s="24"/>
    </row>
    <row r="2798" spans="8:8" x14ac:dyDescent="0.25">
      <c r="H2798" s="24"/>
    </row>
    <row r="2799" spans="8:8" x14ac:dyDescent="0.25">
      <c r="H2799" s="24"/>
    </row>
    <row r="2800" spans="8:8" x14ac:dyDescent="0.25">
      <c r="H2800" s="24"/>
    </row>
    <row r="2801" spans="8:8" x14ac:dyDescent="0.25">
      <c r="H2801" s="24"/>
    </row>
    <row r="2802" spans="8:8" x14ac:dyDescent="0.25">
      <c r="H2802" s="24"/>
    </row>
    <row r="2803" spans="8:8" x14ac:dyDescent="0.25">
      <c r="H2803" s="24"/>
    </row>
    <row r="2804" spans="8:8" x14ac:dyDescent="0.25">
      <c r="H2804" s="24"/>
    </row>
    <row r="2805" spans="8:8" x14ac:dyDescent="0.25">
      <c r="H2805" s="24"/>
    </row>
    <row r="2806" spans="8:8" x14ac:dyDescent="0.25">
      <c r="H2806" s="24"/>
    </row>
    <row r="2807" spans="8:8" x14ac:dyDescent="0.25">
      <c r="H2807" s="24"/>
    </row>
    <row r="2808" spans="8:8" x14ac:dyDescent="0.25">
      <c r="H2808" s="24"/>
    </row>
    <row r="2809" spans="8:8" x14ac:dyDescent="0.25">
      <c r="H2809" s="24"/>
    </row>
    <row r="2810" spans="8:8" x14ac:dyDescent="0.25">
      <c r="H2810" s="24"/>
    </row>
    <row r="2811" spans="8:8" x14ac:dyDescent="0.25">
      <c r="H2811" s="24"/>
    </row>
    <row r="2812" spans="8:8" x14ac:dyDescent="0.25">
      <c r="H2812" s="24"/>
    </row>
    <row r="2813" spans="8:8" x14ac:dyDescent="0.25">
      <c r="H2813" s="24"/>
    </row>
    <row r="2814" spans="8:8" x14ac:dyDescent="0.25">
      <c r="H2814" s="24"/>
    </row>
    <row r="2815" spans="8:8" x14ac:dyDescent="0.25">
      <c r="H2815" s="24"/>
    </row>
    <row r="2816" spans="8:8" x14ac:dyDescent="0.25">
      <c r="H2816" s="24"/>
    </row>
    <row r="2817" spans="8:8" x14ac:dyDescent="0.25">
      <c r="H2817" s="24"/>
    </row>
    <row r="2818" spans="8:8" x14ac:dyDescent="0.25">
      <c r="H2818" s="24"/>
    </row>
    <row r="2819" spans="8:8" x14ac:dyDescent="0.25">
      <c r="H2819" s="24"/>
    </row>
    <row r="2820" spans="8:8" x14ac:dyDescent="0.25">
      <c r="H2820" s="24"/>
    </row>
    <row r="2821" spans="8:8" x14ac:dyDescent="0.25">
      <c r="H2821" s="24"/>
    </row>
    <row r="2822" spans="8:8" x14ac:dyDescent="0.25">
      <c r="H2822" s="24"/>
    </row>
    <row r="2823" spans="8:8" x14ac:dyDescent="0.25">
      <c r="H2823" s="24"/>
    </row>
    <row r="2824" spans="8:8" x14ac:dyDescent="0.25">
      <c r="H2824" s="24"/>
    </row>
    <row r="2825" spans="8:8" x14ac:dyDescent="0.25">
      <c r="H2825" s="24"/>
    </row>
    <row r="2826" spans="8:8" x14ac:dyDescent="0.25">
      <c r="H2826" s="24"/>
    </row>
    <row r="2827" spans="8:8" x14ac:dyDescent="0.25">
      <c r="H2827" s="24"/>
    </row>
    <row r="2828" spans="8:8" x14ac:dyDescent="0.25">
      <c r="H2828" s="24"/>
    </row>
    <row r="2829" spans="8:8" x14ac:dyDescent="0.25">
      <c r="H2829" s="24"/>
    </row>
    <row r="2830" spans="8:8" x14ac:dyDescent="0.25">
      <c r="H2830" s="24"/>
    </row>
    <row r="2831" spans="8:8" x14ac:dyDescent="0.25">
      <c r="H2831" s="24"/>
    </row>
    <row r="2832" spans="8:8" x14ac:dyDescent="0.25">
      <c r="H2832" s="24"/>
    </row>
    <row r="2833" spans="8:8" x14ac:dyDescent="0.25">
      <c r="H2833" s="24"/>
    </row>
    <row r="2834" spans="8:8" x14ac:dyDescent="0.25">
      <c r="H2834" s="24"/>
    </row>
    <row r="2835" spans="8:8" x14ac:dyDescent="0.25">
      <c r="H2835" s="24"/>
    </row>
    <row r="2836" spans="8:8" x14ac:dyDescent="0.25">
      <c r="H2836" s="24"/>
    </row>
    <row r="2837" spans="8:8" x14ac:dyDescent="0.25">
      <c r="H2837" s="24"/>
    </row>
    <row r="2838" spans="8:8" x14ac:dyDescent="0.25">
      <c r="H2838" s="24"/>
    </row>
    <row r="2839" spans="8:8" x14ac:dyDescent="0.25">
      <c r="H2839" s="24"/>
    </row>
    <row r="2840" spans="8:8" x14ac:dyDescent="0.25">
      <c r="H2840" s="24"/>
    </row>
    <row r="2841" spans="8:8" x14ac:dyDescent="0.25">
      <c r="H2841" s="24"/>
    </row>
    <row r="2842" spans="8:8" x14ac:dyDescent="0.25">
      <c r="H2842" s="24"/>
    </row>
    <row r="2843" spans="8:8" x14ac:dyDescent="0.25">
      <c r="H2843" s="24"/>
    </row>
    <row r="2844" spans="8:8" x14ac:dyDescent="0.25">
      <c r="H2844" s="24"/>
    </row>
    <row r="2845" spans="8:8" x14ac:dyDescent="0.25">
      <c r="H2845" s="24"/>
    </row>
    <row r="2846" spans="8:8" x14ac:dyDescent="0.25">
      <c r="H2846" s="24"/>
    </row>
    <row r="2847" spans="8:8" x14ac:dyDescent="0.25">
      <c r="H2847" s="24"/>
    </row>
    <row r="2848" spans="8:8" x14ac:dyDescent="0.25">
      <c r="H2848" s="24"/>
    </row>
    <row r="2849" spans="8:8" x14ac:dyDescent="0.25">
      <c r="H2849" s="24"/>
    </row>
    <row r="2850" spans="8:8" x14ac:dyDescent="0.25">
      <c r="H2850" s="24"/>
    </row>
    <row r="2851" spans="8:8" x14ac:dyDescent="0.25">
      <c r="H2851" s="24"/>
    </row>
    <row r="2852" spans="8:8" x14ac:dyDescent="0.25">
      <c r="H2852" s="24"/>
    </row>
    <row r="2853" spans="8:8" x14ac:dyDescent="0.25">
      <c r="H2853" s="24"/>
    </row>
    <row r="2854" spans="8:8" x14ac:dyDescent="0.25">
      <c r="H2854" s="24"/>
    </row>
    <row r="2855" spans="8:8" x14ac:dyDescent="0.25">
      <c r="H2855" s="24"/>
    </row>
    <row r="2856" spans="8:8" x14ac:dyDescent="0.25">
      <c r="H2856" s="24"/>
    </row>
    <row r="2857" spans="8:8" x14ac:dyDescent="0.25">
      <c r="H2857" s="24"/>
    </row>
    <row r="2858" spans="8:8" x14ac:dyDescent="0.25">
      <c r="H2858" s="24"/>
    </row>
    <row r="2859" spans="8:8" x14ac:dyDescent="0.25">
      <c r="H2859" s="24"/>
    </row>
    <row r="2860" spans="8:8" x14ac:dyDescent="0.25">
      <c r="H2860" s="24"/>
    </row>
    <row r="2861" spans="8:8" x14ac:dyDescent="0.25">
      <c r="H2861" s="24"/>
    </row>
    <row r="2862" spans="8:8" x14ac:dyDescent="0.25">
      <c r="H2862" s="24"/>
    </row>
    <row r="2863" spans="8:8" x14ac:dyDescent="0.25">
      <c r="H2863" s="24"/>
    </row>
    <row r="2864" spans="8:8" x14ac:dyDescent="0.25">
      <c r="H2864" s="24"/>
    </row>
    <row r="2865" spans="8:8" x14ac:dyDescent="0.25">
      <c r="H2865" s="24"/>
    </row>
    <row r="2866" spans="8:8" x14ac:dyDescent="0.25">
      <c r="H2866" s="24"/>
    </row>
    <row r="2867" spans="8:8" x14ac:dyDescent="0.25">
      <c r="H2867" s="24"/>
    </row>
    <row r="2868" spans="8:8" x14ac:dyDescent="0.25">
      <c r="H2868" s="24"/>
    </row>
    <row r="2869" spans="8:8" x14ac:dyDescent="0.25">
      <c r="H2869" s="24"/>
    </row>
    <row r="2870" spans="8:8" x14ac:dyDescent="0.25">
      <c r="H2870" s="24"/>
    </row>
    <row r="2871" spans="8:8" x14ac:dyDescent="0.25">
      <c r="H2871" s="24"/>
    </row>
    <row r="2872" spans="8:8" x14ac:dyDescent="0.25">
      <c r="H2872" s="24"/>
    </row>
    <row r="2873" spans="8:8" x14ac:dyDescent="0.25">
      <c r="H2873" s="24"/>
    </row>
    <row r="2874" spans="8:8" x14ac:dyDescent="0.25">
      <c r="H2874" s="24"/>
    </row>
    <row r="2875" spans="8:8" x14ac:dyDescent="0.25">
      <c r="H2875" s="24"/>
    </row>
    <row r="2876" spans="8:8" x14ac:dyDescent="0.25">
      <c r="H2876" s="24"/>
    </row>
    <row r="2877" spans="8:8" x14ac:dyDescent="0.25">
      <c r="H2877" s="24"/>
    </row>
    <row r="2878" spans="8:8" x14ac:dyDescent="0.25">
      <c r="H2878" s="24"/>
    </row>
    <row r="2879" spans="8:8" x14ac:dyDescent="0.25">
      <c r="H2879" s="24"/>
    </row>
    <row r="2880" spans="8:8" x14ac:dyDescent="0.25">
      <c r="H2880" s="24"/>
    </row>
    <row r="2881" spans="8:8" x14ac:dyDescent="0.25">
      <c r="H2881" s="24"/>
    </row>
    <row r="2882" spans="8:8" x14ac:dyDescent="0.25">
      <c r="H2882" s="24"/>
    </row>
    <row r="2883" spans="8:8" x14ac:dyDescent="0.25">
      <c r="H2883" s="24"/>
    </row>
    <row r="2884" spans="8:8" x14ac:dyDescent="0.25">
      <c r="H2884" s="24"/>
    </row>
    <row r="2885" spans="8:8" x14ac:dyDescent="0.25">
      <c r="H2885" s="24"/>
    </row>
    <row r="2886" spans="8:8" x14ac:dyDescent="0.25">
      <c r="H2886" s="24"/>
    </row>
    <row r="2887" spans="8:8" x14ac:dyDescent="0.25">
      <c r="H2887" s="24"/>
    </row>
    <row r="2888" spans="8:8" x14ac:dyDescent="0.25">
      <c r="H2888" s="24"/>
    </row>
    <row r="2889" spans="8:8" x14ac:dyDescent="0.25">
      <c r="H2889" s="24"/>
    </row>
    <row r="2890" spans="8:8" x14ac:dyDescent="0.25">
      <c r="H2890" s="24"/>
    </row>
    <row r="2891" spans="8:8" x14ac:dyDescent="0.25">
      <c r="H2891" s="24"/>
    </row>
    <row r="2892" spans="8:8" x14ac:dyDescent="0.25">
      <c r="H2892" s="24"/>
    </row>
    <row r="2893" spans="8:8" x14ac:dyDescent="0.25">
      <c r="H2893" s="24"/>
    </row>
    <row r="2894" spans="8:8" x14ac:dyDescent="0.25">
      <c r="H2894" s="24"/>
    </row>
    <row r="2895" spans="8:8" x14ac:dyDescent="0.25">
      <c r="H2895" s="24"/>
    </row>
    <row r="2896" spans="8:8" x14ac:dyDescent="0.25">
      <c r="H2896" s="24"/>
    </row>
    <row r="2897" spans="8:8" x14ac:dyDescent="0.25">
      <c r="H2897" s="24"/>
    </row>
    <row r="2898" spans="8:8" x14ac:dyDescent="0.25">
      <c r="H2898" s="24"/>
    </row>
    <row r="2899" spans="8:8" x14ac:dyDescent="0.25">
      <c r="H2899" s="24"/>
    </row>
    <row r="2900" spans="8:8" x14ac:dyDescent="0.25">
      <c r="H2900" s="24"/>
    </row>
    <row r="2901" spans="8:8" x14ac:dyDescent="0.25">
      <c r="H2901" s="24"/>
    </row>
    <row r="2902" spans="8:8" x14ac:dyDescent="0.25">
      <c r="H2902" s="24"/>
    </row>
    <row r="2903" spans="8:8" x14ac:dyDescent="0.25">
      <c r="H2903" s="24"/>
    </row>
    <row r="2904" spans="8:8" x14ac:dyDescent="0.25">
      <c r="H2904" s="24"/>
    </row>
    <row r="2905" spans="8:8" x14ac:dyDescent="0.25">
      <c r="H2905" s="24"/>
    </row>
    <row r="2906" spans="8:8" x14ac:dyDescent="0.25">
      <c r="H2906" s="24"/>
    </row>
    <row r="2907" spans="8:8" x14ac:dyDescent="0.25">
      <c r="H2907" s="24"/>
    </row>
    <row r="2908" spans="8:8" x14ac:dyDescent="0.25">
      <c r="H2908" s="24"/>
    </row>
    <row r="2909" spans="8:8" x14ac:dyDescent="0.25">
      <c r="H2909" s="24"/>
    </row>
    <row r="2910" spans="8:8" x14ac:dyDescent="0.25">
      <c r="H2910" s="24"/>
    </row>
    <row r="2911" spans="8:8" x14ac:dyDescent="0.25">
      <c r="H2911" s="24"/>
    </row>
    <row r="2912" spans="8:8" x14ac:dyDescent="0.25">
      <c r="H2912" s="24"/>
    </row>
    <row r="2913" spans="8:8" x14ac:dyDescent="0.25">
      <c r="H2913" s="24"/>
    </row>
    <row r="2914" spans="8:8" x14ac:dyDescent="0.25">
      <c r="H2914" s="24"/>
    </row>
    <row r="2915" spans="8:8" x14ac:dyDescent="0.25">
      <c r="H2915" s="24"/>
    </row>
    <row r="2916" spans="8:8" x14ac:dyDescent="0.25">
      <c r="H2916" s="24"/>
    </row>
    <row r="2917" spans="8:8" x14ac:dyDescent="0.25">
      <c r="H2917" s="24"/>
    </row>
    <row r="2918" spans="8:8" x14ac:dyDescent="0.25">
      <c r="H2918" s="24"/>
    </row>
    <row r="2919" spans="8:8" x14ac:dyDescent="0.25">
      <c r="H2919" s="24"/>
    </row>
    <row r="2920" spans="8:8" x14ac:dyDescent="0.25">
      <c r="H2920" s="24"/>
    </row>
    <row r="2921" spans="8:8" x14ac:dyDescent="0.25">
      <c r="H2921" s="24"/>
    </row>
    <row r="2922" spans="8:8" x14ac:dyDescent="0.25">
      <c r="H2922" s="24"/>
    </row>
    <row r="2923" spans="8:8" x14ac:dyDescent="0.25">
      <c r="H2923" s="24"/>
    </row>
    <row r="2924" spans="8:8" x14ac:dyDescent="0.25">
      <c r="H2924" s="24"/>
    </row>
    <row r="2925" spans="8:8" x14ac:dyDescent="0.25">
      <c r="H2925" s="24"/>
    </row>
    <row r="2926" spans="8:8" x14ac:dyDescent="0.25">
      <c r="H2926" s="24"/>
    </row>
    <row r="2927" spans="8:8" x14ac:dyDescent="0.25">
      <c r="H2927" s="24"/>
    </row>
    <row r="2928" spans="8:8" x14ac:dyDescent="0.25">
      <c r="H2928" s="24"/>
    </row>
    <row r="2929" spans="8:8" x14ac:dyDescent="0.25">
      <c r="H2929" s="24"/>
    </row>
    <row r="2930" spans="8:8" x14ac:dyDescent="0.25">
      <c r="H2930" s="24"/>
    </row>
    <row r="2931" spans="8:8" x14ac:dyDescent="0.25">
      <c r="H2931" s="24"/>
    </row>
    <row r="2932" spans="8:8" x14ac:dyDescent="0.25">
      <c r="H2932" s="24"/>
    </row>
    <row r="2933" spans="8:8" x14ac:dyDescent="0.25">
      <c r="H2933" s="24"/>
    </row>
    <row r="2934" spans="8:8" x14ac:dyDescent="0.25">
      <c r="H2934" s="24"/>
    </row>
    <row r="2935" spans="8:8" x14ac:dyDescent="0.25">
      <c r="H2935" s="24"/>
    </row>
    <row r="2936" spans="8:8" x14ac:dyDescent="0.25">
      <c r="H2936" s="24"/>
    </row>
    <row r="2937" spans="8:8" x14ac:dyDescent="0.25">
      <c r="H2937" s="24"/>
    </row>
    <row r="2938" spans="8:8" x14ac:dyDescent="0.25">
      <c r="H2938" s="24"/>
    </row>
    <row r="2939" spans="8:8" x14ac:dyDescent="0.25">
      <c r="H2939" s="24"/>
    </row>
    <row r="2940" spans="8:8" x14ac:dyDescent="0.25">
      <c r="H2940" s="24"/>
    </row>
    <row r="2941" spans="8:8" x14ac:dyDescent="0.25">
      <c r="H2941" s="24"/>
    </row>
    <row r="2942" spans="8:8" x14ac:dyDescent="0.25">
      <c r="H2942" s="24"/>
    </row>
    <row r="2943" spans="8:8" x14ac:dyDescent="0.25">
      <c r="H2943" s="24"/>
    </row>
    <row r="2944" spans="8:8" x14ac:dyDescent="0.25">
      <c r="H2944" s="24"/>
    </row>
    <row r="2945" spans="8:8" x14ac:dyDescent="0.25">
      <c r="H2945" s="24"/>
    </row>
    <row r="2946" spans="8:8" x14ac:dyDescent="0.25">
      <c r="H2946" s="24"/>
    </row>
    <row r="2947" spans="8:8" x14ac:dyDescent="0.25">
      <c r="H2947" s="24"/>
    </row>
    <row r="2948" spans="8:8" x14ac:dyDescent="0.25">
      <c r="H2948" s="24"/>
    </row>
    <row r="2949" spans="8:8" x14ac:dyDescent="0.25">
      <c r="H2949" s="24"/>
    </row>
    <row r="2950" spans="8:8" x14ac:dyDescent="0.25">
      <c r="H2950" s="24"/>
    </row>
    <row r="2951" spans="8:8" x14ac:dyDescent="0.25">
      <c r="H2951" s="24"/>
    </row>
    <row r="2952" spans="8:8" x14ac:dyDescent="0.25">
      <c r="H2952" s="24"/>
    </row>
    <row r="2953" spans="8:8" x14ac:dyDescent="0.25">
      <c r="H2953" s="24"/>
    </row>
    <row r="2954" spans="8:8" x14ac:dyDescent="0.25">
      <c r="H2954" s="24"/>
    </row>
    <row r="2955" spans="8:8" x14ac:dyDescent="0.25">
      <c r="H2955" s="24"/>
    </row>
    <row r="2956" spans="8:8" x14ac:dyDescent="0.25">
      <c r="H2956" s="24"/>
    </row>
    <row r="2957" spans="8:8" x14ac:dyDescent="0.25">
      <c r="H2957" s="24"/>
    </row>
    <row r="2958" spans="8:8" x14ac:dyDescent="0.25">
      <c r="H2958" s="24"/>
    </row>
    <row r="2959" spans="8:8" x14ac:dyDescent="0.25">
      <c r="H2959" s="24"/>
    </row>
    <row r="2960" spans="8:8" x14ac:dyDescent="0.25">
      <c r="H2960" s="24"/>
    </row>
    <row r="2961" spans="8:8" x14ac:dyDescent="0.25">
      <c r="H2961" s="24"/>
    </row>
    <row r="2962" spans="8:8" x14ac:dyDescent="0.25">
      <c r="H2962" s="24"/>
    </row>
    <row r="2963" spans="8:8" x14ac:dyDescent="0.25">
      <c r="H2963" s="24"/>
    </row>
    <row r="2964" spans="8:8" x14ac:dyDescent="0.25">
      <c r="H2964" s="24"/>
    </row>
    <row r="2965" spans="8:8" x14ac:dyDescent="0.25">
      <c r="H2965" s="24"/>
    </row>
    <row r="2966" spans="8:8" x14ac:dyDescent="0.25">
      <c r="H2966" s="24"/>
    </row>
    <row r="2967" spans="8:8" x14ac:dyDescent="0.25">
      <c r="H2967" s="24"/>
    </row>
    <row r="2968" spans="8:8" x14ac:dyDescent="0.25">
      <c r="H2968" s="24"/>
    </row>
    <row r="2969" spans="8:8" x14ac:dyDescent="0.25">
      <c r="H2969" s="24"/>
    </row>
    <row r="2970" spans="8:8" x14ac:dyDescent="0.25">
      <c r="H2970" s="24"/>
    </row>
    <row r="2971" spans="8:8" x14ac:dyDescent="0.25">
      <c r="H2971" s="24"/>
    </row>
    <row r="2972" spans="8:8" x14ac:dyDescent="0.25">
      <c r="H2972" s="24"/>
    </row>
    <row r="2973" spans="8:8" x14ac:dyDescent="0.25">
      <c r="H2973" s="24"/>
    </row>
    <row r="2974" spans="8:8" x14ac:dyDescent="0.25">
      <c r="H2974" s="24"/>
    </row>
    <row r="2975" spans="8:8" x14ac:dyDescent="0.25">
      <c r="H2975" s="24"/>
    </row>
    <row r="2976" spans="8:8" x14ac:dyDescent="0.25">
      <c r="H2976" s="24"/>
    </row>
    <row r="2977" spans="8:8" x14ac:dyDescent="0.25">
      <c r="H2977" s="24"/>
    </row>
    <row r="2978" spans="8:8" x14ac:dyDescent="0.25">
      <c r="H2978" s="24"/>
    </row>
    <row r="2979" spans="8:8" x14ac:dyDescent="0.25">
      <c r="H2979" s="24"/>
    </row>
    <row r="2980" spans="8:8" x14ac:dyDescent="0.25">
      <c r="H2980" s="24"/>
    </row>
    <row r="2981" spans="8:8" x14ac:dyDescent="0.25">
      <c r="H2981" s="24"/>
    </row>
    <row r="2982" spans="8:8" x14ac:dyDescent="0.25">
      <c r="H2982" s="24"/>
    </row>
    <row r="2983" spans="8:8" x14ac:dyDescent="0.25">
      <c r="H2983" s="24"/>
    </row>
    <row r="2984" spans="8:8" x14ac:dyDescent="0.25">
      <c r="H2984" s="24"/>
    </row>
    <row r="2985" spans="8:8" x14ac:dyDescent="0.25">
      <c r="H2985" s="24"/>
    </row>
    <row r="2986" spans="8:8" x14ac:dyDescent="0.25">
      <c r="H2986" s="24"/>
    </row>
    <row r="2987" spans="8:8" x14ac:dyDescent="0.25">
      <c r="H2987" s="24"/>
    </row>
    <row r="2988" spans="8:8" x14ac:dyDescent="0.25">
      <c r="H2988" s="24"/>
    </row>
    <row r="2989" spans="8:8" x14ac:dyDescent="0.25">
      <c r="H2989" s="24"/>
    </row>
    <row r="2990" spans="8:8" x14ac:dyDescent="0.25">
      <c r="H2990" s="24"/>
    </row>
    <row r="2991" spans="8:8" x14ac:dyDescent="0.25">
      <c r="H2991" s="24"/>
    </row>
    <row r="2992" spans="8:8" x14ac:dyDescent="0.25">
      <c r="H2992" s="24"/>
    </row>
    <row r="2993" spans="8:8" x14ac:dyDescent="0.25">
      <c r="H2993" s="24"/>
    </row>
    <row r="2994" spans="8:8" x14ac:dyDescent="0.25">
      <c r="H2994" s="24"/>
    </row>
    <row r="2995" spans="8:8" x14ac:dyDescent="0.25">
      <c r="H2995" s="24"/>
    </row>
    <row r="2996" spans="8:8" x14ac:dyDescent="0.25">
      <c r="H2996" s="24"/>
    </row>
    <row r="2997" spans="8:8" x14ac:dyDescent="0.25">
      <c r="H2997" s="24"/>
    </row>
    <row r="2998" spans="8:8" x14ac:dyDescent="0.25">
      <c r="H2998" s="24"/>
    </row>
    <row r="2999" spans="8:8" x14ac:dyDescent="0.25">
      <c r="H2999" s="24"/>
    </row>
    <row r="3000" spans="8:8" x14ac:dyDescent="0.25">
      <c r="H3000" s="24"/>
    </row>
    <row r="3001" spans="8:8" x14ac:dyDescent="0.25">
      <c r="H3001" s="24"/>
    </row>
    <row r="3002" spans="8:8" x14ac:dyDescent="0.25">
      <c r="H3002" s="24"/>
    </row>
    <row r="3003" spans="8:8" x14ac:dyDescent="0.25">
      <c r="H3003" s="24"/>
    </row>
    <row r="3004" spans="8:8" x14ac:dyDescent="0.25">
      <c r="H3004" s="24"/>
    </row>
    <row r="3005" spans="8:8" x14ac:dyDescent="0.25">
      <c r="H3005" s="24"/>
    </row>
    <row r="3006" spans="8:8" x14ac:dyDescent="0.25">
      <c r="H3006" s="24"/>
    </row>
    <row r="3007" spans="8:8" x14ac:dyDescent="0.25">
      <c r="H3007" s="24"/>
    </row>
    <row r="3008" spans="8:8" x14ac:dyDescent="0.25">
      <c r="H3008" s="24"/>
    </row>
    <row r="3009" spans="8:8" x14ac:dyDescent="0.25">
      <c r="H3009" s="24"/>
    </row>
    <row r="3010" spans="8:8" x14ac:dyDescent="0.25">
      <c r="H3010" s="24"/>
    </row>
    <row r="3011" spans="8:8" x14ac:dyDescent="0.25">
      <c r="H3011" s="24"/>
    </row>
    <row r="3012" spans="8:8" x14ac:dyDescent="0.25">
      <c r="H3012" s="24"/>
    </row>
    <row r="3013" spans="8:8" x14ac:dyDescent="0.25">
      <c r="H3013" s="24"/>
    </row>
    <row r="3014" spans="8:8" x14ac:dyDescent="0.25">
      <c r="H3014" s="24"/>
    </row>
    <row r="3015" spans="8:8" x14ac:dyDescent="0.25">
      <c r="H3015" s="24"/>
    </row>
    <row r="3016" spans="8:8" x14ac:dyDescent="0.25">
      <c r="H3016" s="24"/>
    </row>
    <row r="3017" spans="8:8" x14ac:dyDescent="0.25">
      <c r="H3017" s="24"/>
    </row>
    <row r="3018" spans="8:8" x14ac:dyDescent="0.25">
      <c r="H3018" s="24"/>
    </row>
    <row r="3019" spans="8:8" x14ac:dyDescent="0.25">
      <c r="H3019" s="24"/>
    </row>
    <row r="3020" spans="8:8" x14ac:dyDescent="0.25">
      <c r="H3020" s="24"/>
    </row>
    <row r="3021" spans="8:8" x14ac:dyDescent="0.25">
      <c r="H3021" s="24"/>
    </row>
    <row r="3022" spans="8:8" x14ac:dyDescent="0.25">
      <c r="H3022" s="24"/>
    </row>
    <row r="3023" spans="8:8" x14ac:dyDescent="0.25">
      <c r="H3023" s="24"/>
    </row>
    <row r="3024" spans="8:8" x14ac:dyDescent="0.25">
      <c r="H3024" s="24"/>
    </row>
    <row r="3025" spans="8:8" x14ac:dyDescent="0.25">
      <c r="H3025" s="24"/>
    </row>
    <row r="3026" spans="8:8" x14ac:dyDescent="0.25">
      <c r="H3026" s="24"/>
    </row>
    <row r="3027" spans="8:8" x14ac:dyDescent="0.25">
      <c r="H3027" s="24"/>
    </row>
    <row r="3028" spans="8:8" x14ac:dyDescent="0.25">
      <c r="H3028" s="24"/>
    </row>
    <row r="3029" spans="8:8" x14ac:dyDescent="0.25">
      <c r="H3029" s="24"/>
    </row>
    <row r="3030" spans="8:8" x14ac:dyDescent="0.25">
      <c r="H3030" s="24"/>
    </row>
    <row r="3031" spans="8:8" x14ac:dyDescent="0.25">
      <c r="H3031" s="24"/>
    </row>
    <row r="3032" spans="8:8" x14ac:dyDescent="0.25">
      <c r="H3032" s="24"/>
    </row>
    <row r="3033" spans="8:8" x14ac:dyDescent="0.25">
      <c r="H3033" s="24"/>
    </row>
    <row r="3034" spans="8:8" x14ac:dyDescent="0.25">
      <c r="H3034" s="24"/>
    </row>
    <row r="3035" spans="8:8" x14ac:dyDescent="0.25">
      <c r="H3035" s="24"/>
    </row>
    <row r="3036" spans="8:8" x14ac:dyDescent="0.25">
      <c r="H3036" s="24"/>
    </row>
    <row r="3037" spans="8:8" x14ac:dyDescent="0.25">
      <c r="H3037" s="24"/>
    </row>
    <row r="3038" spans="8:8" x14ac:dyDescent="0.25">
      <c r="H3038" s="24"/>
    </row>
    <row r="3039" spans="8:8" x14ac:dyDescent="0.25">
      <c r="H3039" s="24"/>
    </row>
    <row r="3040" spans="8:8" x14ac:dyDescent="0.25">
      <c r="H3040" s="24"/>
    </row>
    <row r="3041" spans="8:8" x14ac:dyDescent="0.25">
      <c r="H3041" s="24"/>
    </row>
    <row r="3042" spans="8:8" x14ac:dyDescent="0.25">
      <c r="H3042" s="24"/>
    </row>
    <row r="3043" spans="8:8" x14ac:dyDescent="0.25">
      <c r="H3043" s="24"/>
    </row>
    <row r="3044" spans="8:8" x14ac:dyDescent="0.25">
      <c r="H3044" s="24"/>
    </row>
    <row r="3045" spans="8:8" x14ac:dyDescent="0.25">
      <c r="H3045" s="24"/>
    </row>
    <row r="3046" spans="8:8" x14ac:dyDescent="0.25">
      <c r="H3046" s="24"/>
    </row>
    <row r="3047" spans="8:8" x14ac:dyDescent="0.25">
      <c r="H3047" s="24"/>
    </row>
    <row r="3048" spans="8:8" x14ac:dyDescent="0.25">
      <c r="H3048" s="24"/>
    </row>
    <row r="3049" spans="8:8" x14ac:dyDescent="0.25">
      <c r="H3049" s="24"/>
    </row>
    <row r="3050" spans="8:8" x14ac:dyDescent="0.25">
      <c r="H3050" s="24"/>
    </row>
    <row r="3051" spans="8:8" x14ac:dyDescent="0.25">
      <c r="H3051" s="24"/>
    </row>
    <row r="3052" spans="8:8" x14ac:dyDescent="0.25">
      <c r="H3052" s="24"/>
    </row>
    <row r="3053" spans="8:8" x14ac:dyDescent="0.25">
      <c r="H3053" s="24"/>
    </row>
    <row r="3054" spans="8:8" x14ac:dyDescent="0.25">
      <c r="H3054" s="24"/>
    </row>
    <row r="3055" spans="8:8" x14ac:dyDescent="0.25">
      <c r="H3055" s="24"/>
    </row>
    <row r="3056" spans="8:8" x14ac:dyDescent="0.25">
      <c r="H3056" s="24"/>
    </row>
    <row r="3057" spans="8:8" x14ac:dyDescent="0.25">
      <c r="H3057" s="24"/>
    </row>
    <row r="3058" spans="8:8" x14ac:dyDescent="0.25">
      <c r="H3058" s="24"/>
    </row>
    <row r="3059" spans="8:8" x14ac:dyDescent="0.25">
      <c r="H3059" s="24"/>
    </row>
    <row r="3060" spans="8:8" x14ac:dyDescent="0.25">
      <c r="H3060" s="24"/>
    </row>
    <row r="3061" spans="8:8" x14ac:dyDescent="0.25">
      <c r="H3061" s="24"/>
    </row>
    <row r="3062" spans="8:8" x14ac:dyDescent="0.25">
      <c r="H3062" s="24"/>
    </row>
    <row r="3063" spans="8:8" x14ac:dyDescent="0.25">
      <c r="H3063" s="24"/>
    </row>
    <row r="3064" spans="8:8" x14ac:dyDescent="0.25">
      <c r="H3064" s="24"/>
    </row>
    <row r="3065" spans="8:8" x14ac:dyDescent="0.25">
      <c r="H3065" s="24"/>
    </row>
    <row r="3066" spans="8:8" x14ac:dyDescent="0.25">
      <c r="H3066" s="24"/>
    </row>
    <row r="3067" spans="8:8" x14ac:dyDescent="0.25">
      <c r="H3067" s="24"/>
    </row>
    <row r="3068" spans="8:8" x14ac:dyDescent="0.25">
      <c r="H3068" s="24"/>
    </row>
    <row r="3069" spans="8:8" x14ac:dyDescent="0.25">
      <c r="H3069" s="24"/>
    </row>
    <row r="3070" spans="8:8" x14ac:dyDescent="0.25">
      <c r="H3070" s="24"/>
    </row>
    <row r="3071" spans="8:8" x14ac:dyDescent="0.25">
      <c r="H3071" s="24"/>
    </row>
    <row r="3072" spans="8:8" x14ac:dyDescent="0.25">
      <c r="H3072" s="24"/>
    </row>
    <row r="3073" spans="8:8" x14ac:dyDescent="0.25">
      <c r="H3073" s="24"/>
    </row>
    <row r="3074" spans="8:8" x14ac:dyDescent="0.25">
      <c r="H3074" s="24"/>
    </row>
    <row r="3075" spans="8:8" x14ac:dyDescent="0.25">
      <c r="H3075" s="24"/>
    </row>
    <row r="3076" spans="8:8" x14ac:dyDescent="0.25">
      <c r="H3076" s="24"/>
    </row>
    <row r="3077" spans="8:8" x14ac:dyDescent="0.25">
      <c r="H3077" s="24"/>
    </row>
    <row r="3078" spans="8:8" x14ac:dyDescent="0.25">
      <c r="H3078" s="24"/>
    </row>
    <row r="3079" spans="8:8" x14ac:dyDescent="0.25">
      <c r="H3079" s="24"/>
    </row>
    <row r="3080" spans="8:8" x14ac:dyDescent="0.25">
      <c r="H3080" s="24"/>
    </row>
    <row r="3081" spans="8:8" x14ac:dyDescent="0.25">
      <c r="H3081" s="24"/>
    </row>
    <row r="3082" spans="8:8" x14ac:dyDescent="0.25">
      <c r="H3082" s="24"/>
    </row>
    <row r="3083" spans="8:8" x14ac:dyDescent="0.25">
      <c r="H3083" s="24"/>
    </row>
    <row r="3084" spans="8:8" x14ac:dyDescent="0.25">
      <c r="H3084" s="24"/>
    </row>
    <row r="3085" spans="8:8" x14ac:dyDescent="0.25">
      <c r="H3085" s="24"/>
    </row>
    <row r="3086" spans="8:8" x14ac:dyDescent="0.25">
      <c r="H3086" s="24"/>
    </row>
    <row r="3087" spans="8:8" x14ac:dyDescent="0.25">
      <c r="H3087" s="24"/>
    </row>
    <row r="3088" spans="8:8" x14ac:dyDescent="0.25">
      <c r="H3088" s="24"/>
    </row>
    <row r="3089" spans="8:8" x14ac:dyDescent="0.25">
      <c r="H3089" s="24"/>
    </row>
    <row r="3090" spans="8:8" x14ac:dyDescent="0.25">
      <c r="H3090" s="24"/>
    </row>
    <row r="3091" spans="8:8" x14ac:dyDescent="0.25">
      <c r="H3091" s="24"/>
    </row>
    <row r="3092" spans="8:8" x14ac:dyDescent="0.25">
      <c r="H3092" s="24"/>
    </row>
    <row r="3093" spans="8:8" x14ac:dyDescent="0.25">
      <c r="H3093" s="24"/>
    </row>
    <row r="3094" spans="8:8" x14ac:dyDescent="0.25">
      <c r="H3094" s="24"/>
    </row>
    <row r="3095" spans="8:8" x14ac:dyDescent="0.25">
      <c r="H3095" s="24"/>
    </row>
    <row r="3096" spans="8:8" x14ac:dyDescent="0.25">
      <c r="H3096" s="24"/>
    </row>
    <row r="3097" spans="8:8" x14ac:dyDescent="0.25">
      <c r="H3097" s="24"/>
    </row>
    <row r="3098" spans="8:8" x14ac:dyDescent="0.25">
      <c r="H3098" s="24"/>
    </row>
    <row r="3099" spans="8:8" x14ac:dyDescent="0.25">
      <c r="H3099" s="24"/>
    </row>
    <row r="3100" spans="8:8" x14ac:dyDescent="0.25">
      <c r="H3100" s="24"/>
    </row>
    <row r="3101" spans="8:8" x14ac:dyDescent="0.25">
      <c r="H3101" s="24"/>
    </row>
    <row r="3102" spans="8:8" x14ac:dyDescent="0.25">
      <c r="H3102" s="24"/>
    </row>
    <row r="3103" spans="8:8" x14ac:dyDescent="0.25">
      <c r="H3103" s="24"/>
    </row>
    <row r="3104" spans="8:8" x14ac:dyDescent="0.25">
      <c r="H3104" s="24"/>
    </row>
    <row r="3105" spans="8:8" x14ac:dyDescent="0.25">
      <c r="H3105" s="24"/>
    </row>
    <row r="3106" spans="8:8" x14ac:dyDescent="0.25">
      <c r="H3106" s="24"/>
    </row>
    <row r="3107" spans="8:8" x14ac:dyDescent="0.25">
      <c r="H3107" s="24"/>
    </row>
    <row r="3108" spans="8:8" x14ac:dyDescent="0.25">
      <c r="H3108" s="24"/>
    </row>
    <row r="3109" spans="8:8" x14ac:dyDescent="0.25">
      <c r="H3109" s="24"/>
    </row>
    <row r="3110" spans="8:8" x14ac:dyDescent="0.25">
      <c r="H3110" s="24"/>
    </row>
    <row r="3111" spans="8:8" x14ac:dyDescent="0.25">
      <c r="H3111" s="24"/>
    </row>
    <row r="3112" spans="8:8" x14ac:dyDescent="0.25">
      <c r="H3112" s="24"/>
    </row>
    <row r="3113" spans="8:8" x14ac:dyDescent="0.25">
      <c r="H3113" s="24"/>
    </row>
    <row r="3114" spans="8:8" x14ac:dyDescent="0.25">
      <c r="H3114" s="24"/>
    </row>
    <row r="3115" spans="8:8" x14ac:dyDescent="0.25">
      <c r="H3115" s="24"/>
    </row>
    <row r="3116" spans="8:8" x14ac:dyDescent="0.25">
      <c r="H3116" s="24"/>
    </row>
    <row r="3117" spans="8:8" x14ac:dyDescent="0.25">
      <c r="H3117" s="24"/>
    </row>
    <row r="3118" spans="8:8" x14ac:dyDescent="0.25">
      <c r="H3118" s="24"/>
    </row>
    <row r="3119" spans="8:8" x14ac:dyDescent="0.25">
      <c r="H3119" s="24"/>
    </row>
    <row r="3120" spans="8:8" x14ac:dyDescent="0.25">
      <c r="H3120" s="24"/>
    </row>
    <row r="3121" spans="8:8" x14ac:dyDescent="0.25">
      <c r="H3121" s="24"/>
    </row>
    <row r="3122" spans="8:8" x14ac:dyDescent="0.25">
      <c r="H3122" s="24"/>
    </row>
    <row r="3123" spans="8:8" x14ac:dyDescent="0.25">
      <c r="H3123" s="24"/>
    </row>
    <row r="3124" spans="8:8" x14ac:dyDescent="0.25">
      <c r="H3124" s="24"/>
    </row>
    <row r="3125" spans="8:8" x14ac:dyDescent="0.25">
      <c r="H3125" s="24"/>
    </row>
    <row r="3126" spans="8:8" x14ac:dyDescent="0.25">
      <c r="H3126" s="24"/>
    </row>
    <row r="3127" spans="8:8" x14ac:dyDescent="0.25">
      <c r="H3127" s="24"/>
    </row>
    <row r="3128" spans="8:8" x14ac:dyDescent="0.25">
      <c r="H3128" s="24"/>
    </row>
    <row r="3129" spans="8:8" x14ac:dyDescent="0.25">
      <c r="H3129" s="24"/>
    </row>
    <row r="3130" spans="8:8" x14ac:dyDescent="0.25">
      <c r="H3130" s="24"/>
    </row>
    <row r="3131" spans="8:8" x14ac:dyDescent="0.25">
      <c r="H3131" s="24"/>
    </row>
    <row r="3132" spans="8:8" x14ac:dyDescent="0.25">
      <c r="H3132" s="24"/>
    </row>
    <row r="3133" spans="8:8" x14ac:dyDescent="0.25">
      <c r="H3133" s="24"/>
    </row>
    <row r="3134" spans="8:8" x14ac:dyDescent="0.25">
      <c r="H3134" s="24"/>
    </row>
    <row r="3135" spans="8:8" x14ac:dyDescent="0.25">
      <c r="H3135" s="24"/>
    </row>
    <row r="3136" spans="8:8" x14ac:dyDescent="0.25">
      <c r="H3136" s="24"/>
    </row>
    <row r="3137" spans="8:8" x14ac:dyDescent="0.25">
      <c r="H3137" s="24"/>
    </row>
    <row r="3138" spans="8:8" x14ac:dyDescent="0.25">
      <c r="H3138" s="24"/>
    </row>
    <row r="3139" spans="8:8" x14ac:dyDescent="0.25">
      <c r="H3139" s="24"/>
    </row>
    <row r="3140" spans="8:8" x14ac:dyDescent="0.25">
      <c r="H3140" s="24"/>
    </row>
    <row r="3141" spans="8:8" x14ac:dyDescent="0.25">
      <c r="H3141" s="24"/>
    </row>
    <row r="3142" spans="8:8" x14ac:dyDescent="0.25">
      <c r="H3142" s="24"/>
    </row>
    <row r="3143" spans="8:8" x14ac:dyDescent="0.25">
      <c r="H3143" s="24"/>
    </row>
    <row r="3144" spans="8:8" x14ac:dyDescent="0.25">
      <c r="H3144" s="24"/>
    </row>
    <row r="3145" spans="8:8" x14ac:dyDescent="0.25">
      <c r="H3145" s="24"/>
    </row>
    <row r="3146" spans="8:8" x14ac:dyDescent="0.25">
      <c r="H3146" s="24"/>
    </row>
    <row r="3147" spans="8:8" x14ac:dyDescent="0.25">
      <c r="H3147" s="24"/>
    </row>
    <row r="3148" spans="8:8" x14ac:dyDescent="0.25">
      <c r="H3148" s="24"/>
    </row>
    <row r="3149" spans="8:8" x14ac:dyDescent="0.25">
      <c r="H3149" s="24"/>
    </row>
    <row r="3150" spans="8:8" x14ac:dyDescent="0.25">
      <c r="H3150" s="24"/>
    </row>
    <row r="3151" spans="8:8" x14ac:dyDescent="0.25">
      <c r="H3151" s="24"/>
    </row>
    <row r="3152" spans="8:8" x14ac:dyDescent="0.25">
      <c r="H3152" s="24"/>
    </row>
    <row r="3153" spans="8:8" x14ac:dyDescent="0.25">
      <c r="H3153" s="24"/>
    </row>
    <row r="3154" spans="8:8" x14ac:dyDescent="0.25">
      <c r="H3154" s="24"/>
    </row>
    <row r="3155" spans="8:8" x14ac:dyDescent="0.25">
      <c r="H3155" s="24"/>
    </row>
    <row r="3156" spans="8:8" x14ac:dyDescent="0.25">
      <c r="H3156" s="24"/>
    </row>
    <row r="3157" spans="8:8" x14ac:dyDescent="0.25">
      <c r="H3157" s="24"/>
    </row>
    <row r="3158" spans="8:8" x14ac:dyDescent="0.25">
      <c r="H3158" s="24"/>
    </row>
    <row r="3159" spans="8:8" x14ac:dyDescent="0.25">
      <c r="H3159" s="24"/>
    </row>
    <row r="3160" spans="8:8" x14ac:dyDescent="0.25">
      <c r="H3160" s="24"/>
    </row>
    <row r="3161" spans="8:8" x14ac:dyDescent="0.25">
      <c r="H3161" s="24"/>
    </row>
    <row r="3162" spans="8:8" x14ac:dyDescent="0.25">
      <c r="H3162" s="24"/>
    </row>
    <row r="3163" spans="8:8" x14ac:dyDescent="0.25">
      <c r="H3163" s="24"/>
    </row>
    <row r="3164" spans="8:8" x14ac:dyDescent="0.25">
      <c r="H3164" s="24"/>
    </row>
    <row r="3165" spans="8:8" x14ac:dyDescent="0.25">
      <c r="H3165" s="24"/>
    </row>
    <row r="3166" spans="8:8" x14ac:dyDescent="0.25">
      <c r="H3166" s="24"/>
    </row>
    <row r="3167" spans="8:8" x14ac:dyDescent="0.25">
      <c r="H3167" s="24"/>
    </row>
    <row r="3168" spans="8:8" x14ac:dyDescent="0.25">
      <c r="H3168" s="24"/>
    </row>
    <row r="3169" spans="8:8" x14ac:dyDescent="0.25">
      <c r="H3169" s="24"/>
    </row>
    <row r="3170" spans="8:8" x14ac:dyDescent="0.25">
      <c r="H3170" s="24"/>
    </row>
    <row r="3171" spans="8:8" x14ac:dyDescent="0.25">
      <c r="H3171" s="24"/>
    </row>
    <row r="3172" spans="8:8" x14ac:dyDescent="0.25">
      <c r="H3172" s="24"/>
    </row>
    <row r="3173" spans="8:8" x14ac:dyDescent="0.25">
      <c r="H3173" s="24"/>
    </row>
    <row r="3174" spans="8:8" x14ac:dyDescent="0.25">
      <c r="H3174" s="24"/>
    </row>
    <row r="3175" spans="8:8" x14ac:dyDescent="0.25">
      <c r="H3175" s="24"/>
    </row>
    <row r="3176" spans="8:8" x14ac:dyDescent="0.25">
      <c r="H3176" s="24"/>
    </row>
    <row r="3177" spans="8:8" x14ac:dyDescent="0.25">
      <c r="H3177" s="24"/>
    </row>
    <row r="3178" spans="8:8" x14ac:dyDescent="0.25">
      <c r="H3178" s="24"/>
    </row>
    <row r="3179" spans="8:8" x14ac:dyDescent="0.25">
      <c r="H3179" s="24"/>
    </row>
    <row r="3180" spans="8:8" x14ac:dyDescent="0.25">
      <c r="H3180" s="24"/>
    </row>
    <row r="3181" spans="8:8" x14ac:dyDescent="0.25">
      <c r="H3181" s="24"/>
    </row>
    <row r="3182" spans="8:8" x14ac:dyDescent="0.25">
      <c r="H3182" s="24"/>
    </row>
    <row r="3183" spans="8:8" x14ac:dyDescent="0.25">
      <c r="H3183" s="24"/>
    </row>
    <row r="3184" spans="8:8" x14ac:dyDescent="0.25">
      <c r="H3184" s="24"/>
    </row>
    <row r="3185" spans="8:8" x14ac:dyDescent="0.25">
      <c r="H3185" s="24"/>
    </row>
    <row r="3186" spans="8:8" x14ac:dyDescent="0.25">
      <c r="H3186" s="24"/>
    </row>
    <row r="3187" spans="8:8" x14ac:dyDescent="0.25">
      <c r="H3187" s="24"/>
    </row>
    <row r="3188" spans="8:8" x14ac:dyDescent="0.25">
      <c r="H3188" s="24"/>
    </row>
    <row r="3189" spans="8:8" x14ac:dyDescent="0.25">
      <c r="H3189" s="24"/>
    </row>
    <row r="3190" spans="8:8" x14ac:dyDescent="0.25">
      <c r="H3190" s="24"/>
    </row>
    <row r="3191" spans="8:8" x14ac:dyDescent="0.25">
      <c r="H3191" s="24"/>
    </row>
    <row r="3192" spans="8:8" x14ac:dyDescent="0.25">
      <c r="H3192" s="24"/>
    </row>
    <row r="3193" spans="8:8" x14ac:dyDescent="0.25">
      <c r="H3193" s="24"/>
    </row>
    <row r="3194" spans="8:8" x14ac:dyDescent="0.25">
      <c r="H3194" s="24"/>
    </row>
    <row r="3195" spans="8:8" x14ac:dyDescent="0.25">
      <c r="H3195" s="24"/>
    </row>
    <row r="3196" spans="8:8" x14ac:dyDescent="0.25">
      <c r="H3196" s="24"/>
    </row>
    <row r="3197" spans="8:8" x14ac:dyDescent="0.25">
      <c r="H3197" s="24"/>
    </row>
    <row r="3198" spans="8:8" x14ac:dyDescent="0.25">
      <c r="H3198" s="24"/>
    </row>
    <row r="3199" spans="8:8" x14ac:dyDescent="0.25">
      <c r="H3199" s="24"/>
    </row>
    <row r="3200" spans="8:8" x14ac:dyDescent="0.25">
      <c r="H3200" s="24"/>
    </row>
    <row r="3201" spans="8:8" x14ac:dyDescent="0.25">
      <c r="H3201" s="24"/>
    </row>
    <row r="3202" spans="8:8" x14ac:dyDescent="0.25">
      <c r="H3202" s="24"/>
    </row>
    <row r="3203" spans="8:8" x14ac:dyDescent="0.25">
      <c r="H3203" s="24"/>
    </row>
    <row r="3204" spans="8:8" x14ac:dyDescent="0.25">
      <c r="H3204" s="24"/>
    </row>
    <row r="3205" spans="8:8" x14ac:dyDescent="0.25">
      <c r="H3205" s="24"/>
    </row>
    <row r="3206" spans="8:8" x14ac:dyDescent="0.25">
      <c r="H3206" s="24"/>
    </row>
    <row r="3207" spans="8:8" x14ac:dyDescent="0.25">
      <c r="H3207" s="24"/>
    </row>
    <row r="3208" spans="8:8" x14ac:dyDescent="0.25">
      <c r="H3208" s="24"/>
    </row>
    <row r="3209" spans="8:8" x14ac:dyDescent="0.25">
      <c r="H3209" s="24"/>
    </row>
    <row r="3210" spans="8:8" x14ac:dyDescent="0.25">
      <c r="H3210" s="24"/>
    </row>
    <row r="3211" spans="8:8" x14ac:dyDescent="0.25">
      <c r="H3211" s="24"/>
    </row>
    <row r="3212" spans="8:8" x14ac:dyDescent="0.25">
      <c r="H3212" s="24"/>
    </row>
    <row r="3213" spans="8:8" x14ac:dyDescent="0.25">
      <c r="H3213" s="24"/>
    </row>
    <row r="3214" spans="8:8" x14ac:dyDescent="0.25">
      <c r="H3214" s="24"/>
    </row>
    <row r="3215" spans="8:8" x14ac:dyDescent="0.25">
      <c r="H3215" s="24"/>
    </row>
    <row r="3216" spans="8:8" x14ac:dyDescent="0.25">
      <c r="H3216" s="24"/>
    </row>
    <row r="3217" spans="8:8" x14ac:dyDescent="0.25">
      <c r="H3217" s="24"/>
    </row>
    <row r="3218" spans="8:8" x14ac:dyDescent="0.25">
      <c r="H3218" s="24"/>
    </row>
    <row r="3219" spans="8:8" x14ac:dyDescent="0.25">
      <c r="H3219" s="24"/>
    </row>
    <row r="3220" spans="8:8" x14ac:dyDescent="0.25">
      <c r="H3220" s="24"/>
    </row>
    <row r="3221" spans="8:8" x14ac:dyDescent="0.25">
      <c r="H3221" s="24"/>
    </row>
    <row r="3222" spans="8:8" x14ac:dyDescent="0.25">
      <c r="H3222" s="24"/>
    </row>
    <row r="3223" spans="8:8" x14ac:dyDescent="0.25">
      <c r="H3223" s="24"/>
    </row>
    <row r="3224" spans="8:8" x14ac:dyDescent="0.25">
      <c r="H3224" s="24"/>
    </row>
    <row r="3225" spans="8:8" x14ac:dyDescent="0.25">
      <c r="H3225" s="24"/>
    </row>
    <row r="3226" spans="8:8" x14ac:dyDescent="0.25">
      <c r="H3226" s="24"/>
    </row>
    <row r="3227" spans="8:8" x14ac:dyDescent="0.25">
      <c r="H3227" s="24"/>
    </row>
    <row r="3228" spans="8:8" x14ac:dyDescent="0.25">
      <c r="H3228" s="24"/>
    </row>
    <row r="3229" spans="8:8" x14ac:dyDescent="0.25">
      <c r="H3229" s="24"/>
    </row>
    <row r="3230" spans="8:8" x14ac:dyDescent="0.25">
      <c r="H3230" s="24"/>
    </row>
    <row r="3231" spans="8:8" x14ac:dyDescent="0.25">
      <c r="H3231" s="24"/>
    </row>
    <row r="3232" spans="8:8" x14ac:dyDescent="0.25">
      <c r="H3232" s="24"/>
    </row>
    <row r="3233" spans="8:8" x14ac:dyDescent="0.25">
      <c r="H3233" s="24"/>
    </row>
    <row r="3234" spans="8:8" x14ac:dyDescent="0.25">
      <c r="H3234" s="24"/>
    </row>
    <row r="3235" spans="8:8" x14ac:dyDescent="0.25">
      <c r="H3235" s="24"/>
    </row>
    <row r="3236" spans="8:8" x14ac:dyDescent="0.25">
      <c r="H3236" s="24"/>
    </row>
    <row r="3237" spans="8:8" x14ac:dyDescent="0.25">
      <c r="H3237" s="24"/>
    </row>
    <row r="3238" spans="8:8" x14ac:dyDescent="0.25">
      <c r="H3238" s="24"/>
    </row>
    <row r="3239" spans="8:8" x14ac:dyDescent="0.25">
      <c r="H3239" s="24"/>
    </row>
    <row r="3240" spans="8:8" x14ac:dyDescent="0.25">
      <c r="H3240" s="24"/>
    </row>
    <row r="3241" spans="8:8" x14ac:dyDescent="0.25">
      <c r="H3241" s="24"/>
    </row>
    <row r="3242" spans="8:8" x14ac:dyDescent="0.25">
      <c r="H3242" s="24"/>
    </row>
    <row r="3243" spans="8:8" x14ac:dyDescent="0.25">
      <c r="H3243" s="24"/>
    </row>
    <row r="3244" spans="8:8" x14ac:dyDescent="0.25">
      <c r="H3244" s="24"/>
    </row>
    <row r="3245" spans="8:8" x14ac:dyDescent="0.25">
      <c r="H3245" s="24"/>
    </row>
    <row r="3246" spans="8:8" x14ac:dyDescent="0.25">
      <c r="H3246" s="24"/>
    </row>
    <row r="3247" spans="8:8" x14ac:dyDescent="0.25">
      <c r="H3247" s="24"/>
    </row>
    <row r="3248" spans="8:8" x14ac:dyDescent="0.25">
      <c r="H3248" s="24"/>
    </row>
    <row r="3249" spans="8:8" x14ac:dyDescent="0.25">
      <c r="H3249" s="24"/>
    </row>
    <row r="3250" spans="8:8" x14ac:dyDescent="0.25">
      <c r="H3250" s="24"/>
    </row>
    <row r="3251" spans="8:8" x14ac:dyDescent="0.25">
      <c r="H3251" s="24"/>
    </row>
    <row r="3252" spans="8:8" x14ac:dyDescent="0.25">
      <c r="H3252" s="24"/>
    </row>
    <row r="3253" spans="8:8" x14ac:dyDescent="0.25">
      <c r="H3253" s="24"/>
    </row>
    <row r="3254" spans="8:8" x14ac:dyDescent="0.25">
      <c r="H3254" s="24"/>
    </row>
    <row r="3255" spans="8:8" x14ac:dyDescent="0.25">
      <c r="H3255" s="24"/>
    </row>
    <row r="3256" spans="8:8" x14ac:dyDescent="0.25">
      <c r="H3256" s="24"/>
    </row>
    <row r="3257" spans="8:8" x14ac:dyDescent="0.25">
      <c r="H3257" s="24"/>
    </row>
    <row r="3258" spans="8:8" x14ac:dyDescent="0.25">
      <c r="H3258" s="24"/>
    </row>
    <row r="3259" spans="8:8" x14ac:dyDescent="0.25">
      <c r="H3259" s="24"/>
    </row>
    <row r="3260" spans="8:8" x14ac:dyDescent="0.25">
      <c r="H3260" s="24"/>
    </row>
    <row r="3261" spans="8:8" x14ac:dyDescent="0.25">
      <c r="H3261" s="24"/>
    </row>
    <row r="3262" spans="8:8" x14ac:dyDescent="0.25">
      <c r="H3262" s="24"/>
    </row>
    <row r="3263" spans="8:8" x14ac:dyDescent="0.25">
      <c r="H3263" s="24"/>
    </row>
    <row r="3264" spans="8:8" x14ac:dyDescent="0.25">
      <c r="H3264" s="24"/>
    </row>
    <row r="3265" spans="8:8" x14ac:dyDescent="0.25">
      <c r="H3265" s="24"/>
    </row>
    <row r="3266" spans="8:8" x14ac:dyDescent="0.25">
      <c r="H3266" s="24"/>
    </row>
    <row r="3267" spans="8:8" x14ac:dyDescent="0.25">
      <c r="H3267" s="24"/>
    </row>
    <row r="3268" spans="8:8" x14ac:dyDescent="0.25">
      <c r="H3268" s="24"/>
    </row>
    <row r="3269" spans="8:8" x14ac:dyDescent="0.25">
      <c r="H3269" s="24"/>
    </row>
    <row r="3270" spans="8:8" x14ac:dyDescent="0.25">
      <c r="H3270" s="24"/>
    </row>
    <row r="3271" spans="8:8" x14ac:dyDescent="0.25">
      <c r="H3271" s="24"/>
    </row>
    <row r="3272" spans="8:8" x14ac:dyDescent="0.25">
      <c r="H3272" s="24"/>
    </row>
    <row r="3273" spans="8:8" x14ac:dyDescent="0.25">
      <c r="H3273" s="24"/>
    </row>
    <row r="3274" spans="8:8" x14ac:dyDescent="0.25">
      <c r="H3274" s="24"/>
    </row>
    <row r="3275" spans="8:8" x14ac:dyDescent="0.25">
      <c r="H3275" s="24"/>
    </row>
    <row r="3276" spans="8:8" x14ac:dyDescent="0.25">
      <c r="H3276" s="24"/>
    </row>
    <row r="3277" spans="8:8" x14ac:dyDescent="0.25">
      <c r="H3277" s="24"/>
    </row>
    <row r="3278" spans="8:8" x14ac:dyDescent="0.25">
      <c r="H3278" s="24"/>
    </row>
    <row r="3279" spans="8:8" x14ac:dyDescent="0.25">
      <c r="H3279" s="24"/>
    </row>
    <row r="3280" spans="8:8" x14ac:dyDescent="0.25">
      <c r="H3280" s="24"/>
    </row>
    <row r="3281" spans="8:8" x14ac:dyDescent="0.25">
      <c r="H3281" s="24"/>
    </row>
    <row r="3282" spans="8:8" x14ac:dyDescent="0.25">
      <c r="H3282" s="24"/>
    </row>
    <row r="3283" spans="8:8" x14ac:dyDescent="0.25">
      <c r="H3283" s="24"/>
    </row>
    <row r="3284" spans="8:8" x14ac:dyDescent="0.25">
      <c r="H3284" s="24"/>
    </row>
    <row r="3285" spans="8:8" x14ac:dyDescent="0.25">
      <c r="H3285" s="24"/>
    </row>
    <row r="3286" spans="8:8" x14ac:dyDescent="0.25">
      <c r="H3286" s="24"/>
    </row>
    <row r="3287" spans="8:8" x14ac:dyDescent="0.25">
      <c r="H3287" s="24"/>
    </row>
    <row r="3288" spans="8:8" x14ac:dyDescent="0.25">
      <c r="H3288" s="24"/>
    </row>
    <row r="3289" spans="8:8" x14ac:dyDescent="0.25">
      <c r="H3289" s="24"/>
    </row>
    <row r="3290" spans="8:8" x14ac:dyDescent="0.25">
      <c r="H3290" s="24"/>
    </row>
    <row r="3291" spans="8:8" x14ac:dyDescent="0.25">
      <c r="H3291" s="24"/>
    </row>
    <row r="3292" spans="8:8" x14ac:dyDescent="0.25">
      <c r="H3292" s="24"/>
    </row>
    <row r="3293" spans="8:8" x14ac:dyDescent="0.25">
      <c r="H3293" s="24"/>
    </row>
    <row r="3294" spans="8:8" x14ac:dyDescent="0.25">
      <c r="H3294" s="24"/>
    </row>
    <row r="3295" spans="8:8" x14ac:dyDescent="0.25">
      <c r="H3295" s="24"/>
    </row>
    <row r="3296" spans="8:8" x14ac:dyDescent="0.25">
      <c r="H3296" s="24"/>
    </row>
    <row r="3297" spans="8:8" x14ac:dyDescent="0.25">
      <c r="H3297" s="24"/>
    </row>
    <row r="3298" spans="8:8" x14ac:dyDescent="0.25">
      <c r="H3298" s="24"/>
    </row>
    <row r="3299" spans="8:8" x14ac:dyDescent="0.25">
      <c r="H3299" s="24"/>
    </row>
    <row r="3300" spans="8:8" x14ac:dyDescent="0.25">
      <c r="H3300" s="24"/>
    </row>
    <row r="3301" spans="8:8" x14ac:dyDescent="0.25">
      <c r="H3301" s="24"/>
    </row>
    <row r="3302" spans="8:8" x14ac:dyDescent="0.25">
      <c r="H3302" s="24"/>
    </row>
    <row r="3303" spans="8:8" x14ac:dyDescent="0.25">
      <c r="H3303" s="24"/>
    </row>
    <row r="3304" spans="8:8" x14ac:dyDescent="0.25">
      <c r="H3304" s="24"/>
    </row>
    <row r="3305" spans="8:8" x14ac:dyDescent="0.25">
      <c r="H3305" s="24"/>
    </row>
    <row r="3306" spans="8:8" x14ac:dyDescent="0.25">
      <c r="H3306" s="24"/>
    </row>
    <row r="3307" spans="8:8" x14ac:dyDescent="0.25">
      <c r="H3307" s="24"/>
    </row>
    <row r="3308" spans="8:8" x14ac:dyDescent="0.25">
      <c r="H3308" s="24"/>
    </row>
    <row r="3309" spans="8:8" x14ac:dyDescent="0.25">
      <c r="H3309" s="24"/>
    </row>
    <row r="3310" spans="8:8" x14ac:dyDescent="0.25">
      <c r="H3310" s="24"/>
    </row>
    <row r="3311" spans="8:8" x14ac:dyDescent="0.25">
      <c r="H3311" s="24"/>
    </row>
    <row r="3312" spans="8:8" x14ac:dyDescent="0.25">
      <c r="H3312" s="24"/>
    </row>
    <row r="3313" spans="8:8" x14ac:dyDescent="0.25">
      <c r="H3313" s="24"/>
    </row>
    <row r="3314" spans="8:8" x14ac:dyDescent="0.25">
      <c r="H3314" s="24"/>
    </row>
    <row r="3315" spans="8:8" x14ac:dyDescent="0.25">
      <c r="H3315" s="24"/>
    </row>
    <row r="3316" spans="8:8" x14ac:dyDescent="0.25">
      <c r="H3316" s="24"/>
    </row>
    <row r="3317" spans="8:8" x14ac:dyDescent="0.25">
      <c r="H3317" s="24"/>
    </row>
    <row r="3318" spans="8:8" x14ac:dyDescent="0.25">
      <c r="H3318" s="24"/>
    </row>
    <row r="3319" spans="8:8" x14ac:dyDescent="0.25">
      <c r="H3319" s="24"/>
    </row>
    <row r="3320" spans="8:8" x14ac:dyDescent="0.25">
      <c r="H3320" s="24"/>
    </row>
    <row r="3321" spans="8:8" x14ac:dyDescent="0.25">
      <c r="H3321" s="24"/>
    </row>
    <row r="3322" spans="8:8" x14ac:dyDescent="0.25">
      <c r="H3322" s="24"/>
    </row>
    <row r="3323" spans="8:8" x14ac:dyDescent="0.25">
      <c r="H3323" s="24"/>
    </row>
    <row r="3324" spans="8:8" x14ac:dyDescent="0.25">
      <c r="H3324" s="24"/>
    </row>
    <row r="3325" spans="8:8" x14ac:dyDescent="0.25">
      <c r="H3325" s="24"/>
    </row>
    <row r="3326" spans="8:8" x14ac:dyDescent="0.25">
      <c r="H3326" s="24"/>
    </row>
    <row r="3327" spans="8:8" x14ac:dyDescent="0.25">
      <c r="H3327" s="24"/>
    </row>
    <row r="3328" spans="8:8" x14ac:dyDescent="0.25">
      <c r="H3328" s="24"/>
    </row>
    <row r="3329" spans="8:8" x14ac:dyDescent="0.25">
      <c r="H3329" s="24"/>
    </row>
    <row r="3330" spans="8:8" x14ac:dyDescent="0.25">
      <c r="H3330" s="24"/>
    </row>
    <row r="3331" spans="8:8" x14ac:dyDescent="0.25">
      <c r="H3331" s="24"/>
    </row>
    <row r="3332" spans="8:8" x14ac:dyDescent="0.25">
      <c r="H3332" s="24"/>
    </row>
    <row r="3333" spans="8:8" x14ac:dyDescent="0.25">
      <c r="H3333" s="24"/>
    </row>
    <row r="3334" spans="8:8" x14ac:dyDescent="0.25">
      <c r="H3334" s="24"/>
    </row>
    <row r="3335" spans="8:8" x14ac:dyDescent="0.25">
      <c r="H3335" s="24"/>
    </row>
    <row r="3336" spans="8:8" x14ac:dyDescent="0.25">
      <c r="H3336" s="24"/>
    </row>
    <row r="3337" spans="8:8" x14ac:dyDescent="0.25">
      <c r="H3337" s="24"/>
    </row>
    <row r="3338" spans="8:8" x14ac:dyDescent="0.25">
      <c r="H3338" s="24"/>
    </row>
    <row r="3339" spans="8:8" x14ac:dyDescent="0.25">
      <c r="H3339" s="24"/>
    </row>
    <row r="3340" spans="8:8" x14ac:dyDescent="0.25">
      <c r="H3340" s="24"/>
    </row>
    <row r="3341" spans="8:8" x14ac:dyDescent="0.25">
      <c r="H3341" s="24"/>
    </row>
    <row r="3342" spans="8:8" x14ac:dyDescent="0.25">
      <c r="H3342" s="24"/>
    </row>
    <row r="3343" spans="8:8" x14ac:dyDescent="0.25">
      <c r="H3343" s="24"/>
    </row>
    <row r="3344" spans="8:8" x14ac:dyDescent="0.25">
      <c r="H3344" s="24"/>
    </row>
    <row r="3345" spans="8:8" x14ac:dyDescent="0.25">
      <c r="H3345" s="24"/>
    </row>
    <row r="3346" spans="8:8" x14ac:dyDescent="0.25">
      <c r="H3346" s="24"/>
    </row>
    <row r="3347" spans="8:8" x14ac:dyDescent="0.25">
      <c r="H3347" s="24"/>
    </row>
    <row r="3348" spans="8:8" x14ac:dyDescent="0.25">
      <c r="H3348" s="24"/>
    </row>
    <row r="3349" spans="8:8" x14ac:dyDescent="0.25">
      <c r="H3349" s="24"/>
    </row>
    <row r="3350" spans="8:8" x14ac:dyDescent="0.25">
      <c r="H3350" s="24"/>
    </row>
    <row r="3351" spans="8:8" x14ac:dyDescent="0.25">
      <c r="H3351" s="24"/>
    </row>
    <row r="3352" spans="8:8" x14ac:dyDescent="0.25">
      <c r="H3352" s="24"/>
    </row>
    <row r="3353" spans="8:8" x14ac:dyDescent="0.25">
      <c r="H3353" s="24"/>
    </row>
    <row r="3354" spans="8:8" x14ac:dyDescent="0.25">
      <c r="H3354" s="24"/>
    </row>
    <row r="3355" spans="8:8" x14ac:dyDescent="0.25">
      <c r="H3355" s="24"/>
    </row>
    <row r="3356" spans="8:8" x14ac:dyDescent="0.25">
      <c r="H3356" s="24"/>
    </row>
    <row r="3357" spans="8:8" x14ac:dyDescent="0.25">
      <c r="H3357" s="24"/>
    </row>
    <row r="3358" spans="8:8" x14ac:dyDescent="0.25">
      <c r="H3358" s="24"/>
    </row>
    <row r="3359" spans="8:8" x14ac:dyDescent="0.25">
      <c r="H3359" s="24"/>
    </row>
    <row r="3360" spans="8:8" x14ac:dyDescent="0.25">
      <c r="H3360" s="24"/>
    </row>
    <row r="3361" spans="8:8" x14ac:dyDescent="0.25">
      <c r="H3361" s="24"/>
    </row>
    <row r="3362" spans="8:8" x14ac:dyDescent="0.25">
      <c r="H3362" s="24"/>
    </row>
    <row r="3363" spans="8:8" x14ac:dyDescent="0.25">
      <c r="H3363" s="24"/>
    </row>
    <row r="3364" spans="8:8" x14ac:dyDescent="0.25">
      <c r="H3364" s="24"/>
    </row>
    <row r="3365" spans="8:8" x14ac:dyDescent="0.25">
      <c r="H3365" s="24"/>
    </row>
    <row r="3366" spans="8:8" x14ac:dyDescent="0.25">
      <c r="H3366" s="24"/>
    </row>
    <row r="3367" spans="8:8" x14ac:dyDescent="0.25">
      <c r="H3367" s="24"/>
    </row>
    <row r="3368" spans="8:8" x14ac:dyDescent="0.25">
      <c r="H3368" s="24"/>
    </row>
    <row r="3369" spans="8:8" x14ac:dyDescent="0.25">
      <c r="H3369" s="24"/>
    </row>
    <row r="3370" spans="8:8" x14ac:dyDescent="0.25">
      <c r="H3370" s="24"/>
    </row>
    <row r="3371" spans="8:8" x14ac:dyDescent="0.25">
      <c r="H3371" s="24"/>
    </row>
    <row r="3372" spans="8:8" x14ac:dyDescent="0.25">
      <c r="H3372" s="24"/>
    </row>
    <row r="3373" spans="8:8" x14ac:dyDescent="0.25">
      <c r="H3373" s="24"/>
    </row>
    <row r="3374" spans="8:8" x14ac:dyDescent="0.25">
      <c r="H3374" s="24"/>
    </row>
    <row r="3375" spans="8:8" x14ac:dyDescent="0.25">
      <c r="H3375" s="24"/>
    </row>
    <row r="3376" spans="8:8" x14ac:dyDescent="0.25">
      <c r="H3376" s="24"/>
    </row>
    <row r="3377" spans="8:8" x14ac:dyDescent="0.25">
      <c r="H3377" s="24"/>
    </row>
    <row r="3378" spans="8:8" x14ac:dyDescent="0.25">
      <c r="H3378" s="24"/>
    </row>
    <row r="3379" spans="8:8" x14ac:dyDescent="0.25">
      <c r="H3379" s="24"/>
    </row>
    <row r="3380" spans="8:8" x14ac:dyDescent="0.25">
      <c r="H3380" s="24"/>
    </row>
    <row r="3381" spans="8:8" x14ac:dyDescent="0.25">
      <c r="H3381" s="24"/>
    </row>
    <row r="3382" spans="8:8" x14ac:dyDescent="0.25">
      <c r="H3382" s="24"/>
    </row>
    <row r="3383" spans="8:8" x14ac:dyDescent="0.25">
      <c r="H3383" s="24"/>
    </row>
    <row r="3384" spans="8:8" x14ac:dyDescent="0.25">
      <c r="H3384" s="24"/>
    </row>
    <row r="3385" spans="8:8" x14ac:dyDescent="0.25">
      <c r="H3385" s="24"/>
    </row>
    <row r="3386" spans="8:8" x14ac:dyDescent="0.25">
      <c r="H3386" s="24"/>
    </row>
    <row r="3387" spans="8:8" x14ac:dyDescent="0.25">
      <c r="H3387" s="24"/>
    </row>
    <row r="3388" spans="8:8" x14ac:dyDescent="0.25">
      <c r="H3388" s="24"/>
    </row>
    <row r="3389" spans="8:8" x14ac:dyDescent="0.25">
      <c r="H3389" s="24"/>
    </row>
    <row r="3390" spans="8:8" x14ac:dyDescent="0.25">
      <c r="H3390" s="24"/>
    </row>
    <row r="3391" spans="8:8" x14ac:dyDescent="0.25">
      <c r="H3391" s="24"/>
    </row>
    <row r="3392" spans="8:8" x14ac:dyDescent="0.25">
      <c r="H3392" s="24"/>
    </row>
    <row r="3393" spans="8:8" x14ac:dyDescent="0.25">
      <c r="H3393" s="24"/>
    </row>
    <row r="3394" spans="8:8" x14ac:dyDescent="0.25">
      <c r="H3394" s="24"/>
    </row>
    <row r="3395" spans="8:8" x14ac:dyDescent="0.25">
      <c r="H3395" s="24"/>
    </row>
    <row r="3396" spans="8:8" x14ac:dyDescent="0.25">
      <c r="H3396" s="24"/>
    </row>
    <row r="3397" spans="8:8" x14ac:dyDescent="0.25">
      <c r="H3397" s="24"/>
    </row>
    <row r="3398" spans="8:8" x14ac:dyDescent="0.25">
      <c r="H3398" s="24"/>
    </row>
    <row r="3399" spans="8:8" x14ac:dyDescent="0.25">
      <c r="H3399" s="24"/>
    </row>
    <row r="3400" spans="8:8" x14ac:dyDescent="0.25">
      <c r="H3400" s="24"/>
    </row>
    <row r="3401" spans="8:8" x14ac:dyDescent="0.25">
      <c r="H3401" s="24"/>
    </row>
    <row r="3402" spans="8:8" x14ac:dyDescent="0.25">
      <c r="H3402" s="24"/>
    </row>
    <row r="3403" spans="8:8" x14ac:dyDescent="0.25">
      <c r="H3403" s="24"/>
    </row>
    <row r="3404" spans="8:8" x14ac:dyDescent="0.25">
      <c r="H3404" s="24"/>
    </row>
    <row r="3405" spans="8:8" x14ac:dyDescent="0.25">
      <c r="H3405" s="24"/>
    </row>
    <row r="3406" spans="8:8" x14ac:dyDescent="0.25">
      <c r="H3406" s="24"/>
    </row>
    <row r="3407" spans="8:8" x14ac:dyDescent="0.25">
      <c r="H3407" s="24"/>
    </row>
    <row r="3408" spans="8:8" x14ac:dyDescent="0.25">
      <c r="H3408" s="24"/>
    </row>
    <row r="3409" spans="8:8" x14ac:dyDescent="0.25">
      <c r="H3409" s="24"/>
    </row>
    <row r="3410" spans="8:8" x14ac:dyDescent="0.25">
      <c r="H3410" s="24"/>
    </row>
    <row r="3411" spans="8:8" x14ac:dyDescent="0.25">
      <c r="H3411" s="24"/>
    </row>
    <row r="3412" spans="8:8" x14ac:dyDescent="0.25">
      <c r="H3412" s="24"/>
    </row>
    <row r="3413" spans="8:8" x14ac:dyDescent="0.25">
      <c r="H3413" s="24"/>
    </row>
    <row r="3414" spans="8:8" x14ac:dyDescent="0.25">
      <c r="H3414" s="24"/>
    </row>
    <row r="3415" spans="8:8" x14ac:dyDescent="0.25">
      <c r="H3415" s="24"/>
    </row>
    <row r="3416" spans="8:8" x14ac:dyDescent="0.25">
      <c r="H3416" s="24"/>
    </row>
    <row r="3417" spans="8:8" x14ac:dyDescent="0.25">
      <c r="H3417" s="24"/>
    </row>
    <row r="3418" spans="8:8" x14ac:dyDescent="0.25">
      <c r="H3418" s="24"/>
    </row>
    <row r="3419" spans="8:8" x14ac:dyDescent="0.25">
      <c r="H3419" s="24"/>
    </row>
    <row r="3420" spans="8:8" x14ac:dyDescent="0.25">
      <c r="H3420" s="24"/>
    </row>
    <row r="3421" spans="8:8" x14ac:dyDescent="0.25">
      <c r="H3421" s="24"/>
    </row>
    <row r="3422" spans="8:8" x14ac:dyDescent="0.25">
      <c r="H3422" s="24"/>
    </row>
    <row r="3423" spans="8:8" x14ac:dyDescent="0.25">
      <c r="H3423" s="24"/>
    </row>
    <row r="3424" spans="8:8" x14ac:dyDescent="0.25">
      <c r="H3424" s="24"/>
    </row>
    <row r="3425" spans="8:8" x14ac:dyDescent="0.25">
      <c r="H3425" s="24"/>
    </row>
    <row r="3426" spans="8:8" x14ac:dyDescent="0.25">
      <c r="H3426" s="24"/>
    </row>
    <row r="3427" spans="8:8" x14ac:dyDescent="0.25">
      <c r="H3427" s="24"/>
    </row>
    <row r="3428" spans="8:8" x14ac:dyDescent="0.25">
      <c r="H3428" s="24"/>
    </row>
    <row r="3429" spans="8:8" x14ac:dyDescent="0.25">
      <c r="H3429" s="24"/>
    </row>
    <row r="3430" spans="8:8" x14ac:dyDescent="0.25">
      <c r="H3430" s="24"/>
    </row>
    <row r="3431" spans="8:8" x14ac:dyDescent="0.25">
      <c r="H3431" s="24"/>
    </row>
    <row r="3432" spans="8:8" x14ac:dyDescent="0.25">
      <c r="H3432" s="24"/>
    </row>
    <row r="3433" spans="8:8" x14ac:dyDescent="0.25">
      <c r="H3433" s="24"/>
    </row>
    <row r="3434" spans="8:8" x14ac:dyDescent="0.25">
      <c r="H3434" s="24"/>
    </row>
    <row r="3435" spans="8:8" x14ac:dyDescent="0.25">
      <c r="H3435" s="24"/>
    </row>
    <row r="3436" spans="8:8" x14ac:dyDescent="0.25">
      <c r="H3436" s="24"/>
    </row>
    <row r="3437" spans="8:8" x14ac:dyDescent="0.25">
      <c r="H3437" s="24"/>
    </row>
    <row r="3438" spans="8:8" x14ac:dyDescent="0.25">
      <c r="H3438" s="24"/>
    </row>
    <row r="3439" spans="8:8" x14ac:dyDescent="0.25">
      <c r="H3439" s="24"/>
    </row>
    <row r="3440" spans="8:8" x14ac:dyDescent="0.25">
      <c r="H3440" s="24"/>
    </row>
    <row r="3441" spans="8:8" x14ac:dyDescent="0.25">
      <c r="H3441" s="24"/>
    </row>
    <row r="3442" spans="8:8" x14ac:dyDescent="0.25">
      <c r="H3442" s="24"/>
    </row>
    <row r="3443" spans="8:8" x14ac:dyDescent="0.25">
      <c r="H3443" s="24"/>
    </row>
    <row r="3444" spans="8:8" x14ac:dyDescent="0.25">
      <c r="H3444" s="24"/>
    </row>
    <row r="3445" spans="8:8" x14ac:dyDescent="0.25">
      <c r="H3445" s="24"/>
    </row>
    <row r="3446" spans="8:8" x14ac:dyDescent="0.25">
      <c r="H3446" s="24"/>
    </row>
    <row r="3447" spans="8:8" x14ac:dyDescent="0.25">
      <c r="H3447" s="24"/>
    </row>
    <row r="3448" spans="8:8" x14ac:dyDescent="0.25">
      <c r="H3448" s="24"/>
    </row>
    <row r="3449" spans="8:8" x14ac:dyDescent="0.25">
      <c r="H3449" s="24"/>
    </row>
    <row r="3450" spans="8:8" x14ac:dyDescent="0.25">
      <c r="H3450" s="24"/>
    </row>
    <row r="3451" spans="8:8" x14ac:dyDescent="0.25">
      <c r="H3451" s="24"/>
    </row>
    <row r="3452" spans="8:8" x14ac:dyDescent="0.25">
      <c r="H3452" s="24"/>
    </row>
    <row r="3453" spans="8:8" x14ac:dyDescent="0.25">
      <c r="H3453" s="24"/>
    </row>
    <row r="3454" spans="8:8" x14ac:dyDescent="0.25">
      <c r="H3454" s="24"/>
    </row>
    <row r="3455" spans="8:8" x14ac:dyDescent="0.25">
      <c r="H3455" s="24"/>
    </row>
    <row r="3456" spans="8:8" x14ac:dyDescent="0.25">
      <c r="H3456" s="24"/>
    </row>
    <row r="3457" spans="8:8" x14ac:dyDescent="0.25">
      <c r="H3457" s="24"/>
    </row>
    <row r="3458" spans="8:8" x14ac:dyDescent="0.25">
      <c r="H3458" s="24"/>
    </row>
    <row r="3459" spans="8:8" x14ac:dyDescent="0.25">
      <c r="H3459" s="24"/>
    </row>
    <row r="3460" spans="8:8" x14ac:dyDescent="0.25">
      <c r="H3460" s="24"/>
    </row>
    <row r="3461" spans="8:8" x14ac:dyDescent="0.25">
      <c r="H3461" s="24"/>
    </row>
    <row r="3462" spans="8:8" x14ac:dyDescent="0.25">
      <c r="H3462" s="24"/>
    </row>
    <row r="3463" spans="8:8" x14ac:dyDescent="0.25">
      <c r="H3463" s="24"/>
    </row>
    <row r="3464" spans="8:8" x14ac:dyDescent="0.25">
      <c r="H3464" s="24"/>
    </row>
    <row r="3465" spans="8:8" x14ac:dyDescent="0.25">
      <c r="H3465" s="24"/>
    </row>
    <row r="3466" spans="8:8" x14ac:dyDescent="0.25">
      <c r="H3466" s="24"/>
    </row>
    <row r="3467" spans="8:8" x14ac:dyDescent="0.25">
      <c r="H3467" s="24"/>
    </row>
    <row r="3468" spans="8:8" x14ac:dyDescent="0.25">
      <c r="H3468" s="24"/>
    </row>
    <row r="3469" spans="8:8" x14ac:dyDescent="0.25">
      <c r="H3469" s="24"/>
    </row>
    <row r="3470" spans="8:8" x14ac:dyDescent="0.25">
      <c r="H3470" s="24"/>
    </row>
    <row r="3471" spans="8:8" x14ac:dyDescent="0.25">
      <c r="H3471" s="24"/>
    </row>
    <row r="3472" spans="8:8" x14ac:dyDescent="0.25">
      <c r="H3472" s="24"/>
    </row>
    <row r="3473" spans="8:8" x14ac:dyDescent="0.25">
      <c r="H3473" s="24"/>
    </row>
    <row r="3474" spans="8:8" x14ac:dyDescent="0.25">
      <c r="H3474" s="24"/>
    </row>
    <row r="3475" spans="8:8" x14ac:dyDescent="0.25">
      <c r="H3475" s="24"/>
    </row>
    <row r="3476" spans="8:8" x14ac:dyDescent="0.25">
      <c r="H3476" s="24"/>
    </row>
    <row r="3477" spans="8:8" x14ac:dyDescent="0.25">
      <c r="H3477" s="24"/>
    </row>
    <row r="3478" spans="8:8" x14ac:dyDescent="0.25">
      <c r="H3478" s="24"/>
    </row>
    <row r="3479" spans="8:8" x14ac:dyDescent="0.25">
      <c r="H3479" s="24"/>
    </row>
    <row r="3480" spans="8:8" x14ac:dyDescent="0.25">
      <c r="H3480" s="24"/>
    </row>
    <row r="3481" spans="8:8" x14ac:dyDescent="0.25">
      <c r="H3481" s="24"/>
    </row>
    <row r="3482" spans="8:8" x14ac:dyDescent="0.25">
      <c r="H3482" s="24"/>
    </row>
    <row r="3483" spans="8:8" x14ac:dyDescent="0.25">
      <c r="H3483" s="24"/>
    </row>
    <row r="3484" spans="8:8" x14ac:dyDescent="0.25">
      <c r="H3484" s="24"/>
    </row>
    <row r="3485" spans="8:8" x14ac:dyDescent="0.25">
      <c r="H3485" s="24"/>
    </row>
    <row r="3486" spans="8:8" x14ac:dyDescent="0.25">
      <c r="H3486" s="24"/>
    </row>
    <row r="3487" spans="8:8" x14ac:dyDescent="0.25">
      <c r="H3487" s="24"/>
    </row>
    <row r="3488" spans="8:8" x14ac:dyDescent="0.25">
      <c r="H3488" s="24"/>
    </row>
    <row r="3489" spans="8:8" x14ac:dyDescent="0.25">
      <c r="H3489" s="24"/>
    </row>
    <row r="3490" spans="8:8" x14ac:dyDescent="0.25">
      <c r="H3490" s="24"/>
    </row>
    <row r="3491" spans="8:8" x14ac:dyDescent="0.25">
      <c r="H3491" s="24"/>
    </row>
    <row r="3492" spans="8:8" x14ac:dyDescent="0.25">
      <c r="H3492" s="24"/>
    </row>
    <row r="3493" spans="8:8" x14ac:dyDescent="0.25">
      <c r="H3493" s="24"/>
    </row>
    <row r="3494" spans="8:8" x14ac:dyDescent="0.25">
      <c r="H3494" s="24"/>
    </row>
    <row r="3495" spans="8:8" x14ac:dyDescent="0.25">
      <c r="H3495" s="24"/>
    </row>
    <row r="3496" spans="8:8" x14ac:dyDescent="0.25">
      <c r="H3496" s="24"/>
    </row>
    <row r="3497" spans="8:8" x14ac:dyDescent="0.25">
      <c r="H3497" s="24"/>
    </row>
    <row r="3498" spans="8:8" x14ac:dyDescent="0.25">
      <c r="H3498" s="24"/>
    </row>
    <row r="3499" spans="8:8" x14ac:dyDescent="0.25">
      <c r="H3499" s="24"/>
    </row>
    <row r="3500" spans="8:8" x14ac:dyDescent="0.25">
      <c r="H3500" s="24"/>
    </row>
    <row r="3501" spans="8:8" x14ac:dyDescent="0.25">
      <c r="H3501" s="24"/>
    </row>
    <row r="3502" spans="8:8" x14ac:dyDescent="0.25">
      <c r="H3502" s="24"/>
    </row>
    <row r="3503" spans="8:8" x14ac:dyDescent="0.25">
      <c r="H3503" s="24"/>
    </row>
    <row r="3504" spans="8:8" x14ac:dyDescent="0.25">
      <c r="H3504" s="24"/>
    </row>
    <row r="3505" spans="8:8" x14ac:dyDescent="0.25">
      <c r="H3505" s="24"/>
    </row>
    <row r="3506" spans="8:8" x14ac:dyDescent="0.25">
      <c r="H3506" s="24"/>
    </row>
    <row r="3507" spans="8:8" x14ac:dyDescent="0.25">
      <c r="H3507" s="24"/>
    </row>
    <row r="3508" spans="8:8" x14ac:dyDescent="0.25">
      <c r="H3508" s="24"/>
    </row>
    <row r="3509" spans="8:8" x14ac:dyDescent="0.25">
      <c r="H3509" s="24"/>
    </row>
    <row r="3510" spans="8:8" x14ac:dyDescent="0.25">
      <c r="H3510" s="24"/>
    </row>
    <row r="3511" spans="8:8" x14ac:dyDescent="0.25">
      <c r="H3511" s="24"/>
    </row>
    <row r="3512" spans="8:8" x14ac:dyDescent="0.25">
      <c r="H3512" s="24"/>
    </row>
    <row r="3513" spans="8:8" x14ac:dyDescent="0.25">
      <c r="H3513" s="24"/>
    </row>
    <row r="3514" spans="8:8" x14ac:dyDescent="0.25">
      <c r="H3514" s="24"/>
    </row>
    <row r="3515" spans="8:8" x14ac:dyDescent="0.25">
      <c r="H3515" s="24"/>
    </row>
    <row r="3516" spans="8:8" x14ac:dyDescent="0.25">
      <c r="H3516" s="24"/>
    </row>
    <row r="3517" spans="8:8" x14ac:dyDescent="0.25">
      <c r="H3517" s="24"/>
    </row>
    <row r="3518" spans="8:8" x14ac:dyDescent="0.25">
      <c r="H3518" s="24"/>
    </row>
    <row r="3519" spans="8:8" x14ac:dyDescent="0.25">
      <c r="H3519" s="24"/>
    </row>
    <row r="3520" spans="8:8" x14ac:dyDescent="0.25">
      <c r="H3520" s="24"/>
    </row>
    <row r="3521" spans="8:8" x14ac:dyDescent="0.25">
      <c r="H3521" s="24"/>
    </row>
    <row r="3522" spans="8:8" x14ac:dyDescent="0.25">
      <c r="H3522" s="24"/>
    </row>
    <row r="3523" spans="8:8" x14ac:dyDescent="0.25">
      <c r="H3523" s="24"/>
    </row>
    <row r="3524" spans="8:8" x14ac:dyDescent="0.25">
      <c r="H3524" s="24"/>
    </row>
    <row r="3525" spans="8:8" x14ac:dyDescent="0.25">
      <c r="H3525" s="24"/>
    </row>
    <row r="3526" spans="8:8" x14ac:dyDescent="0.25">
      <c r="H3526" s="24"/>
    </row>
    <row r="3527" spans="8:8" x14ac:dyDescent="0.25">
      <c r="H3527" s="24"/>
    </row>
    <row r="3528" spans="8:8" x14ac:dyDescent="0.25">
      <c r="H3528" s="24"/>
    </row>
    <row r="3529" spans="8:8" x14ac:dyDescent="0.25">
      <c r="H3529" s="24"/>
    </row>
    <row r="3530" spans="8:8" x14ac:dyDescent="0.25">
      <c r="H3530" s="24"/>
    </row>
    <row r="3531" spans="8:8" x14ac:dyDescent="0.25">
      <c r="H3531" s="24"/>
    </row>
    <row r="3532" spans="8:8" x14ac:dyDescent="0.25">
      <c r="H3532" s="24"/>
    </row>
    <row r="3533" spans="8:8" x14ac:dyDescent="0.25">
      <c r="H3533" s="24"/>
    </row>
    <row r="3534" spans="8:8" x14ac:dyDescent="0.25">
      <c r="H3534" s="24"/>
    </row>
    <row r="3535" spans="8:8" x14ac:dyDescent="0.25">
      <c r="H3535" s="24"/>
    </row>
    <row r="3536" spans="8:8" x14ac:dyDescent="0.25">
      <c r="H3536" s="24"/>
    </row>
    <row r="3537" spans="8:8" x14ac:dyDescent="0.25">
      <c r="H3537" s="24"/>
    </row>
    <row r="3538" spans="8:8" x14ac:dyDescent="0.25">
      <c r="H3538" s="24"/>
    </row>
    <row r="3539" spans="8:8" x14ac:dyDescent="0.25">
      <c r="H3539" s="24"/>
    </row>
    <row r="3540" spans="8:8" x14ac:dyDescent="0.25">
      <c r="H3540" s="24"/>
    </row>
    <row r="3541" spans="8:8" x14ac:dyDescent="0.25">
      <c r="H3541" s="24"/>
    </row>
    <row r="3542" spans="8:8" x14ac:dyDescent="0.25">
      <c r="H3542" s="24"/>
    </row>
    <row r="3543" spans="8:8" x14ac:dyDescent="0.25">
      <c r="H3543" s="24"/>
    </row>
    <row r="3544" spans="8:8" x14ac:dyDescent="0.25">
      <c r="H3544" s="24"/>
    </row>
    <row r="3545" spans="8:8" x14ac:dyDescent="0.25">
      <c r="H3545" s="24"/>
    </row>
    <row r="3546" spans="8:8" x14ac:dyDescent="0.25">
      <c r="H3546" s="24"/>
    </row>
    <row r="3547" spans="8:8" x14ac:dyDescent="0.25">
      <c r="H3547" s="24"/>
    </row>
    <row r="3548" spans="8:8" x14ac:dyDescent="0.25">
      <c r="H3548" s="24"/>
    </row>
    <row r="3549" spans="8:8" x14ac:dyDescent="0.25">
      <c r="H3549" s="24"/>
    </row>
    <row r="3550" spans="8:8" x14ac:dyDescent="0.25">
      <c r="H3550" s="24"/>
    </row>
    <row r="3551" spans="8:8" x14ac:dyDescent="0.25">
      <c r="H3551" s="24"/>
    </row>
    <row r="3552" spans="8:8" x14ac:dyDescent="0.25">
      <c r="H3552" s="24"/>
    </row>
    <row r="3553" spans="8:8" x14ac:dyDescent="0.25">
      <c r="H3553" s="24"/>
    </row>
    <row r="3554" spans="8:8" x14ac:dyDescent="0.25">
      <c r="H3554" s="24"/>
    </row>
    <row r="3555" spans="8:8" x14ac:dyDescent="0.25">
      <c r="H3555" s="24"/>
    </row>
    <row r="3556" spans="8:8" x14ac:dyDescent="0.25">
      <c r="H3556" s="24"/>
    </row>
    <row r="3557" spans="8:8" x14ac:dyDescent="0.25">
      <c r="H3557" s="24"/>
    </row>
    <row r="3558" spans="8:8" x14ac:dyDescent="0.25">
      <c r="H3558" s="24"/>
    </row>
    <row r="3559" spans="8:8" x14ac:dyDescent="0.25">
      <c r="H3559" s="24"/>
    </row>
    <row r="3560" spans="8:8" x14ac:dyDescent="0.25">
      <c r="H3560" s="24"/>
    </row>
    <row r="3561" spans="8:8" x14ac:dyDescent="0.25">
      <c r="H3561" s="24"/>
    </row>
    <row r="3562" spans="8:8" x14ac:dyDescent="0.25">
      <c r="H3562" s="24"/>
    </row>
    <row r="3563" spans="8:8" x14ac:dyDescent="0.25">
      <c r="H3563" s="24"/>
    </row>
    <row r="3564" spans="8:8" x14ac:dyDescent="0.25">
      <c r="H3564" s="24"/>
    </row>
    <row r="3565" spans="8:8" x14ac:dyDescent="0.25">
      <c r="H3565" s="24"/>
    </row>
    <row r="3566" spans="8:8" x14ac:dyDescent="0.25">
      <c r="H3566" s="24"/>
    </row>
    <row r="3567" spans="8:8" x14ac:dyDescent="0.25">
      <c r="H3567" s="24"/>
    </row>
    <row r="3568" spans="8:8" x14ac:dyDescent="0.25">
      <c r="H3568" s="24"/>
    </row>
    <row r="3569" spans="8:8" x14ac:dyDescent="0.25">
      <c r="H3569" s="24"/>
    </row>
    <row r="3570" spans="8:8" x14ac:dyDescent="0.25">
      <c r="H3570" s="24"/>
    </row>
    <row r="3571" spans="8:8" x14ac:dyDescent="0.25">
      <c r="H3571" s="24"/>
    </row>
    <row r="3572" spans="8:8" x14ac:dyDescent="0.25">
      <c r="H3572" s="24"/>
    </row>
    <row r="3573" spans="8:8" x14ac:dyDescent="0.25">
      <c r="H3573" s="24"/>
    </row>
    <row r="3574" spans="8:8" x14ac:dyDescent="0.25">
      <c r="H3574" s="24"/>
    </row>
    <row r="3575" spans="8:8" x14ac:dyDescent="0.25">
      <c r="H3575" s="24"/>
    </row>
    <row r="3576" spans="8:8" x14ac:dyDescent="0.25">
      <c r="H3576" s="24"/>
    </row>
    <row r="3577" spans="8:8" x14ac:dyDescent="0.25">
      <c r="H3577" s="24"/>
    </row>
    <row r="3578" spans="8:8" x14ac:dyDescent="0.25">
      <c r="H3578" s="24"/>
    </row>
    <row r="3579" spans="8:8" x14ac:dyDescent="0.25">
      <c r="H3579" s="24"/>
    </row>
    <row r="3580" spans="8:8" x14ac:dyDescent="0.25">
      <c r="H3580" s="24"/>
    </row>
    <row r="3581" spans="8:8" x14ac:dyDescent="0.25">
      <c r="H3581" s="24"/>
    </row>
    <row r="3582" spans="8:8" x14ac:dyDescent="0.25">
      <c r="H3582" s="24"/>
    </row>
    <row r="3583" spans="8:8" x14ac:dyDescent="0.25">
      <c r="H3583" s="24"/>
    </row>
    <row r="3584" spans="8:8" x14ac:dyDescent="0.25">
      <c r="H3584" s="24"/>
    </row>
    <row r="3585" spans="8:8" x14ac:dyDescent="0.25">
      <c r="H3585" s="24"/>
    </row>
    <row r="3586" spans="8:8" x14ac:dyDescent="0.25">
      <c r="H3586" s="24"/>
    </row>
    <row r="3587" spans="8:8" x14ac:dyDescent="0.25">
      <c r="H3587" s="24"/>
    </row>
    <row r="3588" spans="8:8" x14ac:dyDescent="0.25">
      <c r="H3588" s="24"/>
    </row>
    <row r="3589" spans="8:8" x14ac:dyDescent="0.25">
      <c r="H3589" s="24"/>
    </row>
    <row r="3590" spans="8:8" x14ac:dyDescent="0.25">
      <c r="H3590" s="24"/>
    </row>
    <row r="3591" spans="8:8" x14ac:dyDescent="0.25">
      <c r="H3591" s="24"/>
    </row>
    <row r="3592" spans="8:8" x14ac:dyDescent="0.25">
      <c r="H3592" s="24"/>
    </row>
    <row r="3593" spans="8:8" x14ac:dyDescent="0.25">
      <c r="H3593" s="24"/>
    </row>
    <row r="3594" spans="8:8" x14ac:dyDescent="0.25">
      <c r="H3594" s="24"/>
    </row>
    <row r="3595" spans="8:8" x14ac:dyDescent="0.25">
      <c r="H3595" s="24"/>
    </row>
    <row r="3596" spans="8:8" x14ac:dyDescent="0.25">
      <c r="H3596" s="24"/>
    </row>
    <row r="3597" spans="8:8" x14ac:dyDescent="0.25">
      <c r="H3597" s="24"/>
    </row>
    <row r="3598" spans="8:8" x14ac:dyDescent="0.25">
      <c r="H3598" s="24"/>
    </row>
    <row r="3599" spans="8:8" x14ac:dyDescent="0.25">
      <c r="H3599" s="24"/>
    </row>
    <row r="3600" spans="8:8" x14ac:dyDescent="0.25">
      <c r="H3600" s="24"/>
    </row>
    <row r="3601" spans="8:8" x14ac:dyDescent="0.25">
      <c r="H3601" s="24"/>
    </row>
    <row r="3602" spans="8:8" x14ac:dyDescent="0.25">
      <c r="H3602" s="24"/>
    </row>
    <row r="3603" spans="8:8" x14ac:dyDescent="0.25">
      <c r="H3603" s="24"/>
    </row>
    <row r="3604" spans="8:8" x14ac:dyDescent="0.25">
      <c r="H3604" s="24"/>
    </row>
    <row r="3605" spans="8:8" x14ac:dyDescent="0.25">
      <c r="H3605" s="24"/>
    </row>
    <row r="3606" spans="8:8" x14ac:dyDescent="0.25">
      <c r="H3606" s="24"/>
    </row>
    <row r="3607" spans="8:8" x14ac:dyDescent="0.25">
      <c r="H3607" s="24"/>
    </row>
    <row r="3608" spans="8:8" x14ac:dyDescent="0.25">
      <c r="H3608" s="24"/>
    </row>
    <row r="3609" spans="8:8" x14ac:dyDescent="0.25">
      <c r="H3609" s="24"/>
    </row>
    <row r="3610" spans="8:8" x14ac:dyDescent="0.25">
      <c r="H3610" s="24"/>
    </row>
    <row r="3611" spans="8:8" x14ac:dyDescent="0.25">
      <c r="H3611" s="24"/>
    </row>
    <row r="3612" spans="8:8" x14ac:dyDescent="0.25">
      <c r="H3612" s="24"/>
    </row>
    <row r="3613" spans="8:8" x14ac:dyDescent="0.25">
      <c r="H3613" s="24"/>
    </row>
    <row r="3614" spans="8:8" x14ac:dyDescent="0.25">
      <c r="H3614" s="24"/>
    </row>
    <row r="3615" spans="8:8" x14ac:dyDescent="0.25">
      <c r="H3615" s="24"/>
    </row>
    <row r="3616" spans="8:8" x14ac:dyDescent="0.25">
      <c r="H3616" s="24"/>
    </row>
    <row r="3617" spans="8:8" x14ac:dyDescent="0.25">
      <c r="H3617" s="24"/>
    </row>
    <row r="3618" spans="8:8" x14ac:dyDescent="0.25">
      <c r="H3618" s="24"/>
    </row>
    <row r="3619" spans="8:8" x14ac:dyDescent="0.25">
      <c r="H3619" s="24"/>
    </row>
    <row r="3620" spans="8:8" x14ac:dyDescent="0.25">
      <c r="H3620" s="24"/>
    </row>
    <row r="3621" spans="8:8" x14ac:dyDescent="0.25">
      <c r="H3621" s="24"/>
    </row>
    <row r="3622" spans="8:8" x14ac:dyDescent="0.25">
      <c r="H3622" s="24"/>
    </row>
    <row r="3623" spans="8:8" x14ac:dyDescent="0.25">
      <c r="H3623" s="24"/>
    </row>
    <row r="3624" spans="8:8" x14ac:dyDescent="0.25">
      <c r="H3624" s="24"/>
    </row>
    <row r="3625" spans="8:8" x14ac:dyDescent="0.25">
      <c r="H3625" s="24"/>
    </row>
    <row r="3626" spans="8:8" x14ac:dyDescent="0.25">
      <c r="H3626" s="24"/>
    </row>
    <row r="3627" spans="8:8" x14ac:dyDescent="0.25">
      <c r="H3627" s="24"/>
    </row>
    <row r="3628" spans="8:8" x14ac:dyDescent="0.25">
      <c r="H3628" s="24"/>
    </row>
    <row r="3629" spans="8:8" x14ac:dyDescent="0.25">
      <c r="H3629" s="24"/>
    </row>
    <row r="3630" spans="8:8" x14ac:dyDescent="0.25">
      <c r="H3630" s="24"/>
    </row>
    <row r="3631" spans="8:8" x14ac:dyDescent="0.25">
      <c r="H3631" s="24"/>
    </row>
    <row r="3632" spans="8:8" x14ac:dyDescent="0.25">
      <c r="H3632" s="24"/>
    </row>
    <row r="3633" spans="8:8" x14ac:dyDescent="0.25">
      <c r="H3633" s="24"/>
    </row>
    <row r="3634" spans="8:8" x14ac:dyDescent="0.25">
      <c r="H3634" s="24"/>
    </row>
    <row r="3635" spans="8:8" x14ac:dyDescent="0.25">
      <c r="H3635" s="24"/>
    </row>
    <row r="3636" spans="8:8" x14ac:dyDescent="0.25">
      <c r="H3636" s="24"/>
    </row>
    <row r="3637" spans="8:8" x14ac:dyDescent="0.25">
      <c r="H3637" s="24"/>
    </row>
    <row r="3638" spans="8:8" x14ac:dyDescent="0.25">
      <c r="H3638" s="24"/>
    </row>
    <row r="3639" spans="8:8" x14ac:dyDescent="0.25">
      <c r="H3639" s="24"/>
    </row>
    <row r="3640" spans="8:8" x14ac:dyDescent="0.25">
      <c r="H3640" s="24"/>
    </row>
    <row r="3641" spans="8:8" x14ac:dyDescent="0.25">
      <c r="H3641" s="24"/>
    </row>
    <row r="3642" spans="8:8" x14ac:dyDescent="0.25">
      <c r="H3642" s="24"/>
    </row>
    <row r="3643" spans="8:8" x14ac:dyDescent="0.25">
      <c r="H3643" s="24"/>
    </row>
    <row r="3644" spans="8:8" x14ac:dyDescent="0.25">
      <c r="H3644" s="24"/>
    </row>
    <row r="3645" spans="8:8" x14ac:dyDescent="0.25">
      <c r="H3645" s="24"/>
    </row>
    <row r="3646" spans="8:8" x14ac:dyDescent="0.25">
      <c r="H3646" s="24"/>
    </row>
    <row r="3647" spans="8:8" x14ac:dyDescent="0.25">
      <c r="H3647" s="24"/>
    </row>
    <row r="3648" spans="8:8" x14ac:dyDescent="0.25">
      <c r="H3648" s="24"/>
    </row>
    <row r="3649" spans="8:8" x14ac:dyDescent="0.25">
      <c r="H3649" s="24"/>
    </row>
    <row r="3650" spans="8:8" x14ac:dyDescent="0.25">
      <c r="H3650" s="24"/>
    </row>
    <row r="3651" spans="8:8" x14ac:dyDescent="0.25">
      <c r="H3651" s="24"/>
    </row>
    <row r="3652" spans="8:8" x14ac:dyDescent="0.25">
      <c r="H3652" s="24"/>
    </row>
    <row r="3653" spans="8:8" x14ac:dyDescent="0.25">
      <c r="H3653" s="24"/>
    </row>
    <row r="3654" spans="8:8" x14ac:dyDescent="0.25">
      <c r="H3654" s="24"/>
    </row>
    <row r="3655" spans="8:8" x14ac:dyDescent="0.25">
      <c r="H3655" s="24"/>
    </row>
    <row r="3656" spans="8:8" x14ac:dyDescent="0.25">
      <c r="H3656" s="24"/>
    </row>
    <row r="3657" spans="8:8" x14ac:dyDescent="0.25">
      <c r="H3657" s="24"/>
    </row>
    <row r="3658" spans="8:8" x14ac:dyDescent="0.25">
      <c r="H3658" s="24"/>
    </row>
    <row r="3659" spans="8:8" x14ac:dyDescent="0.25">
      <c r="H3659" s="24"/>
    </row>
    <row r="3660" spans="8:8" x14ac:dyDescent="0.25">
      <c r="H3660" s="24"/>
    </row>
    <row r="3661" spans="8:8" x14ac:dyDescent="0.25">
      <c r="H3661" s="24"/>
    </row>
    <row r="3662" spans="8:8" x14ac:dyDescent="0.25">
      <c r="H3662" s="24"/>
    </row>
    <row r="3663" spans="8:8" x14ac:dyDescent="0.25">
      <c r="H3663" s="24"/>
    </row>
    <row r="3664" spans="8:8" x14ac:dyDescent="0.25">
      <c r="H3664" s="24"/>
    </row>
    <row r="3665" spans="8:8" x14ac:dyDescent="0.25">
      <c r="H3665" s="24"/>
    </row>
    <row r="3666" spans="8:8" x14ac:dyDescent="0.25">
      <c r="H3666" s="24"/>
    </row>
    <row r="3667" spans="8:8" x14ac:dyDescent="0.25">
      <c r="H3667" s="24"/>
    </row>
    <row r="3668" spans="8:8" x14ac:dyDescent="0.25">
      <c r="H3668" s="24"/>
    </row>
    <row r="3669" spans="8:8" x14ac:dyDescent="0.25">
      <c r="H3669" s="24"/>
    </row>
    <row r="3670" spans="8:8" x14ac:dyDescent="0.25">
      <c r="H3670" s="24"/>
    </row>
    <row r="3671" spans="8:8" x14ac:dyDescent="0.25">
      <c r="H3671" s="24"/>
    </row>
    <row r="3672" spans="8:8" x14ac:dyDescent="0.25">
      <c r="H3672" s="24"/>
    </row>
    <row r="3673" spans="8:8" x14ac:dyDescent="0.25">
      <c r="H3673" s="24"/>
    </row>
    <row r="3674" spans="8:8" x14ac:dyDescent="0.25">
      <c r="H3674" s="24"/>
    </row>
    <row r="3675" spans="8:8" x14ac:dyDescent="0.25">
      <c r="H3675" s="24"/>
    </row>
    <row r="3676" spans="8:8" x14ac:dyDescent="0.25">
      <c r="H3676" s="24"/>
    </row>
    <row r="3677" spans="8:8" x14ac:dyDescent="0.25">
      <c r="H3677" s="24"/>
    </row>
    <row r="3678" spans="8:8" x14ac:dyDescent="0.25">
      <c r="H3678" s="24"/>
    </row>
    <row r="3679" spans="8:8" x14ac:dyDescent="0.25">
      <c r="H3679" s="24"/>
    </row>
    <row r="3680" spans="8:8" x14ac:dyDescent="0.25">
      <c r="H3680" s="24"/>
    </row>
    <row r="3681" spans="8:8" x14ac:dyDescent="0.25">
      <c r="H3681" s="24"/>
    </row>
    <row r="3682" spans="8:8" x14ac:dyDescent="0.25">
      <c r="H3682" s="24"/>
    </row>
    <row r="3683" spans="8:8" x14ac:dyDescent="0.25">
      <c r="H3683" s="24"/>
    </row>
    <row r="3684" spans="8:8" x14ac:dyDescent="0.25">
      <c r="H3684" s="24"/>
    </row>
    <row r="3685" spans="8:8" x14ac:dyDescent="0.25">
      <c r="H3685" s="24"/>
    </row>
    <row r="3686" spans="8:8" x14ac:dyDescent="0.25">
      <c r="H3686" s="24"/>
    </row>
    <row r="3687" spans="8:8" x14ac:dyDescent="0.25">
      <c r="H3687" s="24"/>
    </row>
    <row r="3688" spans="8:8" x14ac:dyDescent="0.25">
      <c r="H3688" s="24"/>
    </row>
    <row r="3689" spans="8:8" x14ac:dyDescent="0.25">
      <c r="H3689" s="24"/>
    </row>
    <row r="3690" spans="8:8" x14ac:dyDescent="0.25">
      <c r="H3690" s="24"/>
    </row>
    <row r="3691" spans="8:8" x14ac:dyDescent="0.25">
      <c r="H3691" s="24"/>
    </row>
    <row r="3692" spans="8:8" x14ac:dyDescent="0.25">
      <c r="H3692" s="24"/>
    </row>
    <row r="3693" spans="8:8" x14ac:dyDescent="0.25">
      <c r="H3693" s="24"/>
    </row>
    <row r="3694" spans="8:8" x14ac:dyDescent="0.25">
      <c r="H3694" s="24"/>
    </row>
    <row r="3695" spans="8:8" x14ac:dyDescent="0.25">
      <c r="H3695" s="24"/>
    </row>
    <row r="3696" spans="8:8" x14ac:dyDescent="0.25">
      <c r="H3696" s="24"/>
    </row>
    <row r="3697" spans="8:8" x14ac:dyDescent="0.25">
      <c r="H3697" s="24"/>
    </row>
    <row r="3698" spans="8:8" x14ac:dyDescent="0.25">
      <c r="H3698" s="24"/>
    </row>
    <row r="3699" spans="8:8" x14ac:dyDescent="0.25">
      <c r="H3699" s="24"/>
    </row>
    <row r="3700" spans="8:8" x14ac:dyDescent="0.25">
      <c r="H3700" s="24"/>
    </row>
    <row r="3701" spans="8:8" x14ac:dyDescent="0.25">
      <c r="H3701" s="24"/>
    </row>
    <row r="3702" spans="8:8" x14ac:dyDescent="0.25">
      <c r="H3702" s="24"/>
    </row>
    <row r="3703" spans="8:8" x14ac:dyDescent="0.25">
      <c r="H3703" s="24"/>
    </row>
    <row r="3704" spans="8:8" x14ac:dyDescent="0.25">
      <c r="H3704" s="24"/>
    </row>
    <row r="3705" spans="8:8" x14ac:dyDescent="0.25">
      <c r="H3705" s="24"/>
    </row>
    <row r="3706" spans="8:8" x14ac:dyDescent="0.25">
      <c r="H3706" s="24"/>
    </row>
    <row r="3707" spans="8:8" x14ac:dyDescent="0.25">
      <c r="H3707" s="24"/>
    </row>
    <row r="3708" spans="8:8" x14ac:dyDescent="0.25">
      <c r="H3708" s="24"/>
    </row>
    <row r="3709" spans="8:8" x14ac:dyDescent="0.25">
      <c r="H3709" s="24"/>
    </row>
    <row r="3710" spans="8:8" x14ac:dyDescent="0.25">
      <c r="H3710" s="24"/>
    </row>
    <row r="3711" spans="8:8" x14ac:dyDescent="0.25">
      <c r="H3711" s="24"/>
    </row>
    <row r="3712" spans="8:8" x14ac:dyDescent="0.25">
      <c r="H3712" s="24"/>
    </row>
    <row r="3713" spans="8:8" x14ac:dyDescent="0.25">
      <c r="H3713" s="24"/>
    </row>
    <row r="3714" spans="8:8" x14ac:dyDescent="0.25">
      <c r="H3714" s="24"/>
    </row>
    <row r="3715" spans="8:8" x14ac:dyDescent="0.25">
      <c r="H3715" s="24"/>
    </row>
    <row r="3716" spans="8:8" x14ac:dyDescent="0.25">
      <c r="H3716" s="24"/>
    </row>
    <row r="3717" spans="8:8" x14ac:dyDescent="0.25">
      <c r="H3717" s="24"/>
    </row>
    <row r="3718" spans="8:8" x14ac:dyDescent="0.25">
      <c r="H3718" s="24"/>
    </row>
    <row r="3719" spans="8:8" x14ac:dyDescent="0.25">
      <c r="H3719" s="24"/>
    </row>
    <row r="3720" spans="8:8" x14ac:dyDescent="0.25">
      <c r="H3720" s="24"/>
    </row>
    <row r="3721" spans="8:8" x14ac:dyDescent="0.25">
      <c r="H3721" s="24"/>
    </row>
    <row r="3722" spans="8:8" x14ac:dyDescent="0.25">
      <c r="H3722" s="24"/>
    </row>
    <row r="3723" spans="8:8" x14ac:dyDescent="0.25">
      <c r="H3723" s="24"/>
    </row>
    <row r="3724" spans="8:8" x14ac:dyDescent="0.25">
      <c r="H3724" s="24"/>
    </row>
    <row r="3725" spans="8:8" x14ac:dyDescent="0.25">
      <c r="H3725" s="24"/>
    </row>
    <row r="3726" spans="8:8" x14ac:dyDescent="0.25">
      <c r="H3726" s="24"/>
    </row>
    <row r="3727" spans="8:8" x14ac:dyDescent="0.25">
      <c r="H3727" s="24"/>
    </row>
    <row r="3728" spans="8:8" x14ac:dyDescent="0.25">
      <c r="H3728" s="24"/>
    </row>
    <row r="3729" spans="8:8" x14ac:dyDescent="0.25">
      <c r="H3729" s="24"/>
    </row>
    <row r="3730" spans="8:8" x14ac:dyDescent="0.25">
      <c r="H3730" s="24"/>
    </row>
    <row r="3731" spans="8:8" x14ac:dyDescent="0.25">
      <c r="H3731" s="24"/>
    </row>
    <row r="3732" spans="8:8" x14ac:dyDescent="0.25">
      <c r="H3732" s="24"/>
    </row>
    <row r="3733" spans="8:8" x14ac:dyDescent="0.25">
      <c r="H3733" s="24"/>
    </row>
    <row r="3734" spans="8:8" x14ac:dyDescent="0.25">
      <c r="H3734" s="24"/>
    </row>
    <row r="3735" spans="8:8" x14ac:dyDescent="0.25">
      <c r="H3735" s="24"/>
    </row>
    <row r="3736" spans="8:8" x14ac:dyDescent="0.25">
      <c r="H3736" s="24"/>
    </row>
    <row r="3737" spans="8:8" x14ac:dyDescent="0.25">
      <c r="H3737" s="24"/>
    </row>
    <row r="3738" spans="8:8" x14ac:dyDescent="0.25">
      <c r="H3738" s="24"/>
    </row>
    <row r="3739" spans="8:8" x14ac:dyDescent="0.25">
      <c r="H3739" s="24"/>
    </row>
    <row r="3740" spans="8:8" x14ac:dyDescent="0.25">
      <c r="H3740" s="24"/>
    </row>
    <row r="3741" spans="8:8" x14ac:dyDescent="0.25">
      <c r="H3741" s="24"/>
    </row>
    <row r="3742" spans="8:8" x14ac:dyDescent="0.25">
      <c r="H3742" s="24"/>
    </row>
    <row r="3743" spans="8:8" x14ac:dyDescent="0.25">
      <c r="H3743" s="24"/>
    </row>
    <row r="3744" spans="8:8" x14ac:dyDescent="0.25">
      <c r="H3744" s="24"/>
    </row>
    <row r="3745" spans="8:8" x14ac:dyDescent="0.25">
      <c r="H3745" s="24"/>
    </row>
    <row r="3746" spans="8:8" x14ac:dyDescent="0.25">
      <c r="H3746" s="24"/>
    </row>
    <row r="3747" spans="8:8" x14ac:dyDescent="0.25">
      <c r="H3747" s="24"/>
    </row>
    <row r="3748" spans="8:8" x14ac:dyDescent="0.25">
      <c r="H3748" s="24"/>
    </row>
    <row r="3749" spans="8:8" x14ac:dyDescent="0.25">
      <c r="H3749" s="24"/>
    </row>
    <row r="3750" spans="8:8" x14ac:dyDescent="0.25">
      <c r="H3750" s="24"/>
    </row>
    <row r="3751" spans="8:8" x14ac:dyDescent="0.25">
      <c r="H3751" s="24"/>
    </row>
    <row r="3752" spans="8:8" x14ac:dyDescent="0.25">
      <c r="H3752" s="24"/>
    </row>
    <row r="3753" spans="8:8" x14ac:dyDescent="0.25">
      <c r="H3753" s="24"/>
    </row>
    <row r="3754" spans="8:8" x14ac:dyDescent="0.25">
      <c r="H3754" s="24"/>
    </row>
    <row r="3755" spans="8:8" x14ac:dyDescent="0.25">
      <c r="H3755" s="24"/>
    </row>
    <row r="3756" spans="8:8" x14ac:dyDescent="0.25">
      <c r="H3756" s="24"/>
    </row>
    <row r="3757" spans="8:8" x14ac:dyDescent="0.25">
      <c r="H3757" s="24"/>
    </row>
    <row r="3758" spans="8:8" x14ac:dyDescent="0.25">
      <c r="H3758" s="24"/>
    </row>
    <row r="3759" spans="8:8" x14ac:dyDescent="0.25">
      <c r="H3759" s="24"/>
    </row>
    <row r="3760" spans="8:8" x14ac:dyDescent="0.25">
      <c r="H3760" s="24"/>
    </row>
    <row r="3761" spans="8:8" x14ac:dyDescent="0.25">
      <c r="H3761" s="24"/>
    </row>
    <row r="3762" spans="8:8" x14ac:dyDescent="0.25">
      <c r="H3762" s="24"/>
    </row>
    <row r="3763" spans="8:8" x14ac:dyDescent="0.25">
      <c r="H3763" s="24"/>
    </row>
    <row r="3764" spans="8:8" x14ac:dyDescent="0.25">
      <c r="H3764" s="24"/>
    </row>
    <row r="3765" spans="8:8" x14ac:dyDescent="0.25">
      <c r="H3765" s="24"/>
    </row>
    <row r="3766" spans="8:8" x14ac:dyDescent="0.25">
      <c r="H3766" s="24"/>
    </row>
    <row r="3767" spans="8:8" x14ac:dyDescent="0.25">
      <c r="H3767" s="24"/>
    </row>
    <row r="3768" spans="8:8" x14ac:dyDescent="0.25">
      <c r="H3768" s="24"/>
    </row>
    <row r="3769" spans="8:8" x14ac:dyDescent="0.25">
      <c r="H3769" s="24"/>
    </row>
    <row r="3770" spans="8:8" x14ac:dyDescent="0.25">
      <c r="H3770" s="24"/>
    </row>
    <row r="3771" spans="8:8" x14ac:dyDescent="0.25">
      <c r="H3771" s="24"/>
    </row>
    <row r="3772" spans="8:8" x14ac:dyDescent="0.25">
      <c r="H3772" s="24"/>
    </row>
    <row r="3773" spans="8:8" x14ac:dyDescent="0.25">
      <c r="H3773" s="24"/>
    </row>
    <row r="3774" spans="8:8" x14ac:dyDescent="0.25">
      <c r="H3774" s="24"/>
    </row>
    <row r="3775" spans="8:8" x14ac:dyDescent="0.25">
      <c r="H3775" s="24"/>
    </row>
    <row r="3776" spans="8:8" x14ac:dyDescent="0.25">
      <c r="H3776" s="24"/>
    </row>
    <row r="3777" spans="8:8" x14ac:dyDescent="0.25">
      <c r="H3777" s="24"/>
    </row>
    <row r="3778" spans="8:8" x14ac:dyDescent="0.25">
      <c r="H3778" s="24"/>
    </row>
    <row r="3779" spans="8:8" x14ac:dyDescent="0.25">
      <c r="H3779" s="24"/>
    </row>
    <row r="3780" spans="8:8" x14ac:dyDescent="0.25">
      <c r="H3780" s="24"/>
    </row>
    <row r="3781" spans="8:8" x14ac:dyDescent="0.25">
      <c r="H3781" s="24"/>
    </row>
    <row r="3782" spans="8:8" x14ac:dyDescent="0.25">
      <c r="H3782" s="24"/>
    </row>
    <row r="3783" spans="8:8" x14ac:dyDescent="0.25">
      <c r="H3783" s="24"/>
    </row>
    <row r="3784" spans="8:8" x14ac:dyDescent="0.25">
      <c r="H3784" s="24"/>
    </row>
    <row r="3785" spans="8:8" x14ac:dyDescent="0.25">
      <c r="H3785" s="24"/>
    </row>
    <row r="3786" spans="8:8" x14ac:dyDescent="0.25">
      <c r="H3786" s="24"/>
    </row>
    <row r="3787" spans="8:8" x14ac:dyDescent="0.25">
      <c r="H3787" s="24"/>
    </row>
    <row r="3788" spans="8:8" x14ac:dyDescent="0.25">
      <c r="H3788" s="24"/>
    </row>
    <row r="3789" spans="8:8" x14ac:dyDescent="0.25">
      <c r="H3789" s="24"/>
    </row>
    <row r="3790" spans="8:8" x14ac:dyDescent="0.25">
      <c r="H3790" s="24"/>
    </row>
    <row r="3791" spans="8:8" x14ac:dyDescent="0.25">
      <c r="H3791" s="24"/>
    </row>
    <row r="3792" spans="8:8" x14ac:dyDescent="0.25">
      <c r="H3792" s="24"/>
    </row>
    <row r="3793" spans="8:8" x14ac:dyDescent="0.25">
      <c r="H3793" s="24"/>
    </row>
    <row r="3794" spans="8:8" x14ac:dyDescent="0.25">
      <c r="H3794" s="24"/>
    </row>
    <row r="3795" spans="8:8" x14ac:dyDescent="0.25">
      <c r="H3795" s="24"/>
    </row>
    <row r="3796" spans="8:8" x14ac:dyDescent="0.25">
      <c r="H3796" s="24"/>
    </row>
    <row r="3797" spans="8:8" x14ac:dyDescent="0.25">
      <c r="H3797" s="24"/>
    </row>
    <row r="3798" spans="8:8" x14ac:dyDescent="0.25">
      <c r="H3798" s="24"/>
    </row>
    <row r="3799" spans="8:8" x14ac:dyDescent="0.25">
      <c r="H3799" s="24"/>
    </row>
    <row r="3800" spans="8:8" x14ac:dyDescent="0.25">
      <c r="H3800" s="24"/>
    </row>
    <row r="3801" spans="8:8" x14ac:dyDescent="0.25">
      <c r="H3801" s="24"/>
    </row>
    <row r="3802" spans="8:8" x14ac:dyDescent="0.25">
      <c r="H3802" s="24"/>
    </row>
    <row r="3803" spans="8:8" x14ac:dyDescent="0.25">
      <c r="H3803" s="24"/>
    </row>
    <row r="3804" spans="8:8" x14ac:dyDescent="0.25">
      <c r="H3804" s="24"/>
    </row>
    <row r="3805" spans="8:8" x14ac:dyDescent="0.25">
      <c r="H3805" s="24"/>
    </row>
    <row r="3806" spans="8:8" x14ac:dyDescent="0.25">
      <c r="H3806" s="24"/>
    </row>
    <row r="3807" spans="8:8" x14ac:dyDescent="0.25">
      <c r="H3807" s="24"/>
    </row>
    <row r="3808" spans="8:8" x14ac:dyDescent="0.25">
      <c r="H3808" s="24"/>
    </row>
    <row r="3809" spans="8:8" x14ac:dyDescent="0.25">
      <c r="H3809" s="24"/>
    </row>
    <row r="3810" spans="8:8" x14ac:dyDescent="0.25">
      <c r="H3810" s="24"/>
    </row>
    <row r="3811" spans="8:8" x14ac:dyDescent="0.25">
      <c r="H3811" s="24"/>
    </row>
    <row r="3812" spans="8:8" x14ac:dyDescent="0.25">
      <c r="H3812" s="24"/>
    </row>
    <row r="3813" spans="8:8" x14ac:dyDescent="0.25">
      <c r="H3813" s="24"/>
    </row>
    <row r="3814" spans="8:8" x14ac:dyDescent="0.25">
      <c r="H3814" s="24"/>
    </row>
    <row r="3815" spans="8:8" x14ac:dyDescent="0.25">
      <c r="H3815" s="24"/>
    </row>
    <row r="3816" spans="8:8" x14ac:dyDescent="0.25">
      <c r="H3816" s="24"/>
    </row>
    <row r="3817" spans="8:8" x14ac:dyDescent="0.25">
      <c r="H3817" s="24"/>
    </row>
    <row r="3818" spans="8:8" x14ac:dyDescent="0.25">
      <c r="H3818" s="24"/>
    </row>
    <row r="3819" spans="8:8" x14ac:dyDescent="0.25">
      <c r="H3819" s="24"/>
    </row>
    <row r="3820" spans="8:8" x14ac:dyDescent="0.25">
      <c r="H3820" s="24"/>
    </row>
    <row r="3821" spans="8:8" x14ac:dyDescent="0.25">
      <c r="H3821" s="24"/>
    </row>
    <row r="3822" spans="8:8" x14ac:dyDescent="0.25">
      <c r="H3822" s="24"/>
    </row>
    <row r="3823" spans="8:8" x14ac:dyDescent="0.25">
      <c r="H3823" s="24"/>
    </row>
    <row r="3824" spans="8:8" x14ac:dyDescent="0.25">
      <c r="H3824" s="24"/>
    </row>
    <row r="3825" spans="8:8" x14ac:dyDescent="0.25">
      <c r="H3825" s="24"/>
    </row>
    <row r="3826" spans="8:8" x14ac:dyDescent="0.25">
      <c r="H3826" s="24"/>
    </row>
    <row r="3827" spans="8:8" x14ac:dyDescent="0.25">
      <c r="H3827" s="24"/>
    </row>
    <row r="3828" spans="8:8" x14ac:dyDescent="0.25">
      <c r="H3828" s="24"/>
    </row>
    <row r="3829" spans="8:8" x14ac:dyDescent="0.25">
      <c r="H3829" s="24"/>
    </row>
    <row r="3830" spans="8:8" x14ac:dyDescent="0.25">
      <c r="H3830" s="24"/>
    </row>
    <row r="3831" spans="8:8" x14ac:dyDescent="0.25">
      <c r="H3831" s="24"/>
    </row>
    <row r="3832" spans="8:8" x14ac:dyDescent="0.25">
      <c r="H3832" s="24"/>
    </row>
    <row r="3833" spans="8:8" x14ac:dyDescent="0.25">
      <c r="H3833" s="24"/>
    </row>
    <row r="3834" spans="8:8" x14ac:dyDescent="0.25">
      <c r="H3834" s="24"/>
    </row>
    <row r="3835" spans="8:8" x14ac:dyDescent="0.25">
      <c r="H3835" s="24"/>
    </row>
    <row r="3836" spans="8:8" x14ac:dyDescent="0.25">
      <c r="H3836" s="24"/>
    </row>
    <row r="3837" spans="8:8" x14ac:dyDescent="0.25">
      <c r="H3837" s="24"/>
    </row>
    <row r="3838" spans="8:8" x14ac:dyDescent="0.25">
      <c r="H3838" s="24"/>
    </row>
    <row r="3839" spans="8:8" x14ac:dyDescent="0.25">
      <c r="H3839" s="24"/>
    </row>
    <row r="3840" spans="8:8" x14ac:dyDescent="0.25">
      <c r="H3840" s="24"/>
    </row>
    <row r="3841" spans="8:8" x14ac:dyDescent="0.25">
      <c r="H3841" s="24"/>
    </row>
    <row r="3842" spans="8:8" x14ac:dyDescent="0.25">
      <c r="H3842" s="24"/>
    </row>
    <row r="3843" spans="8:8" x14ac:dyDescent="0.25">
      <c r="H3843" s="24"/>
    </row>
    <row r="3844" spans="8:8" x14ac:dyDescent="0.25">
      <c r="H3844" s="24"/>
    </row>
    <row r="3845" spans="8:8" x14ac:dyDescent="0.25">
      <c r="H3845" s="24"/>
    </row>
    <row r="3846" spans="8:8" x14ac:dyDescent="0.25">
      <c r="H3846" s="24"/>
    </row>
    <row r="3847" spans="8:8" x14ac:dyDescent="0.25">
      <c r="H3847" s="24"/>
    </row>
    <row r="3848" spans="8:8" x14ac:dyDescent="0.25">
      <c r="H3848" s="24"/>
    </row>
    <row r="3849" spans="8:8" x14ac:dyDescent="0.25">
      <c r="H3849" s="24"/>
    </row>
    <row r="3850" spans="8:8" x14ac:dyDescent="0.25">
      <c r="H3850" s="24"/>
    </row>
    <row r="3851" spans="8:8" x14ac:dyDescent="0.25">
      <c r="H3851" s="24"/>
    </row>
    <row r="3852" spans="8:8" x14ac:dyDescent="0.25">
      <c r="H3852" s="24"/>
    </row>
    <row r="3853" spans="8:8" x14ac:dyDescent="0.25">
      <c r="H3853" s="24"/>
    </row>
    <row r="3854" spans="8:8" x14ac:dyDescent="0.25">
      <c r="H3854" s="24"/>
    </row>
  </sheetData>
  <pageMargins left="0.7" right="0.7" top="0.75" bottom="0.75" header="0.3" footer="0.3"/>
  <pageSetup paperSize="9"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321F9-63C9-405F-A16B-754C714AFA4D}">
  <dimension ref="A1:T3854"/>
  <sheetViews>
    <sheetView workbookViewId="0">
      <selection activeCell="A32" sqref="A32"/>
    </sheetView>
  </sheetViews>
  <sheetFormatPr defaultColWidth="10.85546875" defaultRowHeight="15" x14ac:dyDescent="0.25"/>
  <cols>
    <col min="1" max="6" width="10.85546875" style="22"/>
    <col min="7" max="7" width="29.42578125" style="33" bestFit="1" customWidth="1"/>
    <col min="8" max="8" width="19.28515625" style="33" bestFit="1" customWidth="1"/>
    <col min="9" max="9" width="10.85546875" style="22"/>
    <col min="10" max="10" width="10.85546875" style="33"/>
    <col min="11" max="11" width="26.7109375" style="33" bestFit="1" customWidth="1"/>
    <col min="12" max="12" width="10.85546875" style="22"/>
    <col min="13" max="15" width="10.85546875" style="33"/>
    <col min="16" max="19" width="10.85546875" style="22"/>
    <col min="20" max="20" width="10.85546875" style="33"/>
    <col min="21" max="16384" width="10.85546875" style="22"/>
  </cols>
  <sheetData>
    <row r="1" spans="1:12" ht="15.75" thickBot="1" x14ac:dyDescent="0.3">
      <c r="G1" s="32"/>
    </row>
    <row r="2" spans="1:12" x14ac:dyDescent="0.25">
      <c r="A2" s="22" t="s">
        <v>9</v>
      </c>
      <c r="B2" s="22" t="s">
        <v>10</v>
      </c>
      <c r="C2" s="22" t="s">
        <v>11</v>
      </c>
      <c r="D2" s="22" t="s">
        <v>0</v>
      </c>
      <c r="E2" s="22" t="s">
        <v>36</v>
      </c>
      <c r="F2" s="22" t="s">
        <v>7</v>
      </c>
      <c r="G2" s="23" t="s">
        <v>406</v>
      </c>
      <c r="H2" s="22" t="s">
        <v>407</v>
      </c>
    </row>
    <row r="3" spans="1:12" x14ac:dyDescent="0.25">
      <c r="A3" s="22" t="s">
        <v>420</v>
      </c>
      <c r="B3" s="22" t="s">
        <v>421</v>
      </c>
      <c r="C3" s="22" t="s">
        <v>24</v>
      </c>
      <c r="D3" s="22" t="s">
        <v>120</v>
      </c>
      <c r="E3" s="28">
        <v>-3.5684886672899201E-7</v>
      </c>
      <c r="F3" s="22" t="s">
        <v>86</v>
      </c>
      <c r="G3" s="33">
        <v>2190</v>
      </c>
      <c r="H3" s="37">
        <f t="shared" ref="H3:H49" si="0">1*(IF(F3=$I$8,E3,(E3*G3)))</f>
        <v>-7.8149901813649248E-4</v>
      </c>
    </row>
    <row r="4" spans="1:12" x14ac:dyDescent="0.25">
      <c r="A4" s="22" t="s">
        <v>432</v>
      </c>
      <c r="B4" s="22" t="s">
        <v>433</v>
      </c>
      <c r="C4" s="22" t="s">
        <v>17</v>
      </c>
      <c r="D4" s="22" t="s">
        <v>4</v>
      </c>
      <c r="E4" s="28">
        <v>-1.67163473366E-5</v>
      </c>
      <c r="F4" s="22" t="s">
        <v>8</v>
      </c>
      <c r="G4" s="33">
        <v>0</v>
      </c>
      <c r="H4" s="37">
        <f t="shared" si="0"/>
        <v>-1.67163473366E-5</v>
      </c>
    </row>
    <row r="5" spans="1:12" x14ac:dyDescent="0.25">
      <c r="A5" s="22" t="s">
        <v>159</v>
      </c>
      <c r="B5" s="22" t="s">
        <v>160</v>
      </c>
      <c r="C5" s="22" t="s">
        <v>125</v>
      </c>
      <c r="D5" s="22" t="s">
        <v>161</v>
      </c>
      <c r="E5" s="28">
        <v>-1.9856475084270698E-5</v>
      </c>
      <c r="F5" s="22" t="s">
        <v>8</v>
      </c>
      <c r="G5" s="33">
        <v>0</v>
      </c>
      <c r="H5" s="37">
        <f t="shared" si="0"/>
        <v>-1.9856475084270698E-5</v>
      </c>
    </row>
    <row r="6" spans="1:12" x14ac:dyDescent="0.25">
      <c r="A6" s="22" t="s">
        <v>18</v>
      </c>
      <c r="B6" s="22" t="s">
        <v>19</v>
      </c>
      <c r="C6" s="22" t="s">
        <v>17</v>
      </c>
      <c r="D6" s="22" t="s">
        <v>2</v>
      </c>
      <c r="E6" s="22">
        <v>-9.5036054223802194E-3</v>
      </c>
      <c r="F6" s="22" t="s">
        <v>8</v>
      </c>
      <c r="G6" s="33">
        <v>0</v>
      </c>
      <c r="H6" s="37">
        <f t="shared" si="0"/>
        <v>-9.5036054223802194E-3</v>
      </c>
    </row>
    <row r="7" spans="1:12" x14ac:dyDescent="0.25">
      <c r="A7" s="22" t="s">
        <v>484</v>
      </c>
      <c r="B7" s="22" t="s">
        <v>485</v>
      </c>
      <c r="C7" s="22" t="s">
        <v>139</v>
      </c>
      <c r="D7" s="22" t="s">
        <v>486</v>
      </c>
      <c r="E7" s="28">
        <v>-2.3510972146261799E-7</v>
      </c>
      <c r="F7" s="22" t="s">
        <v>7</v>
      </c>
      <c r="G7" s="33">
        <v>0</v>
      </c>
      <c r="H7" s="37">
        <f t="shared" si="0"/>
        <v>0</v>
      </c>
    </row>
    <row r="8" spans="1:12" x14ac:dyDescent="0.25">
      <c r="A8" s="22" t="s">
        <v>116</v>
      </c>
      <c r="B8" s="22" t="s">
        <v>117</v>
      </c>
      <c r="C8" s="22" t="s">
        <v>14</v>
      </c>
      <c r="D8" s="22" t="s">
        <v>1</v>
      </c>
      <c r="E8" s="22">
        <v>-1.4299730023029501E-4</v>
      </c>
      <c r="F8" s="22" t="s">
        <v>8</v>
      </c>
      <c r="G8" s="33">
        <v>0</v>
      </c>
      <c r="H8" s="37">
        <f t="shared" si="0"/>
        <v>-1.4299730023029501E-4</v>
      </c>
      <c r="I8" s="22" t="s">
        <v>8</v>
      </c>
    </row>
    <row r="9" spans="1:12" x14ac:dyDescent="0.25">
      <c r="A9" s="22" t="s">
        <v>493</v>
      </c>
      <c r="B9" s="22" t="s">
        <v>494</v>
      </c>
      <c r="C9" s="22" t="s">
        <v>139</v>
      </c>
      <c r="D9" s="22" t="s">
        <v>486</v>
      </c>
      <c r="E9" s="28">
        <v>-9.9253657059251605E-8</v>
      </c>
      <c r="F9" s="22" t="s">
        <v>7</v>
      </c>
      <c r="G9" s="33">
        <v>0</v>
      </c>
      <c r="H9" s="37">
        <f t="shared" si="0"/>
        <v>0</v>
      </c>
      <c r="J9" s="29"/>
      <c r="K9" s="29"/>
      <c r="L9" s="25" t="s">
        <v>37</v>
      </c>
    </row>
    <row r="10" spans="1:12" x14ac:dyDescent="0.25">
      <c r="A10" s="22" t="s">
        <v>162</v>
      </c>
      <c r="B10" s="22" t="s">
        <v>160</v>
      </c>
      <c r="C10" s="22" t="s">
        <v>125</v>
      </c>
      <c r="D10" s="22" t="s">
        <v>161</v>
      </c>
      <c r="E10" s="28">
        <v>-1.49838994534806E-6</v>
      </c>
      <c r="F10" s="22" t="s">
        <v>8</v>
      </c>
      <c r="G10" s="33">
        <v>0</v>
      </c>
      <c r="H10" s="37">
        <f t="shared" si="0"/>
        <v>-1.49838994534806E-6</v>
      </c>
      <c r="J10" s="29">
        <v>16</v>
      </c>
      <c r="K10" s="29" t="s">
        <v>38</v>
      </c>
      <c r="L10" s="25">
        <f t="shared" ref="L10:L16" si="1">+SUMIF($C$3:$C$3853,J10,$H$3:$H$3853)</f>
        <v>0</v>
      </c>
    </row>
    <row r="11" spans="1:12" x14ac:dyDescent="0.25">
      <c r="A11" s="22" t="s">
        <v>506</v>
      </c>
      <c r="B11" s="22" t="s">
        <v>421</v>
      </c>
      <c r="C11" s="22" t="s">
        <v>24</v>
      </c>
      <c r="D11" s="22" t="s">
        <v>120</v>
      </c>
      <c r="E11" s="28">
        <v>-1.30110752325591E-6</v>
      </c>
      <c r="F11" s="22" t="s">
        <v>86</v>
      </c>
      <c r="G11" s="33">
        <v>2190</v>
      </c>
      <c r="H11" s="37">
        <f t="shared" si="0"/>
        <v>-2.8494254759304431E-3</v>
      </c>
      <c r="J11" s="29">
        <v>17</v>
      </c>
      <c r="K11" s="29" t="s">
        <v>39</v>
      </c>
      <c r="L11" s="25">
        <f t="shared" si="1"/>
        <v>-1.7082331722752288E-3</v>
      </c>
    </row>
    <row r="12" spans="1:12" x14ac:dyDescent="0.25">
      <c r="A12" s="22" t="s">
        <v>57</v>
      </c>
      <c r="B12" s="22" t="s">
        <v>58</v>
      </c>
      <c r="C12" s="22" t="s">
        <v>14</v>
      </c>
      <c r="D12" s="22" t="s">
        <v>54</v>
      </c>
      <c r="E12" s="28">
        <v>-1.2415503012222999E-6</v>
      </c>
      <c r="F12" s="22" t="s">
        <v>8</v>
      </c>
      <c r="G12" s="33">
        <v>0</v>
      </c>
      <c r="H12" s="37">
        <f t="shared" si="0"/>
        <v>-1.2415503012222999E-6</v>
      </c>
      <c r="J12" s="29">
        <v>20</v>
      </c>
      <c r="K12" s="29" t="s">
        <v>40</v>
      </c>
      <c r="L12" s="25">
        <f t="shared" si="1"/>
        <v>-1.136137615159323E-2</v>
      </c>
    </row>
    <row r="13" spans="1:12" x14ac:dyDescent="0.25">
      <c r="A13" s="22" t="s">
        <v>563</v>
      </c>
      <c r="B13" s="22" t="s">
        <v>421</v>
      </c>
      <c r="C13" s="22" t="s">
        <v>24</v>
      </c>
      <c r="D13" s="22" t="s">
        <v>120</v>
      </c>
      <c r="E13" s="28">
        <v>-1.2480921527735599E-6</v>
      </c>
      <c r="F13" s="22" t="s">
        <v>86</v>
      </c>
      <c r="G13" s="33">
        <v>2190</v>
      </c>
      <c r="H13" s="37">
        <f t="shared" si="0"/>
        <v>-2.733321814574096E-3</v>
      </c>
      <c r="J13" s="29">
        <v>22</v>
      </c>
      <c r="K13" s="29" t="s">
        <v>41</v>
      </c>
      <c r="L13" s="25">
        <f t="shared" si="1"/>
        <v>-1.3707417324521901E-6</v>
      </c>
    </row>
    <row r="14" spans="1:12" x14ac:dyDescent="0.25">
      <c r="A14" s="22" t="s">
        <v>574</v>
      </c>
      <c r="B14" s="22" t="s">
        <v>421</v>
      </c>
      <c r="C14" s="22" t="s">
        <v>24</v>
      </c>
      <c r="D14" s="22" t="s">
        <v>120</v>
      </c>
      <c r="E14" s="28">
        <v>-4.5672079478559198E-7</v>
      </c>
      <c r="F14" s="22" t="s">
        <v>86</v>
      </c>
      <c r="G14" s="33">
        <v>2190</v>
      </c>
      <c r="H14" s="37">
        <f t="shared" si="0"/>
        <v>-1.0002185405804465E-3</v>
      </c>
      <c r="J14" s="29">
        <v>23</v>
      </c>
      <c r="K14" s="29" t="s">
        <v>42</v>
      </c>
      <c r="L14" s="25">
        <f t="shared" si="1"/>
        <v>-8.6731303200800525E-2</v>
      </c>
    </row>
    <row r="15" spans="1:12" x14ac:dyDescent="0.25">
      <c r="A15" s="22" t="s">
        <v>603</v>
      </c>
      <c r="B15" s="22" t="s">
        <v>604</v>
      </c>
      <c r="C15" s="22" t="s">
        <v>17</v>
      </c>
      <c r="D15" s="22" t="s">
        <v>4</v>
      </c>
      <c r="E15" s="28">
        <v>-3.3391361837800699E-6</v>
      </c>
      <c r="F15" s="22" t="s">
        <v>8</v>
      </c>
      <c r="G15" s="33">
        <v>0</v>
      </c>
      <c r="H15" s="37">
        <f t="shared" si="0"/>
        <v>-3.3391361837800699E-6</v>
      </c>
      <c r="J15" s="29">
        <v>24</v>
      </c>
      <c r="K15" s="29" t="s">
        <v>43</v>
      </c>
      <c r="L15" s="25">
        <f t="shared" si="1"/>
        <v>-0.13172566334576064</v>
      </c>
    </row>
    <row r="16" spans="1:12" x14ac:dyDescent="0.25">
      <c r="A16" s="22" t="s">
        <v>605</v>
      </c>
      <c r="B16" s="22" t="s">
        <v>606</v>
      </c>
      <c r="C16" s="22" t="s">
        <v>17</v>
      </c>
      <c r="D16" s="22" t="s">
        <v>2</v>
      </c>
      <c r="E16" s="22">
        <v>-4.83575297787186E-4</v>
      </c>
      <c r="F16" s="22" t="s">
        <v>8</v>
      </c>
      <c r="G16" s="33">
        <v>0</v>
      </c>
      <c r="H16" s="37">
        <f t="shared" si="0"/>
        <v>-4.83575297787186E-4</v>
      </c>
      <c r="J16" s="29">
        <v>25</v>
      </c>
      <c r="K16" s="29" t="s">
        <v>44</v>
      </c>
      <c r="L16" s="25">
        <f t="shared" si="1"/>
        <v>0</v>
      </c>
    </row>
    <row r="17" spans="1:12" x14ac:dyDescent="0.25">
      <c r="A17" s="22" t="s">
        <v>624</v>
      </c>
      <c r="B17" s="22" t="s">
        <v>625</v>
      </c>
      <c r="C17" s="22" t="s">
        <v>143</v>
      </c>
      <c r="D17" s="22" t="s">
        <v>626</v>
      </c>
      <c r="E17" s="28">
        <v>-1.3707417324521901E-6</v>
      </c>
      <c r="F17" s="22" t="s">
        <v>8</v>
      </c>
      <c r="G17" s="33">
        <v>0</v>
      </c>
      <c r="H17" s="37">
        <f t="shared" si="0"/>
        <v>-1.3707417324521901E-6</v>
      </c>
      <c r="J17" s="29"/>
      <c r="K17" s="29" t="s">
        <v>45</v>
      </c>
      <c r="L17" s="25">
        <f>+SUM(L10:L16)</f>
        <v>-0.23152794661216208</v>
      </c>
    </row>
    <row r="18" spans="1:12" x14ac:dyDescent="0.25">
      <c r="A18" s="22" t="s">
        <v>632</v>
      </c>
      <c r="B18" s="22" t="s">
        <v>633</v>
      </c>
      <c r="C18" s="22" t="s">
        <v>139</v>
      </c>
      <c r="D18" s="22" t="s">
        <v>486</v>
      </c>
      <c r="E18" s="28">
        <v>-7.3821455368836497E-9</v>
      </c>
      <c r="F18" s="22" t="s">
        <v>7</v>
      </c>
      <c r="G18" s="33">
        <v>0</v>
      </c>
      <c r="H18" s="37">
        <f t="shared" si="0"/>
        <v>0</v>
      </c>
    </row>
    <row r="19" spans="1:12" x14ac:dyDescent="0.25">
      <c r="A19" s="22" t="s">
        <v>100</v>
      </c>
      <c r="B19" s="22" t="s">
        <v>88</v>
      </c>
      <c r="C19" s="22" t="s">
        <v>17</v>
      </c>
      <c r="D19" s="22" t="s">
        <v>2</v>
      </c>
      <c r="E19" s="28">
        <v>-2.67390100704537E-5</v>
      </c>
      <c r="F19" s="22" t="s">
        <v>8</v>
      </c>
      <c r="G19" s="33">
        <v>0</v>
      </c>
      <c r="H19" s="37">
        <f t="shared" si="0"/>
        <v>-2.67390100704537E-5</v>
      </c>
    </row>
    <row r="20" spans="1:12" x14ac:dyDescent="0.25">
      <c r="A20" s="22" t="s">
        <v>641</v>
      </c>
      <c r="B20" s="22" t="s">
        <v>421</v>
      </c>
      <c r="C20" s="22" t="s">
        <v>24</v>
      </c>
      <c r="D20" s="22" t="s">
        <v>120</v>
      </c>
      <c r="E20" s="28">
        <v>-1.77033173886227E-6</v>
      </c>
      <c r="F20" s="22" t="s">
        <v>86</v>
      </c>
      <c r="G20" s="33">
        <v>2190</v>
      </c>
      <c r="H20" s="37">
        <f t="shared" si="0"/>
        <v>-3.8770265081083713E-3</v>
      </c>
    </row>
    <row r="21" spans="1:12" x14ac:dyDescent="0.25">
      <c r="A21" s="22" t="s">
        <v>66</v>
      </c>
      <c r="B21" s="22" t="s">
        <v>67</v>
      </c>
      <c r="C21" s="22" t="s">
        <v>14</v>
      </c>
      <c r="D21" s="22" t="s">
        <v>1</v>
      </c>
      <c r="E21" s="28">
        <v>-9.0892539040355696E-5</v>
      </c>
      <c r="F21" s="22" t="s">
        <v>8</v>
      </c>
      <c r="G21" s="33">
        <v>0</v>
      </c>
      <c r="H21" s="37">
        <f t="shared" si="0"/>
        <v>-9.0892539040355696E-5</v>
      </c>
    </row>
    <row r="22" spans="1:12" x14ac:dyDescent="0.25">
      <c r="A22" s="22" t="s">
        <v>211</v>
      </c>
      <c r="B22" s="22" t="s">
        <v>212</v>
      </c>
      <c r="C22" s="22" t="s">
        <v>24</v>
      </c>
      <c r="D22" s="22" t="s">
        <v>6</v>
      </c>
      <c r="E22" s="22">
        <v>-4.5419576435503002E-4</v>
      </c>
      <c r="F22" s="22" t="s">
        <v>8</v>
      </c>
      <c r="G22" s="33">
        <v>0</v>
      </c>
      <c r="H22" s="37">
        <f t="shared" si="0"/>
        <v>-4.5419576435503002E-4</v>
      </c>
    </row>
    <row r="23" spans="1:12" x14ac:dyDescent="0.25">
      <c r="A23" s="22" t="s">
        <v>678</v>
      </c>
      <c r="B23" s="22" t="s">
        <v>679</v>
      </c>
      <c r="C23" s="22" t="s">
        <v>139</v>
      </c>
      <c r="D23" s="22" t="s">
        <v>486</v>
      </c>
      <c r="E23" s="28">
        <v>-1.5649814882101899E-8</v>
      </c>
      <c r="F23" s="22" t="s">
        <v>7</v>
      </c>
      <c r="G23" s="33">
        <v>0</v>
      </c>
      <c r="H23" s="37">
        <f t="shared" si="0"/>
        <v>0</v>
      </c>
    </row>
    <row r="24" spans="1:12" x14ac:dyDescent="0.25">
      <c r="A24" s="22" t="s">
        <v>215</v>
      </c>
      <c r="B24" s="22" t="s">
        <v>216</v>
      </c>
      <c r="C24" s="22" t="s">
        <v>14</v>
      </c>
      <c r="D24" s="22" t="s">
        <v>54</v>
      </c>
      <c r="E24" s="28">
        <v>-7.4175314283765898E-6</v>
      </c>
      <c r="F24" s="22" t="s">
        <v>8</v>
      </c>
      <c r="G24" s="33">
        <v>0</v>
      </c>
      <c r="H24" s="37">
        <f t="shared" si="0"/>
        <v>-7.4175314283765898E-6</v>
      </c>
    </row>
    <row r="25" spans="1:12" x14ac:dyDescent="0.25">
      <c r="A25" s="22" t="s">
        <v>725</v>
      </c>
      <c r="B25" s="22" t="s">
        <v>726</v>
      </c>
      <c r="C25" s="22" t="s">
        <v>139</v>
      </c>
      <c r="D25" s="22" t="s">
        <v>486</v>
      </c>
      <c r="E25" s="28">
        <v>-3.7071000755662697E-8</v>
      </c>
      <c r="F25" s="22" t="s">
        <v>7</v>
      </c>
      <c r="G25" s="33">
        <v>0</v>
      </c>
      <c r="H25" s="37">
        <f t="shared" si="0"/>
        <v>0</v>
      </c>
    </row>
    <row r="26" spans="1:12" x14ac:dyDescent="0.25">
      <c r="A26" s="22" t="s">
        <v>731</v>
      </c>
      <c r="B26" s="22" t="s">
        <v>732</v>
      </c>
      <c r="C26" s="22" t="s">
        <v>17</v>
      </c>
      <c r="D26" s="22" t="s">
        <v>2</v>
      </c>
      <c r="E26" s="22">
        <v>-3.6840472556556099E-2</v>
      </c>
      <c r="F26" s="22" t="s">
        <v>8</v>
      </c>
      <c r="G26" s="33">
        <v>0</v>
      </c>
      <c r="H26" s="37">
        <f t="shared" si="0"/>
        <v>-3.6840472556556099E-2</v>
      </c>
    </row>
    <row r="27" spans="1:12" x14ac:dyDescent="0.25">
      <c r="A27" s="22" t="s">
        <v>103</v>
      </c>
      <c r="B27" s="22" t="s">
        <v>92</v>
      </c>
      <c r="C27" s="22" t="s">
        <v>17</v>
      </c>
      <c r="D27" s="22" t="s">
        <v>4</v>
      </c>
      <c r="E27" s="22">
        <v>-1.9749177084704E-2</v>
      </c>
      <c r="F27" s="22" t="s">
        <v>8</v>
      </c>
      <c r="G27" s="33">
        <v>0</v>
      </c>
      <c r="H27" s="37">
        <f t="shared" si="0"/>
        <v>-1.9749177084704E-2</v>
      </c>
    </row>
    <row r="28" spans="1:12" x14ac:dyDescent="0.25">
      <c r="A28" s="22" t="s">
        <v>168</v>
      </c>
      <c r="B28" s="22" t="s">
        <v>169</v>
      </c>
      <c r="C28" s="22" t="s">
        <v>14</v>
      </c>
      <c r="D28" s="22" t="s">
        <v>1</v>
      </c>
      <c r="E28" s="22">
        <v>-9.5461812601723203E-3</v>
      </c>
      <c r="F28" s="22" t="s">
        <v>8</v>
      </c>
      <c r="G28" s="33">
        <v>0</v>
      </c>
      <c r="H28" s="37">
        <f t="shared" si="0"/>
        <v>-9.5461812601723203E-3</v>
      </c>
    </row>
    <row r="29" spans="1:12" x14ac:dyDescent="0.25">
      <c r="A29" s="22" t="s">
        <v>105</v>
      </c>
      <c r="B29" s="22" t="s">
        <v>94</v>
      </c>
      <c r="C29" s="22" t="s">
        <v>17</v>
      </c>
      <c r="D29" s="22" t="s">
        <v>2</v>
      </c>
      <c r="E29" s="28">
        <v>-1.2703132098114299E-5</v>
      </c>
      <c r="F29" s="22" t="s">
        <v>8</v>
      </c>
      <c r="G29" s="33">
        <v>0</v>
      </c>
      <c r="H29" s="37">
        <f t="shared" si="0"/>
        <v>-1.2703132098114299E-5</v>
      </c>
    </row>
    <row r="30" spans="1:12" x14ac:dyDescent="0.25">
      <c r="A30" s="22" t="s">
        <v>779</v>
      </c>
      <c r="B30" s="22" t="s">
        <v>780</v>
      </c>
      <c r="C30" s="22" t="s">
        <v>17</v>
      </c>
      <c r="D30" s="22" t="s">
        <v>4</v>
      </c>
      <c r="E30" s="28">
        <v>-5.2649943386766499E-7</v>
      </c>
      <c r="F30" s="22" t="s">
        <v>8</v>
      </c>
      <c r="G30" s="33">
        <v>0</v>
      </c>
      <c r="H30" s="37">
        <f t="shared" si="0"/>
        <v>-5.2649943386766499E-7</v>
      </c>
    </row>
    <row r="31" spans="1:12" x14ac:dyDescent="0.25">
      <c r="A31" s="22" t="s">
        <v>106</v>
      </c>
      <c r="B31" s="22" t="s">
        <v>95</v>
      </c>
      <c r="C31" s="22" t="s">
        <v>14</v>
      </c>
      <c r="D31" s="22" t="s">
        <v>1</v>
      </c>
      <c r="E31" s="28">
        <v>-1.4036442098087E-5</v>
      </c>
      <c r="F31" s="22" t="s">
        <v>8</v>
      </c>
      <c r="G31" s="33">
        <v>0</v>
      </c>
      <c r="H31" s="37">
        <f t="shared" si="0"/>
        <v>-1.4036442098087E-5</v>
      </c>
    </row>
    <row r="32" spans="1:12" x14ac:dyDescent="0.25">
      <c r="A32" s="22" t="s">
        <v>798</v>
      </c>
      <c r="B32" s="22" t="s">
        <v>421</v>
      </c>
      <c r="C32" s="22" t="s">
        <v>24</v>
      </c>
      <c r="D32" s="22" t="s">
        <v>120</v>
      </c>
      <c r="E32" s="28">
        <v>-3.0749396081427103E-5</v>
      </c>
      <c r="F32" s="22" t="s">
        <v>86</v>
      </c>
      <c r="G32" s="33">
        <v>2190</v>
      </c>
      <c r="H32" s="37">
        <f t="shared" si="0"/>
        <v>-6.7341177418325363E-2</v>
      </c>
    </row>
    <row r="33" spans="1:8" x14ac:dyDescent="0.25">
      <c r="A33" s="22" t="s">
        <v>108</v>
      </c>
      <c r="B33" s="22" t="s">
        <v>94</v>
      </c>
      <c r="C33" s="22" t="s">
        <v>17</v>
      </c>
      <c r="D33" s="22" t="s">
        <v>2</v>
      </c>
      <c r="E33" s="28">
        <v>-6.6643531148963498E-7</v>
      </c>
      <c r="F33" s="22" t="s">
        <v>8</v>
      </c>
      <c r="G33" s="33">
        <v>0</v>
      </c>
      <c r="H33" s="37">
        <f t="shared" si="0"/>
        <v>-6.6643531148963498E-7</v>
      </c>
    </row>
    <row r="34" spans="1:8" x14ac:dyDescent="0.25">
      <c r="A34" s="22" t="s">
        <v>855</v>
      </c>
      <c r="B34" s="22" t="s">
        <v>856</v>
      </c>
      <c r="C34" s="22" t="s">
        <v>17</v>
      </c>
      <c r="D34" s="22" t="s">
        <v>4</v>
      </c>
      <c r="E34" s="28">
        <v>-1.08851436282476E-7</v>
      </c>
      <c r="F34" s="22" t="s">
        <v>8</v>
      </c>
      <c r="G34" s="33">
        <v>0</v>
      </c>
      <c r="H34" s="37">
        <f t="shared" si="0"/>
        <v>-1.08851436282476E-7</v>
      </c>
    </row>
    <row r="35" spans="1:8" x14ac:dyDescent="0.25">
      <c r="A35" s="22" t="s">
        <v>31</v>
      </c>
      <c r="B35" s="22" t="s">
        <v>32</v>
      </c>
      <c r="C35" s="22" t="s">
        <v>14</v>
      </c>
      <c r="D35" s="22" t="s">
        <v>1</v>
      </c>
      <c r="E35" s="22">
        <v>-1.298672369152E-3</v>
      </c>
      <c r="F35" s="22" t="s">
        <v>8</v>
      </c>
      <c r="G35" s="33">
        <v>0</v>
      </c>
      <c r="H35" s="37">
        <f t="shared" si="0"/>
        <v>-1.298672369152E-3</v>
      </c>
    </row>
    <row r="36" spans="1:8" x14ac:dyDescent="0.25">
      <c r="A36" s="22" t="s">
        <v>926</v>
      </c>
      <c r="B36" s="22" t="s">
        <v>927</v>
      </c>
      <c r="C36" s="22" t="s">
        <v>17</v>
      </c>
      <c r="D36" s="22" t="s">
        <v>4</v>
      </c>
      <c r="E36" s="22">
        <v>-1.90406853216026E-2</v>
      </c>
      <c r="F36" s="22" t="s">
        <v>8</v>
      </c>
      <c r="G36" s="33">
        <v>0</v>
      </c>
      <c r="H36" s="37">
        <f t="shared" si="0"/>
        <v>-1.90406853216026E-2</v>
      </c>
    </row>
    <row r="37" spans="1:8" x14ac:dyDescent="0.25">
      <c r="A37" s="22" t="s">
        <v>940</v>
      </c>
      <c r="B37" s="22" t="s">
        <v>941</v>
      </c>
      <c r="C37" s="22" t="s">
        <v>17</v>
      </c>
      <c r="D37" s="22" t="s">
        <v>2</v>
      </c>
      <c r="E37" s="28">
        <v>-3.43811631451175E-5</v>
      </c>
      <c r="F37" s="22" t="s">
        <v>8</v>
      </c>
      <c r="G37" s="33">
        <v>0</v>
      </c>
      <c r="H37" s="37">
        <f t="shared" si="0"/>
        <v>-3.43811631451175E-5</v>
      </c>
    </row>
    <row r="38" spans="1:8" x14ac:dyDescent="0.25">
      <c r="A38" s="22" t="s">
        <v>966</v>
      </c>
      <c r="B38" s="22" t="s">
        <v>967</v>
      </c>
      <c r="C38" s="22" t="s">
        <v>17</v>
      </c>
      <c r="D38" s="22" t="s">
        <v>4</v>
      </c>
      <c r="E38" s="22">
        <v>-1.2398676644813101E-4</v>
      </c>
      <c r="F38" s="22" t="s">
        <v>8</v>
      </c>
      <c r="G38" s="33">
        <v>0</v>
      </c>
      <c r="H38" s="37">
        <f t="shared" si="0"/>
        <v>-1.2398676644813101E-4</v>
      </c>
    </row>
    <row r="39" spans="1:8" x14ac:dyDescent="0.25">
      <c r="A39" s="22" t="s">
        <v>82</v>
      </c>
      <c r="B39" s="22" t="s">
        <v>58</v>
      </c>
      <c r="C39" s="22" t="s">
        <v>14</v>
      </c>
      <c r="D39" s="22" t="s">
        <v>54</v>
      </c>
      <c r="E39" s="28">
        <v>-9.5406439738093702E-8</v>
      </c>
      <c r="F39" s="22" t="s">
        <v>8</v>
      </c>
      <c r="G39" s="33">
        <v>0</v>
      </c>
      <c r="H39" s="37">
        <f t="shared" si="0"/>
        <v>-9.5406439738093702E-8</v>
      </c>
    </row>
    <row r="40" spans="1:8" x14ac:dyDescent="0.25">
      <c r="A40" s="22" t="s">
        <v>183</v>
      </c>
      <c r="B40" s="22" t="s">
        <v>184</v>
      </c>
      <c r="C40" s="22" t="s">
        <v>14</v>
      </c>
      <c r="D40" s="22" t="s">
        <v>1</v>
      </c>
      <c r="E40" s="28">
        <v>-1.8532357603164599E-9</v>
      </c>
      <c r="F40" s="22" t="s">
        <v>8</v>
      </c>
      <c r="G40" s="33">
        <v>0</v>
      </c>
      <c r="H40" s="37">
        <f t="shared" si="0"/>
        <v>-1.8532357603164599E-9</v>
      </c>
    </row>
    <row r="41" spans="1:8" x14ac:dyDescent="0.25">
      <c r="A41" s="22" t="s">
        <v>1024</v>
      </c>
      <c r="B41" s="22" t="s">
        <v>1025</v>
      </c>
      <c r="C41" s="22" t="s">
        <v>139</v>
      </c>
      <c r="D41" s="22" t="s">
        <v>486</v>
      </c>
      <c r="E41" s="28">
        <v>-1.4168551979284001E-7</v>
      </c>
      <c r="F41" s="22" t="s">
        <v>7</v>
      </c>
      <c r="G41" s="33">
        <v>0</v>
      </c>
      <c r="H41" s="37">
        <f t="shared" si="0"/>
        <v>0</v>
      </c>
    </row>
    <row r="42" spans="1:8" x14ac:dyDescent="0.25">
      <c r="A42" s="22" t="s">
        <v>185</v>
      </c>
      <c r="B42" s="22" t="s">
        <v>184</v>
      </c>
      <c r="C42" s="22" t="s">
        <v>14</v>
      </c>
      <c r="D42" s="22" t="s">
        <v>1</v>
      </c>
      <c r="E42" s="28">
        <v>-2.11092038018246E-6</v>
      </c>
      <c r="F42" s="22" t="s">
        <v>8</v>
      </c>
      <c r="G42" s="33">
        <v>0</v>
      </c>
      <c r="H42" s="37">
        <f t="shared" si="0"/>
        <v>-2.11092038018246E-6</v>
      </c>
    </row>
    <row r="43" spans="1:8" x14ac:dyDescent="0.25">
      <c r="A43" s="22" t="s">
        <v>1034</v>
      </c>
      <c r="B43" s="22" t="s">
        <v>1035</v>
      </c>
      <c r="C43" s="22" t="s">
        <v>17</v>
      </c>
      <c r="D43" s="22" t="s">
        <v>2</v>
      </c>
      <c r="E43" s="22">
        <v>-9.0161644889753794E-3</v>
      </c>
      <c r="F43" s="22" t="s">
        <v>8</v>
      </c>
      <c r="G43" s="33">
        <v>0</v>
      </c>
      <c r="H43" s="37">
        <f t="shared" si="0"/>
        <v>-9.0161644889753794E-3</v>
      </c>
    </row>
    <row r="44" spans="1:8" x14ac:dyDescent="0.25">
      <c r="A44" s="22" t="s">
        <v>227</v>
      </c>
      <c r="B44" s="22" t="s">
        <v>216</v>
      </c>
      <c r="C44" s="22" t="s">
        <v>14</v>
      </c>
      <c r="D44" s="22" t="s">
        <v>54</v>
      </c>
      <c r="E44" s="28">
        <v>-1.1695610884540599E-6</v>
      </c>
      <c r="F44" s="22" t="s">
        <v>8</v>
      </c>
      <c r="G44" s="33">
        <v>0</v>
      </c>
      <c r="H44" s="37">
        <f t="shared" si="0"/>
        <v>-1.1695610884540599E-6</v>
      </c>
    </row>
    <row r="45" spans="1:8" x14ac:dyDescent="0.25">
      <c r="A45" s="22" t="s">
        <v>173</v>
      </c>
      <c r="B45" s="22" t="s">
        <v>160</v>
      </c>
      <c r="C45" s="22" t="s">
        <v>125</v>
      </c>
      <c r="D45" s="22" t="s">
        <v>161</v>
      </c>
      <c r="E45" s="22">
        <v>-1.68687830724561E-3</v>
      </c>
      <c r="F45" s="22" t="s">
        <v>8</v>
      </c>
      <c r="G45" s="33">
        <v>0</v>
      </c>
      <c r="H45" s="37">
        <f t="shared" si="0"/>
        <v>-1.68687830724561E-3</v>
      </c>
    </row>
    <row r="46" spans="1:8" x14ac:dyDescent="0.25">
      <c r="A46" s="22" t="s">
        <v>1052</v>
      </c>
      <c r="B46" s="22" t="s">
        <v>1053</v>
      </c>
      <c r="C46" s="22" t="s">
        <v>24</v>
      </c>
      <c r="D46" s="22" t="s">
        <v>120</v>
      </c>
      <c r="E46" s="28">
        <v>-3.36001688244117E-6</v>
      </c>
      <c r="F46" s="22" t="s">
        <v>86</v>
      </c>
      <c r="G46" s="33">
        <v>2290</v>
      </c>
      <c r="H46" s="37">
        <f t="shared" si="0"/>
        <v>-7.6944386607902789E-3</v>
      </c>
    </row>
    <row r="47" spans="1:8" x14ac:dyDescent="0.25">
      <c r="A47" s="22" t="s">
        <v>156</v>
      </c>
      <c r="B47" s="22" t="s">
        <v>157</v>
      </c>
      <c r="C47" s="22" t="s">
        <v>17</v>
      </c>
      <c r="D47" s="22" t="s">
        <v>2</v>
      </c>
      <c r="E47" s="22">
        <v>-3.6872815832291302E-2</v>
      </c>
      <c r="F47" s="22" t="s">
        <v>8</v>
      </c>
      <c r="G47" s="33">
        <v>0</v>
      </c>
      <c r="H47" s="37">
        <f t="shared" si="0"/>
        <v>-3.6872815832291302E-2</v>
      </c>
    </row>
    <row r="48" spans="1:8" x14ac:dyDescent="0.25">
      <c r="A48" s="22" t="s">
        <v>147</v>
      </c>
      <c r="B48" s="22" t="s">
        <v>148</v>
      </c>
      <c r="C48" s="22" t="s">
        <v>14</v>
      </c>
      <c r="D48" s="22" t="s">
        <v>1</v>
      </c>
      <c r="E48" s="22">
        <v>-1.1684639628347201E-4</v>
      </c>
      <c r="F48" s="22" t="s">
        <v>8</v>
      </c>
      <c r="G48" s="33">
        <v>0</v>
      </c>
      <c r="H48" s="37">
        <f t="shared" si="0"/>
        <v>-1.1684639628347201E-4</v>
      </c>
    </row>
    <row r="49" spans="1:8" x14ac:dyDescent="0.25">
      <c r="A49" s="22" t="s">
        <v>112</v>
      </c>
      <c r="B49" s="22" t="s">
        <v>95</v>
      </c>
      <c r="C49" s="22" t="s">
        <v>14</v>
      </c>
      <c r="D49" s="22" t="s">
        <v>1</v>
      </c>
      <c r="E49" s="22">
        <v>-1.3971302174296401E-4</v>
      </c>
      <c r="F49" s="22" t="s">
        <v>8</v>
      </c>
      <c r="G49" s="33">
        <v>0</v>
      </c>
      <c r="H49" s="37">
        <f t="shared" si="0"/>
        <v>-1.3971302174296401E-4</v>
      </c>
    </row>
    <row r="50" spans="1:8" x14ac:dyDescent="0.25">
      <c r="H50" s="37"/>
    </row>
    <row r="51" spans="1:8" x14ac:dyDescent="0.25">
      <c r="H51" s="37"/>
    </row>
    <row r="52" spans="1:8" x14ac:dyDescent="0.25">
      <c r="H52" s="37"/>
    </row>
    <row r="53" spans="1:8" x14ac:dyDescent="0.25">
      <c r="H53" s="37"/>
    </row>
    <row r="54" spans="1:8" x14ac:dyDescent="0.25">
      <c r="H54" s="37"/>
    </row>
    <row r="55" spans="1:8" x14ac:dyDescent="0.25">
      <c r="H55" s="37"/>
    </row>
    <row r="56" spans="1:8" x14ac:dyDescent="0.25">
      <c r="H56" s="37"/>
    </row>
    <row r="57" spans="1:8" x14ac:dyDescent="0.25">
      <c r="H57" s="37"/>
    </row>
    <row r="58" spans="1:8" x14ac:dyDescent="0.25">
      <c r="H58" s="37"/>
    </row>
    <row r="59" spans="1:8" x14ac:dyDescent="0.25">
      <c r="H59" s="37"/>
    </row>
    <row r="60" spans="1:8" x14ac:dyDescent="0.25">
      <c r="H60" s="37"/>
    </row>
    <row r="61" spans="1:8" x14ac:dyDescent="0.25">
      <c r="H61" s="37"/>
    </row>
    <row r="62" spans="1:8" x14ac:dyDescent="0.25">
      <c r="H62" s="37"/>
    </row>
    <row r="63" spans="1:8" x14ac:dyDescent="0.25">
      <c r="H63" s="37"/>
    </row>
    <row r="64" spans="1:8" x14ac:dyDescent="0.25">
      <c r="H64" s="37"/>
    </row>
    <row r="65" spans="8:8" x14ac:dyDescent="0.25">
      <c r="H65" s="37"/>
    </row>
    <row r="66" spans="8:8" x14ac:dyDescent="0.25">
      <c r="H66" s="37"/>
    </row>
    <row r="67" spans="8:8" x14ac:dyDescent="0.25">
      <c r="H67" s="37"/>
    </row>
    <row r="68" spans="8:8" x14ac:dyDescent="0.25">
      <c r="H68" s="37"/>
    </row>
    <row r="69" spans="8:8" x14ac:dyDescent="0.25">
      <c r="H69" s="37"/>
    </row>
    <row r="70" spans="8:8" x14ac:dyDescent="0.25">
      <c r="H70" s="37"/>
    </row>
    <row r="71" spans="8:8" x14ac:dyDescent="0.25">
      <c r="H71" s="37"/>
    </row>
    <row r="72" spans="8:8" x14ac:dyDescent="0.25">
      <c r="H72" s="37"/>
    </row>
    <row r="73" spans="8:8" x14ac:dyDescent="0.25">
      <c r="H73" s="37"/>
    </row>
    <row r="74" spans="8:8" x14ac:dyDescent="0.25">
      <c r="H74" s="37"/>
    </row>
    <row r="75" spans="8:8" x14ac:dyDescent="0.25">
      <c r="H75" s="37"/>
    </row>
    <row r="76" spans="8:8" x14ac:dyDescent="0.25">
      <c r="H76" s="37"/>
    </row>
    <row r="77" spans="8:8" x14ac:dyDescent="0.25">
      <c r="H77" s="37"/>
    </row>
    <row r="78" spans="8:8" x14ac:dyDescent="0.25">
      <c r="H78" s="37"/>
    </row>
    <row r="79" spans="8:8" x14ac:dyDescent="0.25">
      <c r="H79" s="37"/>
    </row>
    <row r="80" spans="8:8" x14ac:dyDescent="0.25">
      <c r="H80" s="37"/>
    </row>
    <row r="81" spans="8:8" x14ac:dyDescent="0.25">
      <c r="H81" s="37"/>
    </row>
    <row r="82" spans="8:8" x14ac:dyDescent="0.25">
      <c r="H82" s="37"/>
    </row>
    <row r="83" spans="8:8" x14ac:dyDescent="0.25">
      <c r="H83" s="37"/>
    </row>
    <row r="84" spans="8:8" x14ac:dyDescent="0.25">
      <c r="H84" s="37"/>
    </row>
    <row r="85" spans="8:8" x14ac:dyDescent="0.25">
      <c r="H85" s="37"/>
    </row>
    <row r="86" spans="8:8" x14ac:dyDescent="0.25">
      <c r="H86" s="37"/>
    </row>
    <row r="87" spans="8:8" x14ac:dyDescent="0.25">
      <c r="H87" s="37"/>
    </row>
    <row r="88" spans="8:8" x14ac:dyDescent="0.25">
      <c r="H88" s="37"/>
    </row>
    <row r="89" spans="8:8" x14ac:dyDescent="0.25">
      <c r="H89" s="37"/>
    </row>
    <row r="90" spans="8:8" x14ac:dyDescent="0.25">
      <c r="H90" s="37"/>
    </row>
    <row r="91" spans="8:8" x14ac:dyDescent="0.25">
      <c r="H91" s="37"/>
    </row>
    <row r="92" spans="8:8" x14ac:dyDescent="0.25">
      <c r="H92" s="37"/>
    </row>
    <row r="93" spans="8:8" x14ac:dyDescent="0.25">
      <c r="H93" s="37"/>
    </row>
    <row r="94" spans="8:8" x14ac:dyDescent="0.25">
      <c r="H94" s="37"/>
    </row>
    <row r="95" spans="8:8" x14ac:dyDescent="0.25">
      <c r="H95" s="37"/>
    </row>
    <row r="96" spans="8:8" x14ac:dyDescent="0.25">
      <c r="H96" s="37"/>
    </row>
    <row r="97" spans="8:8" x14ac:dyDescent="0.25">
      <c r="H97" s="37"/>
    </row>
    <row r="98" spans="8:8" x14ac:dyDescent="0.25">
      <c r="H98" s="37"/>
    </row>
    <row r="99" spans="8:8" x14ac:dyDescent="0.25">
      <c r="H99" s="37"/>
    </row>
    <row r="100" spans="8:8" x14ac:dyDescent="0.25">
      <c r="H100" s="37"/>
    </row>
    <row r="101" spans="8:8" x14ac:dyDescent="0.25">
      <c r="H101" s="37"/>
    </row>
    <row r="102" spans="8:8" x14ac:dyDescent="0.25">
      <c r="H102" s="37"/>
    </row>
    <row r="103" spans="8:8" x14ac:dyDescent="0.25">
      <c r="H103" s="37"/>
    </row>
    <row r="104" spans="8:8" x14ac:dyDescent="0.25">
      <c r="H104" s="37"/>
    </row>
    <row r="105" spans="8:8" x14ac:dyDescent="0.25">
      <c r="H105" s="37"/>
    </row>
    <row r="106" spans="8:8" x14ac:dyDescent="0.25">
      <c r="H106" s="37"/>
    </row>
    <row r="107" spans="8:8" x14ac:dyDescent="0.25">
      <c r="H107" s="37"/>
    </row>
    <row r="108" spans="8:8" x14ac:dyDescent="0.25">
      <c r="H108" s="37"/>
    </row>
    <row r="109" spans="8:8" x14ac:dyDescent="0.25">
      <c r="H109" s="37"/>
    </row>
    <row r="110" spans="8:8" x14ac:dyDescent="0.25">
      <c r="H110" s="37"/>
    </row>
    <row r="111" spans="8:8" x14ac:dyDescent="0.25">
      <c r="H111" s="37"/>
    </row>
    <row r="112" spans="8:8" x14ac:dyDescent="0.25">
      <c r="H112" s="37"/>
    </row>
    <row r="113" spans="8:8" x14ac:dyDescent="0.25">
      <c r="H113" s="37"/>
    </row>
    <row r="114" spans="8:8" x14ac:dyDescent="0.25">
      <c r="H114" s="37"/>
    </row>
    <row r="115" spans="8:8" x14ac:dyDescent="0.25">
      <c r="H115" s="37"/>
    </row>
    <row r="116" spans="8:8" x14ac:dyDescent="0.25">
      <c r="H116" s="37"/>
    </row>
    <row r="117" spans="8:8" x14ac:dyDescent="0.25">
      <c r="H117" s="37"/>
    </row>
    <row r="118" spans="8:8" x14ac:dyDescent="0.25">
      <c r="H118" s="37"/>
    </row>
    <row r="119" spans="8:8" x14ac:dyDescent="0.25">
      <c r="H119" s="37"/>
    </row>
    <row r="120" spans="8:8" x14ac:dyDescent="0.25">
      <c r="H120" s="37"/>
    </row>
    <row r="121" spans="8:8" x14ac:dyDescent="0.25">
      <c r="H121" s="37"/>
    </row>
    <row r="122" spans="8:8" x14ac:dyDescent="0.25">
      <c r="H122" s="37"/>
    </row>
    <row r="123" spans="8:8" x14ac:dyDescent="0.25">
      <c r="H123" s="37"/>
    </row>
    <row r="124" spans="8:8" x14ac:dyDescent="0.25">
      <c r="H124" s="37"/>
    </row>
    <row r="125" spans="8:8" x14ac:dyDescent="0.25">
      <c r="H125" s="37"/>
    </row>
    <row r="126" spans="8:8" x14ac:dyDescent="0.25">
      <c r="H126" s="37"/>
    </row>
    <row r="127" spans="8:8" x14ac:dyDescent="0.25">
      <c r="H127" s="37"/>
    </row>
    <row r="128" spans="8:8" x14ac:dyDescent="0.25">
      <c r="H128" s="37"/>
    </row>
    <row r="129" spans="8:8" x14ac:dyDescent="0.25">
      <c r="H129" s="37"/>
    </row>
    <row r="130" spans="8:8" x14ac:dyDescent="0.25">
      <c r="H130" s="37"/>
    </row>
    <row r="131" spans="8:8" x14ac:dyDescent="0.25">
      <c r="H131" s="37"/>
    </row>
    <row r="132" spans="8:8" x14ac:dyDescent="0.25">
      <c r="H132" s="37"/>
    </row>
    <row r="133" spans="8:8" x14ac:dyDescent="0.25">
      <c r="H133" s="37"/>
    </row>
    <row r="134" spans="8:8" x14ac:dyDescent="0.25">
      <c r="H134" s="37"/>
    </row>
    <row r="135" spans="8:8" x14ac:dyDescent="0.25">
      <c r="H135" s="37"/>
    </row>
    <row r="136" spans="8:8" x14ac:dyDescent="0.25">
      <c r="H136" s="37"/>
    </row>
    <row r="137" spans="8:8" x14ac:dyDescent="0.25">
      <c r="H137" s="37"/>
    </row>
    <row r="138" spans="8:8" x14ac:dyDescent="0.25">
      <c r="H138" s="37"/>
    </row>
    <row r="139" spans="8:8" x14ac:dyDescent="0.25">
      <c r="H139" s="37"/>
    </row>
    <row r="140" spans="8:8" x14ac:dyDescent="0.25">
      <c r="H140" s="37"/>
    </row>
    <row r="141" spans="8:8" x14ac:dyDescent="0.25">
      <c r="H141" s="37"/>
    </row>
    <row r="142" spans="8:8" x14ac:dyDescent="0.25">
      <c r="H142" s="37"/>
    </row>
    <row r="143" spans="8:8" x14ac:dyDescent="0.25">
      <c r="H143" s="37"/>
    </row>
    <row r="144" spans="8:8" x14ac:dyDescent="0.25">
      <c r="H144" s="37"/>
    </row>
    <row r="145" spans="8:8" x14ac:dyDescent="0.25">
      <c r="H145" s="37"/>
    </row>
    <row r="146" spans="8:8" x14ac:dyDescent="0.25">
      <c r="H146" s="37"/>
    </row>
    <row r="147" spans="8:8" x14ac:dyDescent="0.25">
      <c r="H147" s="37"/>
    </row>
    <row r="148" spans="8:8" x14ac:dyDescent="0.25">
      <c r="H148" s="37"/>
    </row>
    <row r="149" spans="8:8" x14ac:dyDescent="0.25">
      <c r="H149" s="37"/>
    </row>
    <row r="150" spans="8:8" x14ac:dyDescent="0.25">
      <c r="H150" s="37"/>
    </row>
    <row r="151" spans="8:8" x14ac:dyDescent="0.25">
      <c r="H151" s="37"/>
    </row>
    <row r="152" spans="8:8" x14ac:dyDescent="0.25">
      <c r="H152" s="37"/>
    </row>
    <row r="153" spans="8:8" x14ac:dyDescent="0.25">
      <c r="H153" s="37"/>
    </row>
    <row r="154" spans="8:8" x14ac:dyDescent="0.25">
      <c r="H154" s="37"/>
    </row>
    <row r="155" spans="8:8" x14ac:dyDescent="0.25">
      <c r="H155" s="37"/>
    </row>
    <row r="156" spans="8:8" x14ac:dyDescent="0.25">
      <c r="H156" s="37"/>
    </row>
    <row r="157" spans="8:8" x14ac:dyDescent="0.25">
      <c r="H157" s="37"/>
    </row>
    <row r="158" spans="8:8" x14ac:dyDescent="0.25">
      <c r="H158" s="37"/>
    </row>
    <row r="159" spans="8:8" x14ac:dyDescent="0.25">
      <c r="H159" s="37"/>
    </row>
    <row r="160" spans="8:8" x14ac:dyDescent="0.25">
      <c r="H160" s="37"/>
    </row>
    <row r="161" spans="8:8" x14ac:dyDescent="0.25">
      <c r="H161" s="37"/>
    </row>
    <row r="162" spans="8:8" x14ac:dyDescent="0.25">
      <c r="H162" s="37"/>
    </row>
    <row r="163" spans="8:8" x14ac:dyDescent="0.25">
      <c r="H163" s="37"/>
    </row>
    <row r="164" spans="8:8" x14ac:dyDescent="0.25">
      <c r="H164" s="37"/>
    </row>
    <row r="165" spans="8:8" x14ac:dyDescent="0.25">
      <c r="H165" s="37"/>
    </row>
    <row r="166" spans="8:8" x14ac:dyDescent="0.25">
      <c r="H166" s="37"/>
    </row>
    <row r="167" spans="8:8" x14ac:dyDescent="0.25">
      <c r="H167" s="37"/>
    </row>
    <row r="168" spans="8:8" x14ac:dyDescent="0.25">
      <c r="H168" s="37"/>
    </row>
    <row r="169" spans="8:8" x14ac:dyDescent="0.25">
      <c r="H169" s="37"/>
    </row>
    <row r="170" spans="8:8" x14ac:dyDescent="0.25">
      <c r="H170" s="37"/>
    </row>
    <row r="171" spans="8:8" x14ac:dyDescent="0.25">
      <c r="H171" s="37"/>
    </row>
    <row r="172" spans="8:8" x14ac:dyDescent="0.25">
      <c r="H172" s="37"/>
    </row>
    <row r="173" spans="8:8" x14ac:dyDescent="0.25">
      <c r="H173" s="37"/>
    </row>
    <row r="174" spans="8:8" x14ac:dyDescent="0.25">
      <c r="H174" s="37"/>
    </row>
    <row r="175" spans="8:8" x14ac:dyDescent="0.25">
      <c r="H175" s="37"/>
    </row>
    <row r="176" spans="8:8" x14ac:dyDescent="0.25">
      <c r="H176" s="37"/>
    </row>
    <row r="177" spans="8:8" x14ac:dyDescent="0.25">
      <c r="H177" s="37"/>
    </row>
    <row r="178" spans="8:8" x14ac:dyDescent="0.25">
      <c r="H178" s="37"/>
    </row>
    <row r="179" spans="8:8" x14ac:dyDescent="0.25">
      <c r="H179" s="37"/>
    </row>
    <row r="180" spans="8:8" x14ac:dyDescent="0.25">
      <c r="H180" s="37"/>
    </row>
    <row r="181" spans="8:8" x14ac:dyDescent="0.25">
      <c r="H181" s="37"/>
    </row>
    <row r="182" spans="8:8" x14ac:dyDescent="0.25">
      <c r="H182" s="37"/>
    </row>
    <row r="183" spans="8:8" x14ac:dyDescent="0.25">
      <c r="H183" s="37"/>
    </row>
    <row r="184" spans="8:8" x14ac:dyDescent="0.25">
      <c r="H184" s="37"/>
    </row>
    <row r="185" spans="8:8" x14ac:dyDescent="0.25">
      <c r="H185" s="37"/>
    </row>
    <row r="186" spans="8:8" x14ac:dyDescent="0.25">
      <c r="H186" s="37"/>
    </row>
    <row r="187" spans="8:8" x14ac:dyDescent="0.25">
      <c r="H187" s="37"/>
    </row>
    <row r="188" spans="8:8" x14ac:dyDescent="0.25">
      <c r="H188" s="37"/>
    </row>
    <row r="189" spans="8:8" x14ac:dyDescent="0.25">
      <c r="H189" s="37"/>
    </row>
    <row r="190" spans="8:8" x14ac:dyDescent="0.25">
      <c r="H190" s="37"/>
    </row>
    <row r="191" spans="8:8" x14ac:dyDescent="0.25">
      <c r="H191" s="37"/>
    </row>
    <row r="192" spans="8:8" x14ac:dyDescent="0.25">
      <c r="H192" s="37"/>
    </row>
    <row r="193" spans="8:8" x14ac:dyDescent="0.25">
      <c r="H193" s="37"/>
    </row>
    <row r="194" spans="8:8" x14ac:dyDescent="0.25">
      <c r="H194" s="37"/>
    </row>
    <row r="195" spans="8:8" x14ac:dyDescent="0.25">
      <c r="H195" s="37"/>
    </row>
    <row r="196" spans="8:8" x14ac:dyDescent="0.25">
      <c r="H196" s="37"/>
    </row>
    <row r="197" spans="8:8" x14ac:dyDescent="0.25">
      <c r="H197" s="37"/>
    </row>
    <row r="198" spans="8:8" x14ac:dyDescent="0.25">
      <c r="H198" s="37"/>
    </row>
    <row r="199" spans="8:8" x14ac:dyDescent="0.25">
      <c r="H199" s="37"/>
    </row>
    <row r="200" spans="8:8" x14ac:dyDescent="0.25">
      <c r="H200" s="37"/>
    </row>
    <row r="201" spans="8:8" x14ac:dyDescent="0.25">
      <c r="H201" s="37"/>
    </row>
    <row r="202" spans="8:8" x14ac:dyDescent="0.25">
      <c r="H202" s="37"/>
    </row>
    <row r="203" spans="8:8" x14ac:dyDescent="0.25">
      <c r="H203" s="37"/>
    </row>
    <row r="204" spans="8:8" x14ac:dyDescent="0.25">
      <c r="H204" s="37"/>
    </row>
    <row r="205" spans="8:8" x14ac:dyDescent="0.25">
      <c r="H205" s="37"/>
    </row>
    <row r="206" spans="8:8" x14ac:dyDescent="0.25">
      <c r="H206" s="37"/>
    </row>
    <row r="207" spans="8:8" x14ac:dyDescent="0.25">
      <c r="H207" s="37"/>
    </row>
    <row r="208" spans="8:8" x14ac:dyDescent="0.25">
      <c r="H208" s="37"/>
    </row>
    <row r="209" spans="8:8" x14ac:dyDescent="0.25">
      <c r="H209" s="37"/>
    </row>
    <row r="210" spans="8:8" x14ac:dyDescent="0.25">
      <c r="H210" s="37"/>
    </row>
    <row r="211" spans="8:8" x14ac:dyDescent="0.25">
      <c r="H211" s="37"/>
    </row>
    <row r="212" spans="8:8" x14ac:dyDescent="0.25">
      <c r="H212" s="37"/>
    </row>
    <row r="213" spans="8:8" x14ac:dyDescent="0.25">
      <c r="H213" s="37"/>
    </row>
    <row r="214" spans="8:8" x14ac:dyDescent="0.25">
      <c r="H214" s="37"/>
    </row>
    <row r="215" spans="8:8" x14ac:dyDescent="0.25">
      <c r="H215" s="37"/>
    </row>
    <row r="216" spans="8:8" x14ac:dyDescent="0.25">
      <c r="H216" s="37"/>
    </row>
    <row r="217" spans="8:8" x14ac:dyDescent="0.25">
      <c r="H217" s="37"/>
    </row>
    <row r="218" spans="8:8" x14ac:dyDescent="0.25">
      <c r="H218" s="37"/>
    </row>
    <row r="219" spans="8:8" x14ac:dyDescent="0.25">
      <c r="H219" s="37"/>
    </row>
    <row r="220" spans="8:8" x14ac:dyDescent="0.25">
      <c r="H220" s="37"/>
    </row>
    <row r="221" spans="8:8" x14ac:dyDescent="0.25">
      <c r="H221" s="37"/>
    </row>
    <row r="222" spans="8:8" x14ac:dyDescent="0.25">
      <c r="H222" s="37"/>
    </row>
    <row r="223" spans="8:8" x14ac:dyDescent="0.25">
      <c r="H223" s="37"/>
    </row>
    <row r="224" spans="8:8" x14ac:dyDescent="0.25">
      <c r="H224" s="37"/>
    </row>
    <row r="225" spans="8:8" x14ac:dyDescent="0.25">
      <c r="H225" s="37"/>
    </row>
    <row r="226" spans="8:8" x14ac:dyDescent="0.25">
      <c r="H226" s="37"/>
    </row>
    <row r="227" spans="8:8" x14ac:dyDescent="0.25">
      <c r="H227" s="37"/>
    </row>
    <row r="228" spans="8:8" x14ac:dyDescent="0.25">
      <c r="H228" s="37"/>
    </row>
    <row r="229" spans="8:8" x14ac:dyDescent="0.25">
      <c r="H229" s="37"/>
    </row>
    <row r="230" spans="8:8" x14ac:dyDescent="0.25">
      <c r="H230" s="37"/>
    </row>
    <row r="231" spans="8:8" x14ac:dyDescent="0.25">
      <c r="H231" s="37"/>
    </row>
    <row r="232" spans="8:8" x14ac:dyDescent="0.25">
      <c r="H232" s="37"/>
    </row>
    <row r="233" spans="8:8" x14ac:dyDescent="0.25">
      <c r="H233" s="37"/>
    </row>
    <row r="234" spans="8:8" x14ac:dyDescent="0.25">
      <c r="H234" s="37"/>
    </row>
    <row r="235" spans="8:8" x14ac:dyDescent="0.25">
      <c r="H235" s="37"/>
    </row>
    <row r="236" spans="8:8" x14ac:dyDescent="0.25">
      <c r="H236" s="37"/>
    </row>
    <row r="237" spans="8:8" x14ac:dyDescent="0.25">
      <c r="H237" s="37"/>
    </row>
    <row r="238" spans="8:8" x14ac:dyDescent="0.25">
      <c r="H238" s="37"/>
    </row>
    <row r="239" spans="8:8" x14ac:dyDescent="0.25">
      <c r="H239" s="37"/>
    </row>
    <row r="240" spans="8:8" x14ac:dyDescent="0.25">
      <c r="H240" s="37"/>
    </row>
    <row r="241" spans="8:8" x14ac:dyDescent="0.25">
      <c r="H241" s="37"/>
    </row>
    <row r="242" spans="8:8" x14ac:dyDescent="0.25">
      <c r="H242" s="37"/>
    </row>
    <row r="243" spans="8:8" x14ac:dyDescent="0.25">
      <c r="H243" s="37"/>
    </row>
    <row r="244" spans="8:8" x14ac:dyDescent="0.25">
      <c r="H244" s="37"/>
    </row>
    <row r="245" spans="8:8" x14ac:dyDescent="0.25">
      <c r="H245" s="37"/>
    </row>
    <row r="246" spans="8:8" x14ac:dyDescent="0.25">
      <c r="H246" s="37"/>
    </row>
    <row r="247" spans="8:8" x14ac:dyDescent="0.25">
      <c r="H247" s="37"/>
    </row>
    <row r="248" spans="8:8" x14ac:dyDescent="0.25">
      <c r="H248" s="37"/>
    </row>
    <row r="249" spans="8:8" x14ac:dyDescent="0.25">
      <c r="H249" s="37"/>
    </row>
    <row r="250" spans="8:8" x14ac:dyDescent="0.25">
      <c r="H250" s="37"/>
    </row>
    <row r="251" spans="8:8" x14ac:dyDescent="0.25">
      <c r="H251" s="37"/>
    </row>
    <row r="252" spans="8:8" x14ac:dyDescent="0.25">
      <c r="H252" s="37"/>
    </row>
    <row r="253" spans="8:8" x14ac:dyDescent="0.25">
      <c r="H253" s="37"/>
    </row>
    <row r="254" spans="8:8" x14ac:dyDescent="0.25">
      <c r="H254" s="37"/>
    </row>
    <row r="255" spans="8:8" x14ac:dyDescent="0.25">
      <c r="H255" s="37"/>
    </row>
    <row r="256" spans="8:8" x14ac:dyDescent="0.25">
      <c r="H256" s="37"/>
    </row>
    <row r="257" spans="8:8" x14ac:dyDescent="0.25">
      <c r="H257" s="37"/>
    </row>
    <row r="258" spans="8:8" x14ac:dyDescent="0.25">
      <c r="H258" s="37"/>
    </row>
    <row r="259" spans="8:8" x14ac:dyDescent="0.25">
      <c r="H259" s="37"/>
    </row>
    <row r="260" spans="8:8" x14ac:dyDescent="0.25">
      <c r="H260" s="37"/>
    </row>
    <row r="261" spans="8:8" x14ac:dyDescent="0.25">
      <c r="H261" s="37"/>
    </row>
    <row r="262" spans="8:8" x14ac:dyDescent="0.25">
      <c r="H262" s="37"/>
    </row>
    <row r="263" spans="8:8" x14ac:dyDescent="0.25">
      <c r="H263" s="37"/>
    </row>
    <row r="264" spans="8:8" x14ac:dyDescent="0.25">
      <c r="H264" s="37"/>
    </row>
    <row r="265" spans="8:8" x14ac:dyDescent="0.25">
      <c r="H265" s="37"/>
    </row>
    <row r="266" spans="8:8" x14ac:dyDescent="0.25">
      <c r="H266" s="37"/>
    </row>
    <row r="267" spans="8:8" x14ac:dyDescent="0.25">
      <c r="H267" s="37"/>
    </row>
    <row r="268" spans="8:8" x14ac:dyDescent="0.25">
      <c r="H268" s="37"/>
    </row>
    <row r="269" spans="8:8" x14ac:dyDescent="0.25">
      <c r="H269" s="37"/>
    </row>
    <row r="270" spans="8:8" x14ac:dyDescent="0.25">
      <c r="H270" s="37"/>
    </row>
    <row r="271" spans="8:8" x14ac:dyDescent="0.25">
      <c r="H271" s="37"/>
    </row>
    <row r="272" spans="8:8" x14ac:dyDescent="0.25">
      <c r="H272" s="37"/>
    </row>
    <row r="273" spans="8:8" x14ac:dyDescent="0.25">
      <c r="H273" s="37"/>
    </row>
    <row r="274" spans="8:8" x14ac:dyDescent="0.25">
      <c r="H274" s="37"/>
    </row>
    <row r="275" spans="8:8" x14ac:dyDescent="0.25">
      <c r="H275" s="37"/>
    </row>
    <row r="276" spans="8:8" x14ac:dyDescent="0.25">
      <c r="H276" s="37"/>
    </row>
    <row r="277" spans="8:8" x14ac:dyDescent="0.25">
      <c r="H277" s="37"/>
    </row>
    <row r="278" spans="8:8" x14ac:dyDescent="0.25">
      <c r="H278" s="37"/>
    </row>
    <row r="279" spans="8:8" x14ac:dyDescent="0.25">
      <c r="H279" s="37"/>
    </row>
    <row r="280" spans="8:8" x14ac:dyDescent="0.25">
      <c r="H280" s="37"/>
    </row>
    <row r="281" spans="8:8" x14ac:dyDescent="0.25">
      <c r="H281" s="37"/>
    </row>
    <row r="282" spans="8:8" x14ac:dyDescent="0.25">
      <c r="H282" s="37"/>
    </row>
    <row r="283" spans="8:8" x14ac:dyDescent="0.25">
      <c r="H283" s="37"/>
    </row>
    <row r="284" spans="8:8" x14ac:dyDescent="0.25">
      <c r="H284" s="37"/>
    </row>
    <row r="285" spans="8:8" x14ac:dyDescent="0.25">
      <c r="H285" s="37"/>
    </row>
    <row r="286" spans="8:8" x14ac:dyDescent="0.25">
      <c r="H286" s="37"/>
    </row>
    <row r="287" spans="8:8" x14ac:dyDescent="0.25">
      <c r="H287" s="37"/>
    </row>
    <row r="288" spans="8:8" x14ac:dyDescent="0.25">
      <c r="H288" s="37"/>
    </row>
    <row r="289" spans="8:8" x14ac:dyDescent="0.25">
      <c r="H289" s="37"/>
    </row>
    <row r="290" spans="8:8" x14ac:dyDescent="0.25">
      <c r="H290" s="37"/>
    </row>
    <row r="291" spans="8:8" x14ac:dyDescent="0.25">
      <c r="H291" s="37"/>
    </row>
    <row r="292" spans="8:8" x14ac:dyDescent="0.25">
      <c r="H292" s="37"/>
    </row>
    <row r="293" spans="8:8" x14ac:dyDescent="0.25">
      <c r="H293" s="37"/>
    </row>
    <row r="294" spans="8:8" x14ac:dyDescent="0.25">
      <c r="H294" s="37"/>
    </row>
    <row r="295" spans="8:8" x14ac:dyDescent="0.25">
      <c r="H295" s="37"/>
    </row>
    <row r="296" spans="8:8" x14ac:dyDescent="0.25">
      <c r="H296" s="37"/>
    </row>
    <row r="297" spans="8:8" x14ac:dyDescent="0.25">
      <c r="H297" s="37"/>
    </row>
    <row r="298" spans="8:8" x14ac:dyDescent="0.25">
      <c r="H298" s="37"/>
    </row>
    <row r="299" spans="8:8" x14ac:dyDescent="0.25">
      <c r="H299" s="37"/>
    </row>
    <row r="300" spans="8:8" x14ac:dyDescent="0.25">
      <c r="H300" s="37"/>
    </row>
    <row r="301" spans="8:8" x14ac:dyDescent="0.25">
      <c r="H301" s="37"/>
    </row>
    <row r="302" spans="8:8" x14ac:dyDescent="0.25">
      <c r="H302" s="37"/>
    </row>
    <row r="303" spans="8:8" x14ac:dyDescent="0.25">
      <c r="H303" s="37"/>
    </row>
    <row r="304" spans="8:8" x14ac:dyDescent="0.25">
      <c r="H304" s="37"/>
    </row>
    <row r="305" spans="8:8" x14ac:dyDescent="0.25">
      <c r="H305" s="37"/>
    </row>
    <row r="306" spans="8:8" x14ac:dyDescent="0.25">
      <c r="H306" s="37"/>
    </row>
    <row r="307" spans="8:8" x14ac:dyDescent="0.25">
      <c r="H307" s="37"/>
    </row>
    <row r="308" spans="8:8" x14ac:dyDescent="0.25">
      <c r="H308" s="37"/>
    </row>
    <row r="309" spans="8:8" x14ac:dyDescent="0.25">
      <c r="H309" s="37"/>
    </row>
    <row r="310" spans="8:8" x14ac:dyDescent="0.25">
      <c r="H310" s="37"/>
    </row>
    <row r="311" spans="8:8" x14ac:dyDescent="0.25">
      <c r="H311" s="37"/>
    </row>
    <row r="312" spans="8:8" x14ac:dyDescent="0.25">
      <c r="H312" s="37"/>
    </row>
    <row r="313" spans="8:8" x14ac:dyDescent="0.25">
      <c r="H313" s="37"/>
    </row>
    <row r="314" spans="8:8" x14ac:dyDescent="0.25">
      <c r="H314" s="37"/>
    </row>
    <row r="315" spans="8:8" x14ac:dyDescent="0.25">
      <c r="H315" s="37"/>
    </row>
    <row r="316" spans="8:8" x14ac:dyDescent="0.25">
      <c r="H316" s="37"/>
    </row>
    <row r="317" spans="8:8" x14ac:dyDescent="0.25">
      <c r="H317" s="37"/>
    </row>
    <row r="318" spans="8:8" x14ac:dyDescent="0.25">
      <c r="H318" s="37"/>
    </row>
    <row r="319" spans="8:8" x14ac:dyDescent="0.25">
      <c r="H319" s="37"/>
    </row>
    <row r="320" spans="8:8" x14ac:dyDescent="0.25">
      <c r="H320" s="37"/>
    </row>
    <row r="321" spans="8:8" x14ac:dyDescent="0.25">
      <c r="H321" s="37"/>
    </row>
    <row r="322" spans="8:8" x14ac:dyDescent="0.25">
      <c r="H322" s="37"/>
    </row>
    <row r="323" spans="8:8" x14ac:dyDescent="0.25">
      <c r="H323" s="37"/>
    </row>
    <row r="324" spans="8:8" x14ac:dyDescent="0.25">
      <c r="H324" s="37"/>
    </row>
    <row r="325" spans="8:8" x14ac:dyDescent="0.25">
      <c r="H325" s="37"/>
    </row>
    <row r="326" spans="8:8" x14ac:dyDescent="0.25">
      <c r="H326" s="37"/>
    </row>
    <row r="327" spans="8:8" x14ac:dyDescent="0.25">
      <c r="H327" s="37"/>
    </row>
    <row r="328" spans="8:8" x14ac:dyDescent="0.25">
      <c r="H328" s="37"/>
    </row>
    <row r="329" spans="8:8" x14ac:dyDescent="0.25">
      <c r="H329" s="37"/>
    </row>
    <row r="330" spans="8:8" x14ac:dyDescent="0.25">
      <c r="H330" s="37"/>
    </row>
    <row r="331" spans="8:8" x14ac:dyDescent="0.25">
      <c r="H331" s="37"/>
    </row>
    <row r="332" spans="8:8" x14ac:dyDescent="0.25">
      <c r="H332" s="37"/>
    </row>
    <row r="333" spans="8:8" x14ac:dyDescent="0.25">
      <c r="H333" s="37"/>
    </row>
    <row r="334" spans="8:8" x14ac:dyDescent="0.25">
      <c r="H334" s="37"/>
    </row>
    <row r="335" spans="8:8" x14ac:dyDescent="0.25">
      <c r="H335" s="37"/>
    </row>
    <row r="336" spans="8:8" x14ac:dyDescent="0.25">
      <c r="H336" s="37"/>
    </row>
    <row r="337" spans="8:8" x14ac:dyDescent="0.25">
      <c r="H337" s="37"/>
    </row>
    <row r="338" spans="8:8" x14ac:dyDescent="0.25">
      <c r="H338" s="37"/>
    </row>
    <row r="339" spans="8:8" x14ac:dyDescent="0.25">
      <c r="H339" s="37"/>
    </row>
    <row r="340" spans="8:8" x14ac:dyDescent="0.25">
      <c r="H340" s="37"/>
    </row>
    <row r="341" spans="8:8" x14ac:dyDescent="0.25">
      <c r="H341" s="37"/>
    </row>
    <row r="342" spans="8:8" x14ac:dyDescent="0.25">
      <c r="H342" s="37"/>
    </row>
    <row r="343" spans="8:8" x14ac:dyDescent="0.25">
      <c r="H343" s="37"/>
    </row>
    <row r="344" spans="8:8" x14ac:dyDescent="0.25">
      <c r="H344" s="37"/>
    </row>
    <row r="345" spans="8:8" x14ac:dyDescent="0.25">
      <c r="H345" s="37"/>
    </row>
    <row r="346" spans="8:8" x14ac:dyDescent="0.25">
      <c r="H346" s="37"/>
    </row>
    <row r="347" spans="8:8" x14ac:dyDescent="0.25">
      <c r="H347" s="37"/>
    </row>
    <row r="348" spans="8:8" x14ac:dyDescent="0.25">
      <c r="H348" s="37"/>
    </row>
    <row r="349" spans="8:8" x14ac:dyDescent="0.25">
      <c r="H349" s="37"/>
    </row>
    <row r="350" spans="8:8" x14ac:dyDescent="0.25">
      <c r="H350" s="37"/>
    </row>
    <row r="351" spans="8:8" x14ac:dyDescent="0.25">
      <c r="H351" s="37"/>
    </row>
    <row r="352" spans="8:8" x14ac:dyDescent="0.25">
      <c r="H352" s="37"/>
    </row>
    <row r="353" spans="8:8" x14ac:dyDescent="0.25">
      <c r="H353" s="37"/>
    </row>
    <row r="354" spans="8:8" x14ac:dyDescent="0.25">
      <c r="H354" s="37"/>
    </row>
    <row r="355" spans="8:8" x14ac:dyDescent="0.25">
      <c r="H355" s="37"/>
    </row>
    <row r="356" spans="8:8" x14ac:dyDescent="0.25">
      <c r="H356" s="37"/>
    </row>
    <row r="357" spans="8:8" x14ac:dyDescent="0.25">
      <c r="H357" s="37"/>
    </row>
    <row r="358" spans="8:8" x14ac:dyDescent="0.25">
      <c r="H358" s="37"/>
    </row>
    <row r="359" spans="8:8" x14ac:dyDescent="0.25">
      <c r="H359" s="37"/>
    </row>
    <row r="360" spans="8:8" x14ac:dyDescent="0.25">
      <c r="H360" s="37"/>
    </row>
    <row r="361" spans="8:8" x14ac:dyDescent="0.25">
      <c r="H361" s="37"/>
    </row>
    <row r="362" spans="8:8" x14ac:dyDescent="0.25">
      <c r="H362" s="37"/>
    </row>
    <row r="363" spans="8:8" x14ac:dyDescent="0.25">
      <c r="H363" s="37"/>
    </row>
    <row r="364" spans="8:8" x14ac:dyDescent="0.25">
      <c r="H364" s="37"/>
    </row>
    <row r="365" spans="8:8" x14ac:dyDescent="0.25">
      <c r="H365" s="37"/>
    </row>
    <row r="366" spans="8:8" x14ac:dyDescent="0.25">
      <c r="H366" s="37"/>
    </row>
    <row r="367" spans="8:8" x14ac:dyDescent="0.25">
      <c r="H367" s="37"/>
    </row>
    <row r="368" spans="8:8" x14ac:dyDescent="0.25">
      <c r="H368" s="37"/>
    </row>
    <row r="369" spans="8:8" x14ac:dyDescent="0.25">
      <c r="H369" s="37"/>
    </row>
    <row r="370" spans="8:8" x14ac:dyDescent="0.25">
      <c r="H370" s="37"/>
    </row>
    <row r="371" spans="8:8" x14ac:dyDescent="0.25">
      <c r="H371" s="37"/>
    </row>
    <row r="372" spans="8:8" x14ac:dyDescent="0.25">
      <c r="H372" s="37"/>
    </row>
    <row r="373" spans="8:8" x14ac:dyDescent="0.25">
      <c r="H373" s="37"/>
    </row>
    <row r="374" spans="8:8" x14ac:dyDescent="0.25">
      <c r="H374" s="37"/>
    </row>
    <row r="375" spans="8:8" x14ac:dyDescent="0.25">
      <c r="H375" s="37"/>
    </row>
    <row r="376" spans="8:8" x14ac:dyDescent="0.25">
      <c r="H376" s="37"/>
    </row>
    <row r="377" spans="8:8" x14ac:dyDescent="0.25">
      <c r="H377" s="37"/>
    </row>
    <row r="378" spans="8:8" x14ac:dyDescent="0.25">
      <c r="H378" s="37"/>
    </row>
    <row r="379" spans="8:8" x14ac:dyDescent="0.25">
      <c r="H379" s="37"/>
    </row>
    <row r="380" spans="8:8" x14ac:dyDescent="0.25">
      <c r="H380" s="37"/>
    </row>
    <row r="381" spans="8:8" x14ac:dyDescent="0.25">
      <c r="H381" s="37"/>
    </row>
    <row r="382" spans="8:8" x14ac:dyDescent="0.25">
      <c r="H382" s="37"/>
    </row>
    <row r="383" spans="8:8" x14ac:dyDescent="0.25">
      <c r="H383" s="37"/>
    </row>
    <row r="384" spans="8:8" x14ac:dyDescent="0.25">
      <c r="H384" s="37"/>
    </row>
    <row r="385" spans="8:8" x14ac:dyDescent="0.25">
      <c r="H385" s="37"/>
    </row>
    <row r="386" spans="8:8" x14ac:dyDescent="0.25">
      <c r="H386" s="37"/>
    </row>
    <row r="387" spans="8:8" x14ac:dyDescent="0.25">
      <c r="H387" s="37"/>
    </row>
    <row r="388" spans="8:8" x14ac:dyDescent="0.25">
      <c r="H388" s="37"/>
    </row>
    <row r="389" spans="8:8" x14ac:dyDescent="0.25">
      <c r="H389" s="37"/>
    </row>
    <row r="390" spans="8:8" x14ac:dyDescent="0.25">
      <c r="H390" s="37"/>
    </row>
    <row r="391" spans="8:8" x14ac:dyDescent="0.25">
      <c r="H391" s="37"/>
    </row>
    <row r="392" spans="8:8" x14ac:dyDescent="0.25">
      <c r="H392" s="37"/>
    </row>
    <row r="393" spans="8:8" x14ac:dyDescent="0.25">
      <c r="H393" s="37"/>
    </row>
    <row r="394" spans="8:8" x14ac:dyDescent="0.25">
      <c r="H394" s="37"/>
    </row>
    <row r="395" spans="8:8" x14ac:dyDescent="0.25">
      <c r="H395" s="37"/>
    </row>
    <row r="396" spans="8:8" x14ac:dyDescent="0.25">
      <c r="H396" s="37"/>
    </row>
    <row r="397" spans="8:8" x14ac:dyDescent="0.25">
      <c r="H397" s="37"/>
    </row>
    <row r="398" spans="8:8" x14ac:dyDescent="0.25">
      <c r="H398" s="37"/>
    </row>
    <row r="399" spans="8:8" x14ac:dyDescent="0.25">
      <c r="H399" s="37"/>
    </row>
    <row r="400" spans="8:8" x14ac:dyDescent="0.25">
      <c r="H400" s="37"/>
    </row>
    <row r="401" spans="8:8" x14ac:dyDescent="0.25">
      <c r="H401" s="37"/>
    </row>
    <row r="402" spans="8:8" x14ac:dyDescent="0.25">
      <c r="H402" s="37"/>
    </row>
    <row r="403" spans="8:8" x14ac:dyDescent="0.25">
      <c r="H403" s="37"/>
    </row>
    <row r="404" spans="8:8" x14ac:dyDescent="0.25">
      <c r="H404" s="37"/>
    </row>
    <row r="405" spans="8:8" x14ac:dyDescent="0.25">
      <c r="H405" s="37"/>
    </row>
    <row r="406" spans="8:8" x14ac:dyDescent="0.25">
      <c r="H406" s="37"/>
    </row>
    <row r="407" spans="8:8" x14ac:dyDescent="0.25">
      <c r="H407" s="37"/>
    </row>
    <row r="408" spans="8:8" x14ac:dyDescent="0.25">
      <c r="H408" s="37"/>
    </row>
    <row r="409" spans="8:8" x14ac:dyDescent="0.25">
      <c r="H409" s="37"/>
    </row>
    <row r="410" spans="8:8" x14ac:dyDescent="0.25">
      <c r="H410" s="37"/>
    </row>
    <row r="411" spans="8:8" x14ac:dyDescent="0.25">
      <c r="H411" s="37"/>
    </row>
    <row r="412" spans="8:8" x14ac:dyDescent="0.25">
      <c r="H412" s="37"/>
    </row>
    <row r="413" spans="8:8" x14ac:dyDescent="0.25">
      <c r="H413" s="37"/>
    </row>
    <row r="414" spans="8:8" x14ac:dyDescent="0.25">
      <c r="H414" s="37"/>
    </row>
    <row r="415" spans="8:8" x14ac:dyDescent="0.25">
      <c r="H415" s="37"/>
    </row>
    <row r="416" spans="8:8" x14ac:dyDescent="0.25">
      <c r="H416" s="37"/>
    </row>
    <row r="417" spans="8:8" x14ac:dyDescent="0.25">
      <c r="H417" s="37"/>
    </row>
    <row r="418" spans="8:8" x14ac:dyDescent="0.25">
      <c r="H418" s="37"/>
    </row>
    <row r="419" spans="8:8" x14ac:dyDescent="0.25">
      <c r="H419" s="37"/>
    </row>
    <row r="420" spans="8:8" x14ac:dyDescent="0.25">
      <c r="H420" s="37"/>
    </row>
    <row r="421" spans="8:8" x14ac:dyDescent="0.25">
      <c r="H421" s="37"/>
    </row>
    <row r="422" spans="8:8" x14ac:dyDescent="0.25">
      <c r="H422" s="37"/>
    </row>
    <row r="423" spans="8:8" x14ac:dyDescent="0.25">
      <c r="H423" s="37"/>
    </row>
    <row r="424" spans="8:8" x14ac:dyDescent="0.25">
      <c r="H424" s="37"/>
    </row>
    <row r="425" spans="8:8" x14ac:dyDescent="0.25">
      <c r="H425" s="37"/>
    </row>
    <row r="426" spans="8:8" x14ac:dyDescent="0.25">
      <c r="H426" s="37"/>
    </row>
    <row r="427" spans="8:8" x14ac:dyDescent="0.25">
      <c r="H427" s="37"/>
    </row>
    <row r="428" spans="8:8" x14ac:dyDescent="0.25">
      <c r="H428" s="37"/>
    </row>
    <row r="429" spans="8:8" x14ac:dyDescent="0.25">
      <c r="H429" s="37"/>
    </row>
    <row r="430" spans="8:8" x14ac:dyDescent="0.25">
      <c r="H430" s="37"/>
    </row>
    <row r="431" spans="8:8" x14ac:dyDescent="0.25">
      <c r="H431" s="37"/>
    </row>
    <row r="432" spans="8:8" x14ac:dyDescent="0.25">
      <c r="H432" s="37"/>
    </row>
    <row r="433" spans="8:8" x14ac:dyDescent="0.25">
      <c r="H433" s="37"/>
    </row>
    <row r="434" spans="8:8" x14ac:dyDescent="0.25">
      <c r="H434" s="37"/>
    </row>
    <row r="435" spans="8:8" x14ac:dyDescent="0.25">
      <c r="H435" s="37"/>
    </row>
    <row r="436" spans="8:8" x14ac:dyDescent="0.25">
      <c r="H436" s="37"/>
    </row>
    <row r="437" spans="8:8" x14ac:dyDescent="0.25">
      <c r="H437" s="37"/>
    </row>
    <row r="438" spans="8:8" x14ac:dyDescent="0.25">
      <c r="H438" s="37"/>
    </row>
    <row r="439" spans="8:8" x14ac:dyDescent="0.25">
      <c r="H439" s="37"/>
    </row>
    <row r="440" spans="8:8" x14ac:dyDescent="0.25">
      <c r="H440" s="37"/>
    </row>
    <row r="441" spans="8:8" x14ac:dyDescent="0.25">
      <c r="H441" s="37"/>
    </row>
    <row r="442" spans="8:8" x14ac:dyDescent="0.25">
      <c r="H442" s="37"/>
    </row>
    <row r="443" spans="8:8" x14ac:dyDescent="0.25">
      <c r="H443" s="37"/>
    </row>
    <row r="444" spans="8:8" x14ac:dyDescent="0.25">
      <c r="H444" s="37"/>
    </row>
    <row r="445" spans="8:8" x14ac:dyDescent="0.25">
      <c r="H445" s="37"/>
    </row>
    <row r="446" spans="8:8" x14ac:dyDescent="0.25">
      <c r="H446" s="37"/>
    </row>
    <row r="447" spans="8:8" x14ac:dyDescent="0.25">
      <c r="H447" s="37"/>
    </row>
    <row r="448" spans="8:8" x14ac:dyDescent="0.25">
      <c r="H448" s="37"/>
    </row>
    <row r="449" spans="8:8" x14ac:dyDescent="0.25">
      <c r="H449" s="37"/>
    </row>
    <row r="450" spans="8:8" x14ac:dyDescent="0.25">
      <c r="H450" s="37"/>
    </row>
    <row r="451" spans="8:8" x14ac:dyDescent="0.25">
      <c r="H451" s="37"/>
    </row>
    <row r="452" spans="8:8" x14ac:dyDescent="0.25">
      <c r="H452" s="37"/>
    </row>
    <row r="453" spans="8:8" x14ac:dyDescent="0.25">
      <c r="H453" s="37"/>
    </row>
    <row r="454" spans="8:8" x14ac:dyDescent="0.25">
      <c r="H454" s="37"/>
    </row>
    <row r="455" spans="8:8" x14ac:dyDescent="0.25">
      <c r="H455" s="37"/>
    </row>
    <row r="456" spans="8:8" x14ac:dyDescent="0.25">
      <c r="H456" s="37"/>
    </row>
    <row r="457" spans="8:8" x14ac:dyDescent="0.25">
      <c r="H457" s="37"/>
    </row>
    <row r="458" spans="8:8" x14ac:dyDescent="0.25">
      <c r="H458" s="37"/>
    </row>
    <row r="459" spans="8:8" x14ac:dyDescent="0.25">
      <c r="H459" s="37"/>
    </row>
    <row r="460" spans="8:8" x14ac:dyDescent="0.25">
      <c r="H460" s="37"/>
    </row>
    <row r="461" spans="8:8" x14ac:dyDescent="0.25">
      <c r="H461" s="37"/>
    </row>
    <row r="462" spans="8:8" x14ac:dyDescent="0.25">
      <c r="H462" s="37"/>
    </row>
    <row r="463" spans="8:8" x14ac:dyDescent="0.25">
      <c r="H463" s="37"/>
    </row>
    <row r="464" spans="8:8" x14ac:dyDescent="0.25">
      <c r="H464" s="37"/>
    </row>
    <row r="465" spans="8:8" x14ac:dyDescent="0.25">
      <c r="H465" s="37"/>
    </row>
    <row r="466" spans="8:8" x14ac:dyDescent="0.25">
      <c r="H466" s="37"/>
    </row>
    <row r="467" spans="8:8" x14ac:dyDescent="0.25">
      <c r="H467" s="37"/>
    </row>
    <row r="468" spans="8:8" x14ac:dyDescent="0.25">
      <c r="H468" s="37"/>
    </row>
    <row r="469" spans="8:8" x14ac:dyDescent="0.25">
      <c r="H469" s="37"/>
    </row>
    <row r="470" spans="8:8" x14ac:dyDescent="0.25">
      <c r="H470" s="37"/>
    </row>
    <row r="471" spans="8:8" x14ac:dyDescent="0.25">
      <c r="H471" s="37"/>
    </row>
    <row r="472" spans="8:8" x14ac:dyDescent="0.25">
      <c r="H472" s="37"/>
    </row>
    <row r="473" spans="8:8" x14ac:dyDescent="0.25">
      <c r="H473" s="37"/>
    </row>
    <row r="474" spans="8:8" x14ac:dyDescent="0.25">
      <c r="H474" s="37"/>
    </row>
    <row r="475" spans="8:8" x14ac:dyDescent="0.25">
      <c r="H475" s="37"/>
    </row>
    <row r="476" spans="8:8" x14ac:dyDescent="0.25">
      <c r="H476" s="37"/>
    </row>
    <row r="477" spans="8:8" x14ac:dyDescent="0.25">
      <c r="H477" s="37"/>
    </row>
    <row r="478" spans="8:8" x14ac:dyDescent="0.25">
      <c r="H478" s="37"/>
    </row>
    <row r="479" spans="8:8" x14ac:dyDescent="0.25">
      <c r="H479" s="37"/>
    </row>
    <row r="480" spans="8:8" x14ac:dyDescent="0.25">
      <c r="H480" s="37"/>
    </row>
    <row r="481" spans="8:8" x14ac:dyDescent="0.25">
      <c r="H481" s="37"/>
    </row>
    <row r="482" spans="8:8" x14ac:dyDescent="0.25">
      <c r="H482" s="37"/>
    </row>
    <row r="483" spans="8:8" x14ac:dyDescent="0.25">
      <c r="H483" s="37"/>
    </row>
    <row r="484" spans="8:8" x14ac:dyDescent="0.25">
      <c r="H484" s="37"/>
    </row>
    <row r="485" spans="8:8" x14ac:dyDescent="0.25">
      <c r="H485" s="37"/>
    </row>
    <row r="486" spans="8:8" x14ac:dyDescent="0.25">
      <c r="H486" s="37"/>
    </row>
    <row r="487" spans="8:8" x14ac:dyDescent="0.25">
      <c r="H487" s="37"/>
    </row>
    <row r="488" spans="8:8" x14ac:dyDescent="0.25">
      <c r="H488" s="37"/>
    </row>
    <row r="489" spans="8:8" x14ac:dyDescent="0.25">
      <c r="H489" s="37"/>
    </row>
    <row r="490" spans="8:8" x14ac:dyDescent="0.25">
      <c r="H490" s="37"/>
    </row>
    <row r="491" spans="8:8" x14ac:dyDescent="0.25">
      <c r="H491" s="37"/>
    </row>
    <row r="492" spans="8:8" x14ac:dyDescent="0.25">
      <c r="H492" s="37"/>
    </row>
    <row r="493" spans="8:8" x14ac:dyDescent="0.25">
      <c r="H493" s="37"/>
    </row>
    <row r="494" spans="8:8" x14ac:dyDescent="0.25">
      <c r="H494" s="37"/>
    </row>
    <row r="495" spans="8:8" x14ac:dyDescent="0.25">
      <c r="H495" s="37"/>
    </row>
    <row r="496" spans="8:8" x14ac:dyDescent="0.25">
      <c r="H496" s="37"/>
    </row>
    <row r="497" spans="8:8" x14ac:dyDescent="0.25">
      <c r="H497" s="37"/>
    </row>
    <row r="498" spans="8:8" x14ac:dyDescent="0.25">
      <c r="H498" s="37"/>
    </row>
    <row r="499" spans="8:8" x14ac:dyDescent="0.25">
      <c r="H499" s="37"/>
    </row>
    <row r="500" spans="8:8" x14ac:dyDescent="0.25">
      <c r="H500" s="37"/>
    </row>
    <row r="501" spans="8:8" x14ac:dyDescent="0.25">
      <c r="H501" s="37"/>
    </row>
    <row r="502" spans="8:8" x14ac:dyDescent="0.25">
      <c r="H502" s="37"/>
    </row>
    <row r="503" spans="8:8" x14ac:dyDescent="0.25">
      <c r="H503" s="37"/>
    </row>
    <row r="504" spans="8:8" x14ac:dyDescent="0.25">
      <c r="H504" s="37"/>
    </row>
    <row r="505" spans="8:8" x14ac:dyDescent="0.25">
      <c r="H505" s="37"/>
    </row>
    <row r="506" spans="8:8" x14ac:dyDescent="0.25">
      <c r="H506" s="37"/>
    </row>
    <row r="507" spans="8:8" x14ac:dyDescent="0.25">
      <c r="H507" s="37"/>
    </row>
    <row r="508" spans="8:8" x14ac:dyDescent="0.25">
      <c r="H508" s="37"/>
    </row>
    <row r="509" spans="8:8" x14ac:dyDescent="0.25">
      <c r="H509" s="37"/>
    </row>
    <row r="510" spans="8:8" x14ac:dyDescent="0.25">
      <c r="H510" s="37"/>
    </row>
    <row r="511" spans="8:8" x14ac:dyDescent="0.25">
      <c r="H511" s="37"/>
    </row>
    <row r="512" spans="8:8" x14ac:dyDescent="0.25">
      <c r="H512" s="37"/>
    </row>
    <row r="513" spans="8:8" x14ac:dyDescent="0.25">
      <c r="H513" s="37"/>
    </row>
    <row r="514" spans="8:8" x14ac:dyDescent="0.25">
      <c r="H514" s="37"/>
    </row>
    <row r="515" spans="8:8" x14ac:dyDescent="0.25">
      <c r="H515" s="37"/>
    </row>
    <row r="516" spans="8:8" x14ac:dyDescent="0.25">
      <c r="H516" s="37"/>
    </row>
    <row r="517" spans="8:8" x14ac:dyDescent="0.25">
      <c r="H517" s="37"/>
    </row>
    <row r="518" spans="8:8" x14ac:dyDescent="0.25">
      <c r="H518" s="37"/>
    </row>
    <row r="519" spans="8:8" x14ac:dyDescent="0.25">
      <c r="H519" s="37"/>
    </row>
    <row r="520" spans="8:8" x14ac:dyDescent="0.25">
      <c r="H520" s="37"/>
    </row>
    <row r="521" spans="8:8" x14ac:dyDescent="0.25">
      <c r="H521" s="37"/>
    </row>
    <row r="522" spans="8:8" x14ac:dyDescent="0.25">
      <c r="H522" s="37"/>
    </row>
    <row r="523" spans="8:8" x14ac:dyDescent="0.25">
      <c r="H523" s="37"/>
    </row>
    <row r="524" spans="8:8" x14ac:dyDescent="0.25">
      <c r="H524" s="37"/>
    </row>
    <row r="525" spans="8:8" x14ac:dyDescent="0.25">
      <c r="H525" s="37"/>
    </row>
    <row r="526" spans="8:8" x14ac:dyDescent="0.25">
      <c r="H526" s="37"/>
    </row>
    <row r="527" spans="8:8" x14ac:dyDescent="0.25">
      <c r="H527" s="37"/>
    </row>
    <row r="528" spans="8:8" x14ac:dyDescent="0.25">
      <c r="H528" s="37"/>
    </row>
    <row r="529" spans="8:8" x14ac:dyDescent="0.25">
      <c r="H529" s="37"/>
    </row>
    <row r="530" spans="8:8" x14ac:dyDescent="0.25">
      <c r="H530" s="37"/>
    </row>
    <row r="531" spans="8:8" x14ac:dyDescent="0.25">
      <c r="H531" s="37"/>
    </row>
    <row r="532" spans="8:8" x14ac:dyDescent="0.25">
      <c r="H532" s="37"/>
    </row>
    <row r="533" spans="8:8" x14ac:dyDescent="0.25">
      <c r="H533" s="37"/>
    </row>
    <row r="534" spans="8:8" x14ac:dyDescent="0.25">
      <c r="H534" s="37"/>
    </row>
    <row r="535" spans="8:8" x14ac:dyDescent="0.25">
      <c r="H535" s="37"/>
    </row>
    <row r="536" spans="8:8" x14ac:dyDescent="0.25">
      <c r="H536" s="37"/>
    </row>
    <row r="537" spans="8:8" x14ac:dyDescent="0.25">
      <c r="H537" s="37"/>
    </row>
    <row r="538" spans="8:8" x14ac:dyDescent="0.25">
      <c r="H538" s="37"/>
    </row>
    <row r="539" spans="8:8" x14ac:dyDescent="0.25">
      <c r="H539" s="37"/>
    </row>
    <row r="540" spans="8:8" x14ac:dyDescent="0.25">
      <c r="H540" s="37"/>
    </row>
    <row r="541" spans="8:8" x14ac:dyDescent="0.25">
      <c r="H541" s="37"/>
    </row>
    <row r="542" spans="8:8" x14ac:dyDescent="0.25">
      <c r="H542" s="37"/>
    </row>
    <row r="543" spans="8:8" x14ac:dyDescent="0.25">
      <c r="H543" s="37"/>
    </row>
    <row r="544" spans="8:8" x14ac:dyDescent="0.25">
      <c r="H544" s="37"/>
    </row>
    <row r="545" spans="8:8" x14ac:dyDescent="0.25">
      <c r="H545" s="37"/>
    </row>
    <row r="546" spans="8:8" x14ac:dyDescent="0.25">
      <c r="H546" s="37"/>
    </row>
    <row r="547" spans="8:8" x14ac:dyDescent="0.25">
      <c r="H547" s="37"/>
    </row>
    <row r="548" spans="8:8" x14ac:dyDescent="0.25">
      <c r="H548" s="37"/>
    </row>
    <row r="549" spans="8:8" x14ac:dyDescent="0.25">
      <c r="H549" s="37"/>
    </row>
    <row r="550" spans="8:8" x14ac:dyDescent="0.25">
      <c r="H550" s="37"/>
    </row>
    <row r="551" spans="8:8" x14ac:dyDescent="0.25">
      <c r="H551" s="37"/>
    </row>
    <row r="552" spans="8:8" x14ac:dyDescent="0.25">
      <c r="H552" s="37"/>
    </row>
    <row r="553" spans="8:8" x14ac:dyDescent="0.25">
      <c r="H553" s="37"/>
    </row>
    <row r="554" spans="8:8" x14ac:dyDescent="0.25">
      <c r="H554" s="37"/>
    </row>
    <row r="555" spans="8:8" x14ac:dyDescent="0.25">
      <c r="H555" s="37"/>
    </row>
    <row r="556" spans="8:8" x14ac:dyDescent="0.25">
      <c r="H556" s="37"/>
    </row>
    <row r="557" spans="8:8" x14ac:dyDescent="0.25">
      <c r="H557" s="37"/>
    </row>
    <row r="558" spans="8:8" x14ac:dyDescent="0.25">
      <c r="H558" s="37"/>
    </row>
    <row r="559" spans="8:8" x14ac:dyDescent="0.25">
      <c r="H559" s="37"/>
    </row>
    <row r="560" spans="8:8" x14ac:dyDescent="0.25">
      <c r="H560" s="37"/>
    </row>
    <row r="561" spans="8:8" x14ac:dyDescent="0.25">
      <c r="H561" s="37"/>
    </row>
    <row r="562" spans="8:8" x14ac:dyDescent="0.25">
      <c r="H562" s="37"/>
    </row>
    <row r="563" spans="8:8" x14ac:dyDescent="0.25">
      <c r="H563" s="37"/>
    </row>
    <row r="564" spans="8:8" x14ac:dyDescent="0.25">
      <c r="H564" s="37"/>
    </row>
    <row r="565" spans="8:8" x14ac:dyDescent="0.25">
      <c r="H565" s="37"/>
    </row>
    <row r="566" spans="8:8" x14ac:dyDescent="0.25">
      <c r="H566" s="37"/>
    </row>
    <row r="567" spans="8:8" x14ac:dyDescent="0.25">
      <c r="H567" s="37"/>
    </row>
    <row r="568" spans="8:8" x14ac:dyDescent="0.25">
      <c r="H568" s="37"/>
    </row>
    <row r="569" spans="8:8" x14ac:dyDescent="0.25">
      <c r="H569" s="37"/>
    </row>
    <row r="570" spans="8:8" x14ac:dyDescent="0.25">
      <c r="H570" s="37"/>
    </row>
    <row r="571" spans="8:8" x14ac:dyDescent="0.25">
      <c r="H571" s="37"/>
    </row>
    <row r="572" spans="8:8" x14ac:dyDescent="0.25">
      <c r="H572" s="37"/>
    </row>
    <row r="573" spans="8:8" x14ac:dyDescent="0.25">
      <c r="H573" s="37"/>
    </row>
    <row r="574" spans="8:8" x14ac:dyDescent="0.25">
      <c r="H574" s="37"/>
    </row>
    <row r="575" spans="8:8" x14ac:dyDescent="0.25">
      <c r="H575" s="37"/>
    </row>
    <row r="576" spans="8:8" x14ac:dyDescent="0.25">
      <c r="H576" s="37"/>
    </row>
    <row r="577" spans="8:8" x14ac:dyDescent="0.25">
      <c r="H577" s="37"/>
    </row>
    <row r="578" spans="8:8" x14ac:dyDescent="0.25">
      <c r="H578" s="37"/>
    </row>
    <row r="579" spans="8:8" x14ac:dyDescent="0.25">
      <c r="H579" s="37"/>
    </row>
    <row r="580" spans="8:8" x14ac:dyDescent="0.25">
      <c r="H580" s="37"/>
    </row>
    <row r="581" spans="8:8" x14ac:dyDescent="0.25">
      <c r="H581" s="37"/>
    </row>
    <row r="582" spans="8:8" x14ac:dyDescent="0.25">
      <c r="H582" s="37"/>
    </row>
    <row r="583" spans="8:8" x14ac:dyDescent="0.25">
      <c r="H583" s="37"/>
    </row>
    <row r="584" spans="8:8" x14ac:dyDescent="0.25">
      <c r="H584" s="37"/>
    </row>
    <row r="585" spans="8:8" x14ac:dyDescent="0.25">
      <c r="H585" s="37"/>
    </row>
    <row r="586" spans="8:8" x14ac:dyDescent="0.25">
      <c r="H586" s="37"/>
    </row>
    <row r="587" spans="8:8" x14ac:dyDescent="0.25">
      <c r="H587" s="37"/>
    </row>
    <row r="588" spans="8:8" x14ac:dyDescent="0.25">
      <c r="H588" s="37"/>
    </row>
    <row r="589" spans="8:8" x14ac:dyDescent="0.25">
      <c r="H589" s="37"/>
    </row>
    <row r="590" spans="8:8" x14ac:dyDescent="0.25">
      <c r="H590" s="37"/>
    </row>
    <row r="591" spans="8:8" x14ac:dyDescent="0.25">
      <c r="H591" s="37"/>
    </row>
    <row r="592" spans="8:8" x14ac:dyDescent="0.25">
      <c r="H592" s="37"/>
    </row>
    <row r="593" spans="8:8" x14ac:dyDescent="0.25">
      <c r="H593" s="37"/>
    </row>
    <row r="594" spans="8:8" x14ac:dyDescent="0.25">
      <c r="H594" s="37"/>
    </row>
    <row r="595" spans="8:8" x14ac:dyDescent="0.25">
      <c r="H595" s="37"/>
    </row>
    <row r="596" spans="8:8" x14ac:dyDescent="0.25">
      <c r="H596" s="37"/>
    </row>
    <row r="597" spans="8:8" x14ac:dyDescent="0.25">
      <c r="H597" s="37"/>
    </row>
    <row r="598" spans="8:8" x14ac:dyDescent="0.25">
      <c r="H598" s="37"/>
    </row>
    <row r="599" spans="8:8" x14ac:dyDescent="0.25">
      <c r="H599" s="37"/>
    </row>
    <row r="600" spans="8:8" x14ac:dyDescent="0.25">
      <c r="H600" s="37"/>
    </row>
    <row r="601" spans="8:8" x14ac:dyDescent="0.25">
      <c r="H601" s="37"/>
    </row>
    <row r="602" spans="8:8" x14ac:dyDescent="0.25">
      <c r="H602" s="37"/>
    </row>
    <row r="603" spans="8:8" x14ac:dyDescent="0.25">
      <c r="H603" s="37"/>
    </row>
    <row r="604" spans="8:8" x14ac:dyDescent="0.25">
      <c r="H604" s="37"/>
    </row>
    <row r="605" spans="8:8" x14ac:dyDescent="0.25">
      <c r="H605" s="37"/>
    </row>
    <row r="606" spans="8:8" x14ac:dyDescent="0.25">
      <c r="H606" s="37"/>
    </row>
    <row r="607" spans="8:8" x14ac:dyDescent="0.25">
      <c r="H607" s="37"/>
    </row>
    <row r="608" spans="8:8" x14ac:dyDescent="0.25">
      <c r="H608" s="37"/>
    </row>
    <row r="609" spans="8:8" x14ac:dyDescent="0.25">
      <c r="H609" s="37"/>
    </row>
    <row r="610" spans="8:8" x14ac:dyDescent="0.25">
      <c r="H610" s="37"/>
    </row>
    <row r="611" spans="8:8" x14ac:dyDescent="0.25">
      <c r="H611" s="37"/>
    </row>
    <row r="612" spans="8:8" x14ac:dyDescent="0.25">
      <c r="H612" s="37"/>
    </row>
    <row r="613" spans="8:8" x14ac:dyDescent="0.25">
      <c r="H613" s="37"/>
    </row>
    <row r="614" spans="8:8" x14ac:dyDescent="0.25">
      <c r="H614" s="37"/>
    </row>
    <row r="615" spans="8:8" x14ac:dyDescent="0.25">
      <c r="H615" s="37"/>
    </row>
    <row r="616" spans="8:8" x14ac:dyDescent="0.25">
      <c r="H616" s="37"/>
    </row>
    <row r="617" spans="8:8" x14ac:dyDescent="0.25">
      <c r="H617" s="37"/>
    </row>
    <row r="618" spans="8:8" x14ac:dyDescent="0.25">
      <c r="H618" s="37"/>
    </row>
    <row r="619" spans="8:8" x14ac:dyDescent="0.25">
      <c r="H619" s="37"/>
    </row>
    <row r="620" spans="8:8" x14ac:dyDescent="0.25">
      <c r="H620" s="37"/>
    </row>
    <row r="621" spans="8:8" x14ac:dyDescent="0.25">
      <c r="H621" s="37"/>
    </row>
    <row r="622" spans="8:8" x14ac:dyDescent="0.25">
      <c r="H622" s="37"/>
    </row>
    <row r="623" spans="8:8" x14ac:dyDescent="0.25">
      <c r="H623" s="37"/>
    </row>
    <row r="624" spans="8:8" x14ac:dyDescent="0.25">
      <c r="H624" s="37"/>
    </row>
    <row r="625" spans="8:8" x14ac:dyDescent="0.25">
      <c r="H625" s="37"/>
    </row>
    <row r="626" spans="8:8" x14ac:dyDescent="0.25">
      <c r="H626" s="37"/>
    </row>
    <row r="627" spans="8:8" x14ac:dyDescent="0.25">
      <c r="H627" s="37"/>
    </row>
    <row r="628" spans="8:8" x14ac:dyDescent="0.25">
      <c r="H628" s="37"/>
    </row>
    <row r="629" spans="8:8" x14ac:dyDescent="0.25">
      <c r="H629" s="37"/>
    </row>
    <row r="630" spans="8:8" x14ac:dyDescent="0.25">
      <c r="H630" s="37"/>
    </row>
    <row r="631" spans="8:8" x14ac:dyDescent="0.25">
      <c r="H631" s="37"/>
    </row>
    <row r="632" spans="8:8" x14ac:dyDescent="0.25">
      <c r="H632" s="37"/>
    </row>
    <row r="633" spans="8:8" x14ac:dyDescent="0.25">
      <c r="H633" s="37"/>
    </row>
    <row r="634" spans="8:8" x14ac:dyDescent="0.25">
      <c r="H634" s="37"/>
    </row>
    <row r="635" spans="8:8" x14ac:dyDescent="0.25">
      <c r="H635" s="37"/>
    </row>
    <row r="636" spans="8:8" x14ac:dyDescent="0.25">
      <c r="H636" s="37"/>
    </row>
    <row r="637" spans="8:8" x14ac:dyDescent="0.25">
      <c r="H637" s="37"/>
    </row>
    <row r="638" spans="8:8" x14ac:dyDescent="0.25">
      <c r="H638" s="37"/>
    </row>
    <row r="639" spans="8:8" x14ac:dyDescent="0.25">
      <c r="H639" s="37"/>
    </row>
    <row r="640" spans="8:8" x14ac:dyDescent="0.25">
      <c r="H640" s="37"/>
    </row>
    <row r="641" spans="8:8" x14ac:dyDescent="0.25">
      <c r="H641" s="37"/>
    </row>
    <row r="642" spans="8:8" x14ac:dyDescent="0.25">
      <c r="H642" s="37"/>
    </row>
    <row r="643" spans="8:8" x14ac:dyDescent="0.25">
      <c r="H643" s="37"/>
    </row>
    <row r="644" spans="8:8" x14ac:dyDescent="0.25">
      <c r="H644" s="37"/>
    </row>
    <row r="645" spans="8:8" x14ac:dyDescent="0.25">
      <c r="H645" s="37"/>
    </row>
    <row r="646" spans="8:8" x14ac:dyDescent="0.25">
      <c r="H646" s="37"/>
    </row>
    <row r="647" spans="8:8" x14ac:dyDescent="0.25">
      <c r="H647" s="37"/>
    </row>
    <row r="648" spans="8:8" x14ac:dyDescent="0.25">
      <c r="H648" s="37"/>
    </row>
    <row r="649" spans="8:8" x14ac:dyDescent="0.25">
      <c r="H649" s="37"/>
    </row>
    <row r="650" spans="8:8" x14ac:dyDescent="0.25">
      <c r="H650" s="37"/>
    </row>
    <row r="651" spans="8:8" x14ac:dyDescent="0.25">
      <c r="H651" s="37"/>
    </row>
    <row r="652" spans="8:8" x14ac:dyDescent="0.25">
      <c r="H652" s="37"/>
    </row>
    <row r="653" spans="8:8" x14ac:dyDescent="0.25">
      <c r="H653" s="37"/>
    </row>
    <row r="654" spans="8:8" x14ac:dyDescent="0.25">
      <c r="H654" s="37"/>
    </row>
    <row r="655" spans="8:8" x14ac:dyDescent="0.25">
      <c r="H655" s="37"/>
    </row>
    <row r="656" spans="8:8" x14ac:dyDescent="0.25">
      <c r="H656" s="37"/>
    </row>
    <row r="657" spans="8:8" x14ac:dyDescent="0.25">
      <c r="H657" s="37"/>
    </row>
    <row r="658" spans="8:8" x14ac:dyDescent="0.25">
      <c r="H658" s="37"/>
    </row>
    <row r="659" spans="8:8" x14ac:dyDescent="0.25">
      <c r="H659" s="37"/>
    </row>
    <row r="660" spans="8:8" x14ac:dyDescent="0.25">
      <c r="H660" s="37"/>
    </row>
    <row r="661" spans="8:8" x14ac:dyDescent="0.25">
      <c r="H661" s="37"/>
    </row>
    <row r="662" spans="8:8" x14ac:dyDescent="0.25">
      <c r="H662" s="37"/>
    </row>
    <row r="663" spans="8:8" x14ac:dyDescent="0.25">
      <c r="H663" s="37"/>
    </row>
    <row r="664" spans="8:8" x14ac:dyDescent="0.25">
      <c r="H664" s="37"/>
    </row>
    <row r="665" spans="8:8" x14ac:dyDescent="0.25">
      <c r="H665" s="37"/>
    </row>
    <row r="666" spans="8:8" x14ac:dyDescent="0.25">
      <c r="H666" s="37"/>
    </row>
    <row r="667" spans="8:8" x14ac:dyDescent="0.25">
      <c r="H667" s="37"/>
    </row>
    <row r="668" spans="8:8" x14ac:dyDescent="0.25">
      <c r="H668" s="37"/>
    </row>
    <row r="669" spans="8:8" x14ac:dyDescent="0.25">
      <c r="H669" s="37"/>
    </row>
    <row r="670" spans="8:8" x14ac:dyDescent="0.25">
      <c r="H670" s="37"/>
    </row>
    <row r="671" spans="8:8" x14ac:dyDescent="0.25">
      <c r="H671" s="37"/>
    </row>
    <row r="672" spans="8:8" x14ac:dyDescent="0.25">
      <c r="H672" s="37"/>
    </row>
    <row r="673" spans="8:8" x14ac:dyDescent="0.25">
      <c r="H673" s="37"/>
    </row>
    <row r="674" spans="8:8" x14ac:dyDescent="0.25">
      <c r="H674" s="37"/>
    </row>
    <row r="675" spans="8:8" x14ac:dyDescent="0.25">
      <c r="H675" s="37"/>
    </row>
    <row r="676" spans="8:8" x14ac:dyDescent="0.25">
      <c r="H676" s="37"/>
    </row>
    <row r="677" spans="8:8" x14ac:dyDescent="0.25">
      <c r="H677" s="37"/>
    </row>
    <row r="678" spans="8:8" x14ac:dyDescent="0.25">
      <c r="H678" s="37"/>
    </row>
    <row r="679" spans="8:8" x14ac:dyDescent="0.25">
      <c r="H679" s="37"/>
    </row>
    <row r="680" spans="8:8" x14ac:dyDescent="0.25">
      <c r="H680" s="37"/>
    </row>
    <row r="681" spans="8:8" x14ac:dyDescent="0.25">
      <c r="H681" s="37"/>
    </row>
    <row r="682" spans="8:8" x14ac:dyDescent="0.25">
      <c r="H682" s="37"/>
    </row>
    <row r="683" spans="8:8" x14ac:dyDescent="0.25">
      <c r="H683" s="37"/>
    </row>
    <row r="684" spans="8:8" x14ac:dyDescent="0.25">
      <c r="H684" s="37"/>
    </row>
    <row r="685" spans="8:8" x14ac:dyDescent="0.25">
      <c r="H685" s="37"/>
    </row>
    <row r="686" spans="8:8" x14ac:dyDescent="0.25">
      <c r="H686" s="37"/>
    </row>
    <row r="687" spans="8:8" x14ac:dyDescent="0.25">
      <c r="H687" s="37"/>
    </row>
    <row r="688" spans="8:8" x14ac:dyDescent="0.25">
      <c r="H688" s="37"/>
    </row>
    <row r="689" spans="8:8" x14ac:dyDescent="0.25">
      <c r="H689" s="37"/>
    </row>
    <row r="690" spans="8:8" x14ac:dyDescent="0.25">
      <c r="H690" s="37"/>
    </row>
    <row r="691" spans="8:8" x14ac:dyDescent="0.25">
      <c r="H691" s="37"/>
    </row>
    <row r="692" spans="8:8" x14ac:dyDescent="0.25">
      <c r="H692" s="37"/>
    </row>
    <row r="693" spans="8:8" x14ac:dyDescent="0.25">
      <c r="H693" s="37"/>
    </row>
    <row r="694" spans="8:8" x14ac:dyDescent="0.25">
      <c r="H694" s="37"/>
    </row>
    <row r="695" spans="8:8" x14ac:dyDescent="0.25">
      <c r="H695" s="37"/>
    </row>
    <row r="696" spans="8:8" x14ac:dyDescent="0.25">
      <c r="H696" s="37"/>
    </row>
    <row r="697" spans="8:8" x14ac:dyDescent="0.25">
      <c r="H697" s="37"/>
    </row>
    <row r="698" spans="8:8" x14ac:dyDescent="0.25">
      <c r="H698" s="37"/>
    </row>
    <row r="699" spans="8:8" x14ac:dyDescent="0.25">
      <c r="H699" s="37"/>
    </row>
    <row r="700" spans="8:8" x14ac:dyDescent="0.25">
      <c r="H700" s="37"/>
    </row>
    <row r="701" spans="8:8" x14ac:dyDescent="0.25">
      <c r="H701" s="37"/>
    </row>
    <row r="702" spans="8:8" x14ac:dyDescent="0.25">
      <c r="H702" s="37"/>
    </row>
    <row r="703" spans="8:8" x14ac:dyDescent="0.25">
      <c r="H703" s="37"/>
    </row>
    <row r="704" spans="8:8" x14ac:dyDescent="0.25">
      <c r="H704" s="37"/>
    </row>
    <row r="705" spans="8:8" x14ac:dyDescent="0.25">
      <c r="H705" s="37"/>
    </row>
    <row r="706" spans="8:8" x14ac:dyDescent="0.25">
      <c r="H706" s="37"/>
    </row>
    <row r="707" spans="8:8" x14ac:dyDescent="0.25">
      <c r="H707" s="37"/>
    </row>
    <row r="708" spans="8:8" x14ac:dyDescent="0.25">
      <c r="H708" s="37"/>
    </row>
    <row r="709" spans="8:8" x14ac:dyDescent="0.25">
      <c r="H709" s="37"/>
    </row>
    <row r="710" spans="8:8" x14ac:dyDescent="0.25">
      <c r="H710" s="37"/>
    </row>
    <row r="711" spans="8:8" x14ac:dyDescent="0.25">
      <c r="H711" s="37"/>
    </row>
    <row r="712" spans="8:8" x14ac:dyDescent="0.25">
      <c r="H712" s="37"/>
    </row>
    <row r="713" spans="8:8" x14ac:dyDescent="0.25">
      <c r="H713" s="37"/>
    </row>
    <row r="714" spans="8:8" x14ac:dyDescent="0.25">
      <c r="H714" s="37"/>
    </row>
    <row r="715" spans="8:8" x14ac:dyDescent="0.25">
      <c r="H715" s="37"/>
    </row>
    <row r="716" spans="8:8" x14ac:dyDescent="0.25">
      <c r="H716" s="37"/>
    </row>
    <row r="717" spans="8:8" x14ac:dyDescent="0.25">
      <c r="H717" s="37"/>
    </row>
    <row r="718" spans="8:8" x14ac:dyDescent="0.25">
      <c r="H718" s="37"/>
    </row>
    <row r="719" spans="8:8" x14ac:dyDescent="0.25">
      <c r="H719" s="37"/>
    </row>
    <row r="720" spans="8:8" x14ac:dyDescent="0.25">
      <c r="H720" s="37"/>
    </row>
    <row r="721" spans="8:8" x14ac:dyDescent="0.25">
      <c r="H721" s="37"/>
    </row>
    <row r="722" spans="8:8" x14ac:dyDescent="0.25">
      <c r="H722" s="37"/>
    </row>
    <row r="723" spans="8:8" x14ac:dyDescent="0.25">
      <c r="H723" s="37"/>
    </row>
    <row r="724" spans="8:8" x14ac:dyDescent="0.25">
      <c r="H724" s="37"/>
    </row>
    <row r="725" spans="8:8" x14ac:dyDescent="0.25">
      <c r="H725" s="37"/>
    </row>
    <row r="726" spans="8:8" x14ac:dyDescent="0.25">
      <c r="H726" s="37"/>
    </row>
    <row r="727" spans="8:8" x14ac:dyDescent="0.25">
      <c r="H727" s="37"/>
    </row>
    <row r="728" spans="8:8" x14ac:dyDescent="0.25">
      <c r="H728" s="37"/>
    </row>
    <row r="729" spans="8:8" x14ac:dyDescent="0.25">
      <c r="H729" s="37"/>
    </row>
    <row r="730" spans="8:8" x14ac:dyDescent="0.25">
      <c r="H730" s="37"/>
    </row>
    <row r="731" spans="8:8" x14ac:dyDescent="0.25">
      <c r="H731" s="37"/>
    </row>
    <row r="732" spans="8:8" x14ac:dyDescent="0.25">
      <c r="H732" s="37"/>
    </row>
    <row r="733" spans="8:8" x14ac:dyDescent="0.25">
      <c r="H733" s="37"/>
    </row>
    <row r="734" spans="8:8" x14ac:dyDescent="0.25">
      <c r="H734" s="37"/>
    </row>
    <row r="735" spans="8:8" x14ac:dyDescent="0.25">
      <c r="H735" s="37"/>
    </row>
    <row r="736" spans="8:8" x14ac:dyDescent="0.25">
      <c r="H736" s="37"/>
    </row>
    <row r="737" spans="8:8" x14ac:dyDescent="0.25">
      <c r="H737" s="37"/>
    </row>
    <row r="738" spans="8:8" x14ac:dyDescent="0.25">
      <c r="H738" s="37"/>
    </row>
    <row r="739" spans="8:8" x14ac:dyDescent="0.25">
      <c r="H739" s="37"/>
    </row>
    <row r="740" spans="8:8" x14ac:dyDescent="0.25">
      <c r="H740" s="37"/>
    </row>
    <row r="741" spans="8:8" x14ac:dyDescent="0.25">
      <c r="H741" s="37"/>
    </row>
    <row r="742" spans="8:8" x14ac:dyDescent="0.25">
      <c r="H742" s="37"/>
    </row>
    <row r="743" spans="8:8" x14ac:dyDescent="0.25">
      <c r="H743" s="37"/>
    </row>
    <row r="744" spans="8:8" x14ac:dyDescent="0.25">
      <c r="H744" s="37"/>
    </row>
    <row r="745" spans="8:8" x14ac:dyDescent="0.25">
      <c r="H745" s="37"/>
    </row>
    <row r="746" spans="8:8" x14ac:dyDescent="0.25">
      <c r="H746" s="37"/>
    </row>
    <row r="747" spans="8:8" x14ac:dyDescent="0.25">
      <c r="H747" s="37"/>
    </row>
    <row r="748" spans="8:8" x14ac:dyDescent="0.25">
      <c r="H748" s="37"/>
    </row>
    <row r="749" spans="8:8" x14ac:dyDescent="0.25">
      <c r="H749" s="37"/>
    </row>
    <row r="750" spans="8:8" x14ac:dyDescent="0.25">
      <c r="H750" s="37"/>
    </row>
    <row r="751" spans="8:8" x14ac:dyDescent="0.25">
      <c r="H751" s="37"/>
    </row>
    <row r="752" spans="8:8" x14ac:dyDescent="0.25">
      <c r="H752" s="37"/>
    </row>
    <row r="753" spans="8:8" x14ac:dyDescent="0.25">
      <c r="H753" s="37"/>
    </row>
    <row r="754" spans="8:8" x14ac:dyDescent="0.25">
      <c r="H754" s="37"/>
    </row>
    <row r="755" spans="8:8" x14ac:dyDescent="0.25">
      <c r="H755" s="37"/>
    </row>
    <row r="756" spans="8:8" x14ac:dyDescent="0.25">
      <c r="H756" s="37"/>
    </row>
    <row r="757" spans="8:8" x14ac:dyDescent="0.25">
      <c r="H757" s="37"/>
    </row>
    <row r="758" spans="8:8" x14ac:dyDescent="0.25">
      <c r="H758" s="37"/>
    </row>
    <row r="759" spans="8:8" x14ac:dyDescent="0.25">
      <c r="H759" s="37"/>
    </row>
    <row r="760" spans="8:8" x14ac:dyDescent="0.25">
      <c r="H760" s="37"/>
    </row>
    <row r="761" spans="8:8" x14ac:dyDescent="0.25">
      <c r="H761" s="37"/>
    </row>
    <row r="762" spans="8:8" x14ac:dyDescent="0.25">
      <c r="H762" s="37"/>
    </row>
    <row r="763" spans="8:8" x14ac:dyDescent="0.25">
      <c r="H763" s="37"/>
    </row>
    <row r="764" spans="8:8" x14ac:dyDescent="0.25">
      <c r="H764" s="37"/>
    </row>
    <row r="765" spans="8:8" x14ac:dyDescent="0.25">
      <c r="H765" s="37"/>
    </row>
    <row r="766" spans="8:8" x14ac:dyDescent="0.25">
      <c r="H766" s="37"/>
    </row>
    <row r="767" spans="8:8" x14ac:dyDescent="0.25">
      <c r="H767" s="37"/>
    </row>
    <row r="768" spans="8:8" x14ac:dyDescent="0.25">
      <c r="H768" s="37"/>
    </row>
    <row r="769" spans="8:8" x14ac:dyDescent="0.25">
      <c r="H769" s="37"/>
    </row>
    <row r="770" spans="8:8" x14ac:dyDescent="0.25">
      <c r="H770" s="37"/>
    </row>
    <row r="771" spans="8:8" x14ac:dyDescent="0.25">
      <c r="H771" s="37"/>
    </row>
    <row r="772" spans="8:8" x14ac:dyDescent="0.25">
      <c r="H772" s="37"/>
    </row>
    <row r="773" spans="8:8" x14ac:dyDescent="0.25">
      <c r="H773" s="37"/>
    </row>
    <row r="774" spans="8:8" x14ac:dyDescent="0.25">
      <c r="H774" s="37"/>
    </row>
    <row r="775" spans="8:8" x14ac:dyDescent="0.25">
      <c r="H775" s="37"/>
    </row>
    <row r="776" spans="8:8" x14ac:dyDescent="0.25">
      <c r="H776" s="37"/>
    </row>
    <row r="777" spans="8:8" x14ac:dyDescent="0.25">
      <c r="H777" s="37"/>
    </row>
    <row r="778" spans="8:8" x14ac:dyDescent="0.25">
      <c r="H778" s="37"/>
    </row>
    <row r="779" spans="8:8" x14ac:dyDescent="0.25">
      <c r="H779" s="37"/>
    </row>
    <row r="780" spans="8:8" x14ac:dyDescent="0.25">
      <c r="H780" s="37"/>
    </row>
    <row r="781" spans="8:8" x14ac:dyDescent="0.25">
      <c r="H781" s="37"/>
    </row>
    <row r="782" spans="8:8" x14ac:dyDescent="0.25">
      <c r="H782" s="37"/>
    </row>
    <row r="783" spans="8:8" x14ac:dyDescent="0.25">
      <c r="H783" s="37"/>
    </row>
    <row r="784" spans="8:8" x14ac:dyDescent="0.25">
      <c r="H784" s="37"/>
    </row>
    <row r="785" spans="8:8" x14ac:dyDescent="0.25">
      <c r="H785" s="37"/>
    </row>
    <row r="786" spans="8:8" x14ac:dyDescent="0.25">
      <c r="H786" s="37"/>
    </row>
    <row r="787" spans="8:8" x14ac:dyDescent="0.25">
      <c r="H787" s="37"/>
    </row>
    <row r="788" spans="8:8" x14ac:dyDescent="0.25">
      <c r="H788" s="37"/>
    </row>
    <row r="789" spans="8:8" x14ac:dyDescent="0.25">
      <c r="H789" s="37"/>
    </row>
    <row r="790" spans="8:8" x14ac:dyDescent="0.25">
      <c r="H790" s="37"/>
    </row>
    <row r="791" spans="8:8" x14ac:dyDescent="0.25">
      <c r="H791" s="37"/>
    </row>
    <row r="792" spans="8:8" x14ac:dyDescent="0.25">
      <c r="H792" s="37"/>
    </row>
    <row r="793" spans="8:8" x14ac:dyDescent="0.25">
      <c r="H793" s="37"/>
    </row>
    <row r="794" spans="8:8" x14ac:dyDescent="0.25">
      <c r="H794" s="37"/>
    </row>
    <row r="795" spans="8:8" x14ac:dyDescent="0.25">
      <c r="H795" s="37"/>
    </row>
    <row r="796" spans="8:8" x14ac:dyDescent="0.25">
      <c r="H796" s="37"/>
    </row>
    <row r="797" spans="8:8" x14ac:dyDescent="0.25">
      <c r="H797" s="37"/>
    </row>
    <row r="798" spans="8:8" x14ac:dyDescent="0.25">
      <c r="H798" s="37"/>
    </row>
    <row r="799" spans="8:8" x14ac:dyDescent="0.25">
      <c r="H799" s="37"/>
    </row>
    <row r="800" spans="8:8" x14ac:dyDescent="0.25">
      <c r="H800" s="37"/>
    </row>
    <row r="801" spans="8:8" x14ac:dyDescent="0.25">
      <c r="H801" s="37"/>
    </row>
    <row r="802" spans="8:8" x14ac:dyDescent="0.25">
      <c r="H802" s="37"/>
    </row>
    <row r="803" spans="8:8" x14ac:dyDescent="0.25">
      <c r="H803" s="37"/>
    </row>
    <row r="804" spans="8:8" x14ac:dyDescent="0.25">
      <c r="H804" s="37"/>
    </row>
    <row r="805" spans="8:8" x14ac:dyDescent="0.25">
      <c r="H805" s="37"/>
    </row>
    <row r="806" spans="8:8" x14ac:dyDescent="0.25">
      <c r="H806" s="37"/>
    </row>
    <row r="807" spans="8:8" x14ac:dyDescent="0.25">
      <c r="H807" s="37"/>
    </row>
    <row r="808" spans="8:8" x14ac:dyDescent="0.25">
      <c r="H808" s="37"/>
    </row>
    <row r="809" spans="8:8" x14ac:dyDescent="0.25">
      <c r="H809" s="37"/>
    </row>
    <row r="810" spans="8:8" x14ac:dyDescent="0.25">
      <c r="H810" s="37"/>
    </row>
    <row r="811" spans="8:8" x14ac:dyDescent="0.25">
      <c r="H811" s="37"/>
    </row>
    <row r="812" spans="8:8" x14ac:dyDescent="0.25">
      <c r="H812" s="37"/>
    </row>
    <row r="813" spans="8:8" x14ac:dyDescent="0.25">
      <c r="H813" s="37"/>
    </row>
    <row r="814" spans="8:8" x14ac:dyDescent="0.25">
      <c r="H814" s="37"/>
    </row>
    <row r="815" spans="8:8" x14ac:dyDescent="0.25">
      <c r="H815" s="37"/>
    </row>
    <row r="816" spans="8:8" x14ac:dyDescent="0.25">
      <c r="H816" s="37"/>
    </row>
    <row r="817" spans="8:8" x14ac:dyDescent="0.25">
      <c r="H817" s="37"/>
    </row>
    <row r="818" spans="8:8" x14ac:dyDescent="0.25">
      <c r="H818" s="37"/>
    </row>
    <row r="819" spans="8:8" x14ac:dyDescent="0.25">
      <c r="H819" s="37"/>
    </row>
    <row r="820" spans="8:8" x14ac:dyDescent="0.25">
      <c r="H820" s="37"/>
    </row>
    <row r="821" spans="8:8" x14ac:dyDescent="0.25">
      <c r="H821" s="37"/>
    </row>
    <row r="822" spans="8:8" x14ac:dyDescent="0.25">
      <c r="H822" s="37"/>
    </row>
    <row r="823" spans="8:8" x14ac:dyDescent="0.25">
      <c r="H823" s="37"/>
    </row>
    <row r="824" spans="8:8" x14ac:dyDescent="0.25">
      <c r="H824" s="37"/>
    </row>
    <row r="825" spans="8:8" x14ac:dyDescent="0.25">
      <c r="H825" s="37"/>
    </row>
    <row r="826" spans="8:8" x14ac:dyDescent="0.25">
      <c r="H826" s="37"/>
    </row>
    <row r="827" spans="8:8" x14ac:dyDescent="0.25">
      <c r="H827" s="37"/>
    </row>
    <row r="828" spans="8:8" x14ac:dyDescent="0.25">
      <c r="H828" s="37"/>
    </row>
    <row r="829" spans="8:8" x14ac:dyDescent="0.25">
      <c r="H829" s="37"/>
    </row>
    <row r="830" spans="8:8" x14ac:dyDescent="0.25">
      <c r="H830" s="37"/>
    </row>
    <row r="831" spans="8:8" x14ac:dyDescent="0.25">
      <c r="H831" s="37"/>
    </row>
    <row r="832" spans="8:8" x14ac:dyDescent="0.25">
      <c r="H832" s="37"/>
    </row>
    <row r="833" spans="8:8" x14ac:dyDescent="0.25">
      <c r="H833" s="37"/>
    </row>
    <row r="834" spans="8:8" x14ac:dyDescent="0.25">
      <c r="H834" s="37"/>
    </row>
    <row r="835" spans="8:8" x14ac:dyDescent="0.25">
      <c r="H835" s="37"/>
    </row>
    <row r="836" spans="8:8" x14ac:dyDescent="0.25">
      <c r="H836" s="37"/>
    </row>
    <row r="837" spans="8:8" x14ac:dyDescent="0.25">
      <c r="H837" s="37"/>
    </row>
    <row r="838" spans="8:8" x14ac:dyDescent="0.25">
      <c r="H838" s="37"/>
    </row>
    <row r="839" spans="8:8" x14ac:dyDescent="0.25">
      <c r="H839" s="37"/>
    </row>
    <row r="840" spans="8:8" x14ac:dyDescent="0.25">
      <c r="H840" s="37"/>
    </row>
    <row r="841" spans="8:8" x14ac:dyDescent="0.25">
      <c r="H841" s="37"/>
    </row>
    <row r="842" spans="8:8" x14ac:dyDescent="0.25">
      <c r="H842" s="37"/>
    </row>
    <row r="843" spans="8:8" x14ac:dyDescent="0.25">
      <c r="H843" s="37"/>
    </row>
    <row r="844" spans="8:8" x14ac:dyDescent="0.25">
      <c r="H844" s="37"/>
    </row>
    <row r="845" spans="8:8" x14ac:dyDescent="0.25">
      <c r="H845" s="37"/>
    </row>
    <row r="846" spans="8:8" x14ac:dyDescent="0.25">
      <c r="H846" s="37"/>
    </row>
    <row r="847" spans="8:8" x14ac:dyDescent="0.25">
      <c r="H847" s="37"/>
    </row>
    <row r="848" spans="8:8" x14ac:dyDescent="0.25">
      <c r="H848" s="37"/>
    </row>
    <row r="849" spans="8:8" x14ac:dyDescent="0.25">
      <c r="H849" s="37"/>
    </row>
    <row r="850" spans="8:8" x14ac:dyDescent="0.25">
      <c r="H850" s="37"/>
    </row>
    <row r="851" spans="8:8" x14ac:dyDescent="0.25">
      <c r="H851" s="37"/>
    </row>
    <row r="852" spans="8:8" x14ac:dyDescent="0.25">
      <c r="H852" s="37"/>
    </row>
    <row r="853" spans="8:8" x14ac:dyDescent="0.25">
      <c r="H853" s="37"/>
    </row>
    <row r="854" spans="8:8" x14ac:dyDescent="0.25">
      <c r="H854" s="37"/>
    </row>
    <row r="855" spans="8:8" x14ac:dyDescent="0.25">
      <c r="H855" s="37"/>
    </row>
    <row r="856" spans="8:8" x14ac:dyDescent="0.25">
      <c r="H856" s="37"/>
    </row>
    <row r="857" spans="8:8" x14ac:dyDescent="0.25">
      <c r="H857" s="37"/>
    </row>
    <row r="858" spans="8:8" x14ac:dyDescent="0.25">
      <c r="H858" s="37"/>
    </row>
    <row r="859" spans="8:8" x14ac:dyDescent="0.25">
      <c r="H859" s="37"/>
    </row>
    <row r="860" spans="8:8" x14ac:dyDescent="0.25">
      <c r="H860" s="37"/>
    </row>
    <row r="861" spans="8:8" x14ac:dyDescent="0.25">
      <c r="H861" s="37"/>
    </row>
    <row r="862" spans="8:8" x14ac:dyDescent="0.25">
      <c r="H862" s="37"/>
    </row>
    <row r="863" spans="8:8" x14ac:dyDescent="0.25">
      <c r="H863" s="37"/>
    </row>
    <row r="864" spans="8:8" x14ac:dyDescent="0.25">
      <c r="H864" s="37"/>
    </row>
    <row r="865" spans="8:8" x14ac:dyDescent="0.25">
      <c r="H865" s="37"/>
    </row>
    <row r="866" spans="8:8" x14ac:dyDescent="0.25">
      <c r="H866" s="37"/>
    </row>
    <row r="867" spans="8:8" x14ac:dyDescent="0.25">
      <c r="H867" s="37"/>
    </row>
    <row r="868" spans="8:8" x14ac:dyDescent="0.25">
      <c r="H868" s="37"/>
    </row>
    <row r="869" spans="8:8" x14ac:dyDescent="0.25">
      <c r="H869" s="37"/>
    </row>
    <row r="870" spans="8:8" x14ac:dyDescent="0.25">
      <c r="H870" s="37"/>
    </row>
    <row r="871" spans="8:8" x14ac:dyDescent="0.25">
      <c r="H871" s="37"/>
    </row>
    <row r="872" spans="8:8" x14ac:dyDescent="0.25">
      <c r="H872" s="37"/>
    </row>
    <row r="873" spans="8:8" x14ac:dyDescent="0.25">
      <c r="H873" s="37"/>
    </row>
    <row r="874" spans="8:8" x14ac:dyDescent="0.25">
      <c r="H874" s="37"/>
    </row>
    <row r="875" spans="8:8" x14ac:dyDescent="0.25">
      <c r="H875" s="37"/>
    </row>
    <row r="876" spans="8:8" x14ac:dyDescent="0.25">
      <c r="H876" s="37"/>
    </row>
    <row r="877" spans="8:8" x14ac:dyDescent="0.25">
      <c r="H877" s="37"/>
    </row>
    <row r="878" spans="8:8" x14ac:dyDescent="0.25">
      <c r="H878" s="37"/>
    </row>
    <row r="879" spans="8:8" x14ac:dyDescent="0.25">
      <c r="H879" s="37"/>
    </row>
    <row r="880" spans="8:8" x14ac:dyDescent="0.25">
      <c r="H880" s="37"/>
    </row>
    <row r="881" spans="8:8" x14ac:dyDescent="0.25">
      <c r="H881" s="37"/>
    </row>
    <row r="882" spans="8:8" x14ac:dyDescent="0.25">
      <c r="H882" s="37"/>
    </row>
    <row r="883" spans="8:8" x14ac:dyDescent="0.25">
      <c r="H883" s="37"/>
    </row>
    <row r="884" spans="8:8" x14ac:dyDescent="0.25">
      <c r="H884" s="37"/>
    </row>
    <row r="885" spans="8:8" x14ac:dyDescent="0.25">
      <c r="H885" s="37"/>
    </row>
    <row r="886" spans="8:8" x14ac:dyDescent="0.25">
      <c r="H886" s="37"/>
    </row>
    <row r="887" spans="8:8" x14ac:dyDescent="0.25">
      <c r="H887" s="37"/>
    </row>
    <row r="888" spans="8:8" x14ac:dyDescent="0.25">
      <c r="H888" s="37"/>
    </row>
    <row r="889" spans="8:8" x14ac:dyDescent="0.25">
      <c r="H889" s="37"/>
    </row>
    <row r="890" spans="8:8" x14ac:dyDescent="0.25">
      <c r="H890" s="37"/>
    </row>
    <row r="891" spans="8:8" x14ac:dyDescent="0.25">
      <c r="H891" s="37"/>
    </row>
    <row r="892" spans="8:8" x14ac:dyDescent="0.25">
      <c r="H892" s="37"/>
    </row>
    <row r="893" spans="8:8" x14ac:dyDescent="0.25">
      <c r="H893" s="37"/>
    </row>
    <row r="894" spans="8:8" x14ac:dyDescent="0.25">
      <c r="H894" s="37"/>
    </row>
    <row r="895" spans="8:8" x14ac:dyDescent="0.25">
      <c r="H895" s="37"/>
    </row>
    <row r="896" spans="8:8" x14ac:dyDescent="0.25">
      <c r="H896" s="37"/>
    </row>
    <row r="897" spans="8:8" x14ac:dyDescent="0.25">
      <c r="H897" s="37"/>
    </row>
    <row r="898" spans="8:8" x14ac:dyDescent="0.25">
      <c r="H898" s="37"/>
    </row>
    <row r="899" spans="8:8" x14ac:dyDescent="0.25">
      <c r="H899" s="37"/>
    </row>
    <row r="900" spans="8:8" x14ac:dyDescent="0.25">
      <c r="H900" s="37"/>
    </row>
    <row r="901" spans="8:8" x14ac:dyDescent="0.25">
      <c r="H901" s="37"/>
    </row>
    <row r="902" spans="8:8" x14ac:dyDescent="0.25">
      <c r="H902" s="37"/>
    </row>
    <row r="903" spans="8:8" x14ac:dyDescent="0.25">
      <c r="H903" s="37"/>
    </row>
    <row r="904" spans="8:8" x14ac:dyDescent="0.25">
      <c r="H904" s="37"/>
    </row>
    <row r="905" spans="8:8" x14ac:dyDescent="0.25">
      <c r="H905" s="37"/>
    </row>
    <row r="906" spans="8:8" x14ac:dyDescent="0.25">
      <c r="H906" s="37"/>
    </row>
    <row r="907" spans="8:8" x14ac:dyDescent="0.25">
      <c r="H907" s="37"/>
    </row>
    <row r="908" spans="8:8" x14ac:dyDescent="0.25">
      <c r="H908" s="37"/>
    </row>
    <row r="909" spans="8:8" x14ac:dyDescent="0.25">
      <c r="H909" s="37"/>
    </row>
    <row r="910" spans="8:8" x14ac:dyDescent="0.25">
      <c r="H910" s="37"/>
    </row>
    <row r="911" spans="8:8" x14ac:dyDescent="0.25">
      <c r="H911" s="37"/>
    </row>
    <row r="912" spans="8:8" x14ac:dyDescent="0.25">
      <c r="H912" s="37"/>
    </row>
    <row r="913" spans="8:8" x14ac:dyDescent="0.25">
      <c r="H913" s="37"/>
    </row>
    <row r="914" spans="8:8" x14ac:dyDescent="0.25">
      <c r="H914" s="37"/>
    </row>
    <row r="915" spans="8:8" x14ac:dyDescent="0.25">
      <c r="H915" s="37"/>
    </row>
    <row r="916" spans="8:8" x14ac:dyDescent="0.25">
      <c r="H916" s="37"/>
    </row>
    <row r="917" spans="8:8" x14ac:dyDescent="0.25">
      <c r="H917" s="37"/>
    </row>
    <row r="918" spans="8:8" x14ac:dyDescent="0.25">
      <c r="H918" s="37"/>
    </row>
    <row r="919" spans="8:8" x14ac:dyDescent="0.25">
      <c r="H919" s="37"/>
    </row>
    <row r="920" spans="8:8" x14ac:dyDescent="0.25">
      <c r="H920" s="37"/>
    </row>
    <row r="921" spans="8:8" x14ac:dyDescent="0.25">
      <c r="H921" s="37"/>
    </row>
    <row r="922" spans="8:8" x14ac:dyDescent="0.25">
      <c r="H922" s="37"/>
    </row>
    <row r="923" spans="8:8" x14ac:dyDescent="0.25">
      <c r="H923" s="37"/>
    </row>
    <row r="924" spans="8:8" x14ac:dyDescent="0.25">
      <c r="H924" s="37"/>
    </row>
    <row r="925" spans="8:8" x14ac:dyDescent="0.25">
      <c r="H925" s="37"/>
    </row>
    <row r="926" spans="8:8" x14ac:dyDescent="0.25">
      <c r="H926" s="37"/>
    </row>
    <row r="927" spans="8:8" x14ac:dyDescent="0.25">
      <c r="H927" s="37"/>
    </row>
    <row r="928" spans="8:8" x14ac:dyDescent="0.25">
      <c r="H928" s="37"/>
    </row>
    <row r="929" spans="8:8" x14ac:dyDescent="0.25">
      <c r="H929" s="37"/>
    </row>
    <row r="930" spans="8:8" x14ac:dyDescent="0.25">
      <c r="H930" s="37"/>
    </row>
    <row r="931" spans="8:8" x14ac:dyDescent="0.25">
      <c r="H931" s="37"/>
    </row>
    <row r="932" spans="8:8" x14ac:dyDescent="0.25">
      <c r="H932" s="37"/>
    </row>
    <row r="933" spans="8:8" x14ac:dyDescent="0.25">
      <c r="H933" s="37"/>
    </row>
    <row r="934" spans="8:8" x14ac:dyDescent="0.25">
      <c r="H934" s="37"/>
    </row>
    <row r="935" spans="8:8" x14ac:dyDescent="0.25">
      <c r="H935" s="37"/>
    </row>
    <row r="936" spans="8:8" x14ac:dyDescent="0.25">
      <c r="H936" s="37"/>
    </row>
    <row r="937" spans="8:8" x14ac:dyDescent="0.25">
      <c r="H937" s="37"/>
    </row>
    <row r="938" spans="8:8" x14ac:dyDescent="0.25">
      <c r="H938" s="37"/>
    </row>
    <row r="939" spans="8:8" x14ac:dyDescent="0.25">
      <c r="H939" s="37"/>
    </row>
    <row r="940" spans="8:8" x14ac:dyDescent="0.25">
      <c r="H940" s="37"/>
    </row>
    <row r="941" spans="8:8" x14ac:dyDescent="0.25">
      <c r="H941" s="37"/>
    </row>
    <row r="942" spans="8:8" x14ac:dyDescent="0.25">
      <c r="H942" s="37"/>
    </row>
    <row r="943" spans="8:8" x14ac:dyDescent="0.25">
      <c r="H943" s="37"/>
    </row>
    <row r="944" spans="8:8" x14ac:dyDescent="0.25">
      <c r="H944" s="37"/>
    </row>
    <row r="945" spans="8:8" x14ac:dyDescent="0.25">
      <c r="H945" s="37"/>
    </row>
    <row r="946" spans="8:8" x14ac:dyDescent="0.25">
      <c r="H946" s="37"/>
    </row>
    <row r="947" spans="8:8" x14ac:dyDescent="0.25">
      <c r="H947" s="37"/>
    </row>
    <row r="948" spans="8:8" x14ac:dyDescent="0.25">
      <c r="H948" s="37"/>
    </row>
    <row r="949" spans="8:8" x14ac:dyDescent="0.25">
      <c r="H949" s="37"/>
    </row>
    <row r="950" spans="8:8" x14ac:dyDescent="0.25">
      <c r="H950" s="37"/>
    </row>
    <row r="951" spans="8:8" x14ac:dyDescent="0.25">
      <c r="H951" s="37"/>
    </row>
    <row r="952" spans="8:8" x14ac:dyDescent="0.25">
      <c r="H952" s="37"/>
    </row>
    <row r="953" spans="8:8" x14ac:dyDescent="0.25">
      <c r="H953" s="37"/>
    </row>
    <row r="954" spans="8:8" x14ac:dyDescent="0.25">
      <c r="H954" s="37"/>
    </row>
    <row r="955" spans="8:8" x14ac:dyDescent="0.25">
      <c r="H955" s="37"/>
    </row>
    <row r="956" spans="8:8" x14ac:dyDescent="0.25">
      <c r="H956" s="37"/>
    </row>
    <row r="957" spans="8:8" x14ac:dyDescent="0.25">
      <c r="H957" s="37"/>
    </row>
    <row r="958" spans="8:8" x14ac:dyDescent="0.25">
      <c r="H958" s="37"/>
    </row>
    <row r="959" spans="8:8" x14ac:dyDescent="0.25">
      <c r="H959" s="37"/>
    </row>
    <row r="960" spans="8:8" x14ac:dyDescent="0.25">
      <c r="H960" s="37"/>
    </row>
    <row r="961" spans="8:8" x14ac:dyDescent="0.25">
      <c r="H961" s="37"/>
    </row>
    <row r="962" spans="8:8" x14ac:dyDescent="0.25">
      <c r="H962" s="37"/>
    </row>
    <row r="963" spans="8:8" x14ac:dyDescent="0.25">
      <c r="H963" s="37"/>
    </row>
    <row r="964" spans="8:8" x14ac:dyDescent="0.25">
      <c r="H964" s="37"/>
    </row>
    <row r="965" spans="8:8" x14ac:dyDescent="0.25">
      <c r="H965" s="37"/>
    </row>
    <row r="966" spans="8:8" x14ac:dyDescent="0.25">
      <c r="H966" s="37"/>
    </row>
    <row r="967" spans="8:8" x14ac:dyDescent="0.25">
      <c r="H967" s="37"/>
    </row>
    <row r="968" spans="8:8" x14ac:dyDescent="0.25">
      <c r="H968" s="37"/>
    </row>
    <row r="969" spans="8:8" x14ac:dyDescent="0.25">
      <c r="H969" s="37"/>
    </row>
    <row r="970" spans="8:8" x14ac:dyDescent="0.25">
      <c r="H970" s="37"/>
    </row>
    <row r="971" spans="8:8" x14ac:dyDescent="0.25">
      <c r="H971" s="37"/>
    </row>
    <row r="972" spans="8:8" x14ac:dyDescent="0.25">
      <c r="H972" s="37"/>
    </row>
    <row r="973" spans="8:8" x14ac:dyDescent="0.25">
      <c r="H973" s="37"/>
    </row>
    <row r="974" spans="8:8" x14ac:dyDescent="0.25">
      <c r="H974" s="37"/>
    </row>
    <row r="975" spans="8:8" x14ac:dyDescent="0.25">
      <c r="H975" s="37"/>
    </row>
    <row r="976" spans="8:8" x14ac:dyDescent="0.25">
      <c r="H976" s="37"/>
    </row>
    <row r="977" spans="8:8" x14ac:dyDescent="0.25">
      <c r="H977" s="37"/>
    </row>
    <row r="978" spans="8:8" x14ac:dyDescent="0.25">
      <c r="H978" s="37"/>
    </row>
    <row r="979" spans="8:8" x14ac:dyDescent="0.25">
      <c r="H979" s="37"/>
    </row>
    <row r="980" spans="8:8" x14ac:dyDescent="0.25">
      <c r="H980" s="37"/>
    </row>
    <row r="981" spans="8:8" x14ac:dyDescent="0.25">
      <c r="H981" s="37"/>
    </row>
    <row r="982" spans="8:8" x14ac:dyDescent="0.25">
      <c r="H982" s="37"/>
    </row>
    <row r="983" spans="8:8" x14ac:dyDescent="0.25">
      <c r="H983" s="37"/>
    </row>
    <row r="984" spans="8:8" x14ac:dyDescent="0.25">
      <c r="H984" s="37"/>
    </row>
    <row r="985" spans="8:8" x14ac:dyDescent="0.25">
      <c r="H985" s="37"/>
    </row>
    <row r="986" spans="8:8" x14ac:dyDescent="0.25">
      <c r="H986" s="37"/>
    </row>
    <row r="987" spans="8:8" x14ac:dyDescent="0.25">
      <c r="H987" s="37"/>
    </row>
    <row r="988" spans="8:8" x14ac:dyDescent="0.25">
      <c r="H988" s="37"/>
    </row>
    <row r="989" spans="8:8" x14ac:dyDescent="0.25">
      <c r="H989" s="37"/>
    </row>
    <row r="990" spans="8:8" x14ac:dyDescent="0.25">
      <c r="H990" s="37"/>
    </row>
    <row r="991" spans="8:8" x14ac:dyDescent="0.25">
      <c r="H991" s="37"/>
    </row>
    <row r="992" spans="8:8" x14ac:dyDescent="0.25">
      <c r="H992" s="37"/>
    </row>
    <row r="993" spans="8:8" x14ac:dyDescent="0.25">
      <c r="H993" s="37"/>
    </row>
    <row r="994" spans="8:8" x14ac:dyDescent="0.25">
      <c r="H994" s="37"/>
    </row>
    <row r="995" spans="8:8" x14ac:dyDescent="0.25">
      <c r="H995" s="37"/>
    </row>
    <row r="996" spans="8:8" x14ac:dyDescent="0.25">
      <c r="H996" s="37"/>
    </row>
    <row r="997" spans="8:8" x14ac:dyDescent="0.25">
      <c r="H997" s="37"/>
    </row>
    <row r="998" spans="8:8" x14ac:dyDescent="0.25">
      <c r="H998" s="37"/>
    </row>
    <row r="999" spans="8:8" x14ac:dyDescent="0.25">
      <c r="H999" s="37"/>
    </row>
    <row r="1000" spans="8:8" x14ac:dyDescent="0.25">
      <c r="H1000" s="37"/>
    </row>
    <row r="1001" spans="8:8" x14ac:dyDescent="0.25">
      <c r="H1001" s="37"/>
    </row>
    <row r="1002" spans="8:8" x14ac:dyDescent="0.25">
      <c r="H1002" s="37"/>
    </row>
    <row r="1003" spans="8:8" x14ac:dyDescent="0.25">
      <c r="H1003" s="37"/>
    </row>
    <row r="1004" spans="8:8" x14ac:dyDescent="0.25">
      <c r="H1004" s="37"/>
    </row>
    <row r="1005" spans="8:8" x14ac:dyDescent="0.25">
      <c r="H1005" s="37"/>
    </row>
    <row r="1006" spans="8:8" x14ac:dyDescent="0.25">
      <c r="H1006" s="37"/>
    </row>
    <row r="1007" spans="8:8" x14ac:dyDescent="0.25">
      <c r="H1007" s="37"/>
    </row>
    <row r="1008" spans="8:8" x14ac:dyDescent="0.25">
      <c r="H1008" s="37"/>
    </row>
    <row r="1009" spans="8:8" x14ac:dyDescent="0.25">
      <c r="H1009" s="37"/>
    </row>
    <row r="1010" spans="8:8" x14ac:dyDescent="0.25">
      <c r="H1010" s="37"/>
    </row>
    <row r="1011" spans="8:8" x14ac:dyDescent="0.25">
      <c r="H1011" s="37"/>
    </row>
    <row r="1012" spans="8:8" x14ac:dyDescent="0.25">
      <c r="H1012" s="37"/>
    </row>
    <row r="1013" spans="8:8" x14ac:dyDescent="0.25">
      <c r="H1013" s="37"/>
    </row>
    <row r="1014" spans="8:8" x14ac:dyDescent="0.25">
      <c r="H1014" s="37"/>
    </row>
    <row r="1015" spans="8:8" x14ac:dyDescent="0.25">
      <c r="H1015" s="37"/>
    </row>
    <row r="1016" spans="8:8" x14ac:dyDescent="0.25">
      <c r="H1016" s="37"/>
    </row>
    <row r="1017" spans="8:8" x14ac:dyDescent="0.25">
      <c r="H1017" s="37"/>
    </row>
    <row r="1018" spans="8:8" x14ac:dyDescent="0.25">
      <c r="H1018" s="37"/>
    </row>
    <row r="1019" spans="8:8" x14ac:dyDescent="0.25">
      <c r="H1019" s="37"/>
    </row>
    <row r="1020" spans="8:8" x14ac:dyDescent="0.25">
      <c r="H1020" s="37"/>
    </row>
    <row r="1021" spans="8:8" x14ac:dyDescent="0.25">
      <c r="H1021" s="37"/>
    </row>
    <row r="1022" spans="8:8" x14ac:dyDescent="0.25">
      <c r="H1022" s="37"/>
    </row>
    <row r="1023" spans="8:8" x14ac:dyDescent="0.25">
      <c r="H1023" s="37"/>
    </row>
    <row r="1024" spans="8:8" x14ac:dyDescent="0.25">
      <c r="H1024" s="37"/>
    </row>
    <row r="1025" spans="8:8" x14ac:dyDescent="0.25">
      <c r="H1025" s="37"/>
    </row>
    <row r="1026" spans="8:8" x14ac:dyDescent="0.25">
      <c r="H1026" s="37"/>
    </row>
    <row r="1027" spans="8:8" x14ac:dyDescent="0.25">
      <c r="H1027" s="37"/>
    </row>
    <row r="1028" spans="8:8" x14ac:dyDescent="0.25">
      <c r="H1028" s="37"/>
    </row>
    <row r="1029" spans="8:8" x14ac:dyDescent="0.25">
      <c r="H1029" s="37"/>
    </row>
    <row r="1030" spans="8:8" x14ac:dyDescent="0.25">
      <c r="H1030" s="37"/>
    </row>
    <row r="1031" spans="8:8" x14ac:dyDescent="0.25">
      <c r="H1031" s="37"/>
    </row>
    <row r="1032" spans="8:8" x14ac:dyDescent="0.25">
      <c r="H1032" s="37"/>
    </row>
    <row r="1033" spans="8:8" x14ac:dyDescent="0.25">
      <c r="H1033" s="37"/>
    </row>
    <row r="1034" spans="8:8" x14ac:dyDescent="0.25">
      <c r="H1034" s="37"/>
    </row>
    <row r="1035" spans="8:8" x14ac:dyDescent="0.25">
      <c r="H1035" s="37"/>
    </row>
    <row r="1036" spans="8:8" x14ac:dyDescent="0.25">
      <c r="H1036" s="37"/>
    </row>
    <row r="1037" spans="8:8" x14ac:dyDescent="0.25">
      <c r="H1037" s="37"/>
    </row>
    <row r="1038" spans="8:8" x14ac:dyDescent="0.25">
      <c r="H1038" s="37"/>
    </row>
    <row r="1039" spans="8:8" x14ac:dyDescent="0.25">
      <c r="H1039" s="37"/>
    </row>
    <row r="1040" spans="8:8" x14ac:dyDescent="0.25">
      <c r="H1040" s="37"/>
    </row>
    <row r="1041" spans="8:8" x14ac:dyDescent="0.25">
      <c r="H1041" s="37"/>
    </row>
    <row r="1042" spans="8:8" x14ac:dyDescent="0.25">
      <c r="H1042" s="37"/>
    </row>
    <row r="1043" spans="8:8" x14ac:dyDescent="0.25">
      <c r="H1043" s="37"/>
    </row>
    <row r="1044" spans="8:8" x14ac:dyDescent="0.25">
      <c r="H1044" s="37"/>
    </row>
    <row r="1045" spans="8:8" x14ac:dyDescent="0.25">
      <c r="H1045" s="37"/>
    </row>
    <row r="1046" spans="8:8" x14ac:dyDescent="0.25">
      <c r="H1046" s="37"/>
    </row>
    <row r="1047" spans="8:8" x14ac:dyDescent="0.25">
      <c r="H1047" s="37"/>
    </row>
    <row r="1048" spans="8:8" x14ac:dyDescent="0.25">
      <c r="H1048" s="37"/>
    </row>
    <row r="1049" spans="8:8" x14ac:dyDescent="0.25">
      <c r="H1049" s="37"/>
    </row>
    <row r="1050" spans="8:8" x14ac:dyDescent="0.25">
      <c r="H1050" s="37"/>
    </row>
    <row r="1051" spans="8:8" x14ac:dyDescent="0.25">
      <c r="H1051" s="37"/>
    </row>
    <row r="1052" spans="8:8" x14ac:dyDescent="0.25">
      <c r="H1052" s="37"/>
    </row>
    <row r="1053" spans="8:8" x14ac:dyDescent="0.25">
      <c r="H1053" s="37"/>
    </row>
    <row r="1054" spans="8:8" x14ac:dyDescent="0.25">
      <c r="H1054" s="37"/>
    </row>
    <row r="1055" spans="8:8" x14ac:dyDescent="0.25">
      <c r="H1055" s="37"/>
    </row>
    <row r="1056" spans="8:8" x14ac:dyDescent="0.25">
      <c r="H1056" s="37"/>
    </row>
    <row r="1057" spans="8:8" x14ac:dyDescent="0.25">
      <c r="H1057" s="37"/>
    </row>
    <row r="1058" spans="8:8" x14ac:dyDescent="0.25">
      <c r="H1058" s="37"/>
    </row>
    <row r="1059" spans="8:8" x14ac:dyDescent="0.25">
      <c r="H1059" s="37"/>
    </row>
    <row r="1060" spans="8:8" x14ac:dyDescent="0.25">
      <c r="H1060" s="37"/>
    </row>
    <row r="1061" spans="8:8" x14ac:dyDescent="0.25">
      <c r="H1061" s="37"/>
    </row>
    <row r="1062" spans="8:8" x14ac:dyDescent="0.25">
      <c r="H1062" s="37"/>
    </row>
    <row r="1063" spans="8:8" x14ac:dyDescent="0.25">
      <c r="H1063" s="37"/>
    </row>
    <row r="1064" spans="8:8" x14ac:dyDescent="0.25">
      <c r="H1064" s="37"/>
    </row>
    <row r="1065" spans="8:8" x14ac:dyDescent="0.25">
      <c r="H1065" s="37"/>
    </row>
    <row r="1066" spans="8:8" x14ac:dyDescent="0.25">
      <c r="H1066" s="37"/>
    </row>
    <row r="1067" spans="8:8" x14ac:dyDescent="0.25">
      <c r="H1067" s="37"/>
    </row>
    <row r="1068" spans="8:8" x14ac:dyDescent="0.25">
      <c r="H1068" s="37"/>
    </row>
    <row r="1069" spans="8:8" x14ac:dyDescent="0.25">
      <c r="H1069" s="37"/>
    </row>
    <row r="1070" spans="8:8" x14ac:dyDescent="0.25">
      <c r="H1070" s="37"/>
    </row>
    <row r="1071" spans="8:8" x14ac:dyDescent="0.25">
      <c r="H1071" s="37"/>
    </row>
    <row r="1072" spans="8:8" x14ac:dyDescent="0.25">
      <c r="H1072" s="37"/>
    </row>
    <row r="1073" spans="8:8" x14ac:dyDescent="0.25">
      <c r="H1073" s="37"/>
    </row>
    <row r="1074" spans="8:8" x14ac:dyDescent="0.25">
      <c r="H1074" s="37"/>
    </row>
    <row r="1075" spans="8:8" x14ac:dyDescent="0.25">
      <c r="H1075" s="37"/>
    </row>
    <row r="1076" spans="8:8" x14ac:dyDescent="0.25">
      <c r="H1076" s="37"/>
    </row>
    <row r="1077" spans="8:8" x14ac:dyDescent="0.25">
      <c r="H1077" s="37"/>
    </row>
    <row r="1078" spans="8:8" x14ac:dyDescent="0.25">
      <c r="H1078" s="37"/>
    </row>
    <row r="1079" spans="8:8" x14ac:dyDescent="0.25">
      <c r="H1079" s="37"/>
    </row>
    <row r="1080" spans="8:8" x14ac:dyDescent="0.25">
      <c r="H1080" s="37"/>
    </row>
    <row r="1081" spans="8:8" x14ac:dyDescent="0.25">
      <c r="H1081" s="37"/>
    </row>
    <row r="1082" spans="8:8" x14ac:dyDescent="0.25">
      <c r="H1082" s="37"/>
    </row>
    <row r="1083" spans="8:8" x14ac:dyDescent="0.25">
      <c r="H1083" s="37"/>
    </row>
    <row r="1084" spans="8:8" x14ac:dyDescent="0.25">
      <c r="H1084" s="37"/>
    </row>
    <row r="1085" spans="8:8" x14ac:dyDescent="0.25">
      <c r="H1085" s="37"/>
    </row>
    <row r="1086" spans="8:8" x14ac:dyDescent="0.25">
      <c r="H1086" s="37"/>
    </row>
    <row r="1087" spans="8:8" x14ac:dyDescent="0.25">
      <c r="H1087" s="37"/>
    </row>
    <row r="1088" spans="8:8" x14ac:dyDescent="0.25">
      <c r="H1088" s="37"/>
    </row>
    <row r="1089" spans="8:8" x14ac:dyDescent="0.25">
      <c r="H1089" s="37"/>
    </row>
    <row r="1090" spans="8:8" x14ac:dyDescent="0.25">
      <c r="H1090" s="37"/>
    </row>
    <row r="1091" spans="8:8" x14ac:dyDescent="0.25">
      <c r="H1091" s="37"/>
    </row>
    <row r="1092" spans="8:8" x14ac:dyDescent="0.25">
      <c r="H1092" s="37"/>
    </row>
    <row r="1093" spans="8:8" x14ac:dyDescent="0.25">
      <c r="H1093" s="37"/>
    </row>
    <row r="1094" spans="8:8" x14ac:dyDescent="0.25">
      <c r="H1094" s="37"/>
    </row>
    <row r="1095" spans="8:8" x14ac:dyDescent="0.25">
      <c r="H1095" s="37"/>
    </row>
    <row r="1096" spans="8:8" x14ac:dyDescent="0.25">
      <c r="H1096" s="37"/>
    </row>
    <row r="1097" spans="8:8" x14ac:dyDescent="0.25">
      <c r="H1097" s="37"/>
    </row>
    <row r="1098" spans="8:8" x14ac:dyDescent="0.25">
      <c r="H1098" s="37"/>
    </row>
    <row r="1099" spans="8:8" x14ac:dyDescent="0.25">
      <c r="H1099" s="37"/>
    </row>
    <row r="1100" spans="8:8" x14ac:dyDescent="0.25">
      <c r="H1100" s="37"/>
    </row>
    <row r="1101" spans="8:8" x14ac:dyDescent="0.25">
      <c r="H1101" s="37"/>
    </row>
    <row r="1102" spans="8:8" x14ac:dyDescent="0.25">
      <c r="H1102" s="37"/>
    </row>
    <row r="1103" spans="8:8" x14ac:dyDescent="0.25">
      <c r="H1103" s="37"/>
    </row>
    <row r="1104" spans="8:8" x14ac:dyDescent="0.25">
      <c r="H1104" s="37"/>
    </row>
    <row r="1105" spans="8:8" x14ac:dyDescent="0.25">
      <c r="H1105" s="37"/>
    </row>
    <row r="1106" spans="8:8" x14ac:dyDescent="0.25">
      <c r="H1106" s="37"/>
    </row>
    <row r="1107" spans="8:8" x14ac:dyDescent="0.25">
      <c r="H1107" s="37"/>
    </row>
    <row r="1108" spans="8:8" x14ac:dyDescent="0.25">
      <c r="H1108" s="37"/>
    </row>
    <row r="1109" spans="8:8" x14ac:dyDescent="0.25">
      <c r="H1109" s="37"/>
    </row>
    <row r="1110" spans="8:8" x14ac:dyDescent="0.25">
      <c r="H1110" s="37"/>
    </row>
    <row r="1111" spans="8:8" x14ac:dyDescent="0.25">
      <c r="H1111" s="37"/>
    </row>
    <row r="1112" spans="8:8" x14ac:dyDescent="0.25">
      <c r="H1112" s="37"/>
    </row>
    <row r="1113" spans="8:8" x14ac:dyDescent="0.25">
      <c r="H1113" s="37"/>
    </row>
    <row r="1114" spans="8:8" x14ac:dyDescent="0.25">
      <c r="H1114" s="37"/>
    </row>
    <row r="1115" spans="8:8" x14ac:dyDescent="0.25">
      <c r="H1115" s="37"/>
    </row>
    <row r="1116" spans="8:8" x14ac:dyDescent="0.25">
      <c r="H1116" s="37"/>
    </row>
    <row r="1117" spans="8:8" x14ac:dyDescent="0.25">
      <c r="H1117" s="37"/>
    </row>
    <row r="1118" spans="8:8" x14ac:dyDescent="0.25">
      <c r="H1118" s="37"/>
    </row>
    <row r="1119" spans="8:8" x14ac:dyDescent="0.25">
      <c r="H1119" s="37"/>
    </row>
    <row r="1120" spans="8:8" x14ac:dyDescent="0.25">
      <c r="H1120" s="37"/>
    </row>
    <row r="1121" spans="8:8" x14ac:dyDescent="0.25">
      <c r="H1121" s="37"/>
    </row>
    <row r="1122" spans="8:8" x14ac:dyDescent="0.25">
      <c r="H1122" s="37"/>
    </row>
    <row r="1123" spans="8:8" x14ac:dyDescent="0.25">
      <c r="H1123" s="37"/>
    </row>
    <row r="1124" spans="8:8" x14ac:dyDescent="0.25">
      <c r="H1124" s="37"/>
    </row>
    <row r="1125" spans="8:8" x14ac:dyDescent="0.25">
      <c r="H1125" s="37"/>
    </row>
    <row r="1126" spans="8:8" x14ac:dyDescent="0.25">
      <c r="H1126" s="37"/>
    </row>
    <row r="1127" spans="8:8" x14ac:dyDescent="0.25">
      <c r="H1127" s="37"/>
    </row>
    <row r="1128" spans="8:8" x14ac:dyDescent="0.25">
      <c r="H1128" s="37"/>
    </row>
    <row r="1129" spans="8:8" x14ac:dyDescent="0.25">
      <c r="H1129" s="37"/>
    </row>
    <row r="1130" spans="8:8" x14ac:dyDescent="0.25">
      <c r="H1130" s="37"/>
    </row>
    <row r="1131" spans="8:8" x14ac:dyDescent="0.25">
      <c r="H1131" s="37"/>
    </row>
    <row r="1132" spans="8:8" x14ac:dyDescent="0.25">
      <c r="H1132" s="37"/>
    </row>
    <row r="1133" spans="8:8" x14ac:dyDescent="0.25">
      <c r="H1133" s="37"/>
    </row>
    <row r="1134" spans="8:8" x14ac:dyDescent="0.25">
      <c r="H1134" s="37"/>
    </row>
    <row r="1135" spans="8:8" x14ac:dyDescent="0.25">
      <c r="H1135" s="37"/>
    </row>
    <row r="1136" spans="8:8" x14ac:dyDescent="0.25">
      <c r="H1136" s="37"/>
    </row>
    <row r="1137" spans="8:8" x14ac:dyDescent="0.25">
      <c r="H1137" s="37"/>
    </row>
    <row r="1138" spans="8:8" x14ac:dyDescent="0.25">
      <c r="H1138" s="37"/>
    </row>
    <row r="1139" spans="8:8" x14ac:dyDescent="0.25">
      <c r="H1139" s="37"/>
    </row>
    <row r="1140" spans="8:8" x14ac:dyDescent="0.25">
      <c r="H1140" s="37"/>
    </row>
    <row r="1141" spans="8:8" x14ac:dyDescent="0.25">
      <c r="H1141" s="37"/>
    </row>
    <row r="1142" spans="8:8" x14ac:dyDescent="0.25">
      <c r="H1142" s="37"/>
    </row>
    <row r="1143" spans="8:8" x14ac:dyDescent="0.25">
      <c r="H1143" s="37"/>
    </row>
    <row r="1144" spans="8:8" x14ac:dyDescent="0.25">
      <c r="H1144" s="37"/>
    </row>
    <row r="1145" spans="8:8" x14ac:dyDescent="0.25">
      <c r="H1145" s="37"/>
    </row>
    <row r="1146" spans="8:8" x14ac:dyDescent="0.25">
      <c r="H1146" s="37"/>
    </row>
    <row r="1147" spans="8:8" x14ac:dyDescent="0.25">
      <c r="H1147" s="37"/>
    </row>
    <row r="1148" spans="8:8" x14ac:dyDescent="0.25">
      <c r="H1148" s="37"/>
    </row>
    <row r="1149" spans="8:8" x14ac:dyDescent="0.25">
      <c r="H1149" s="37"/>
    </row>
    <row r="1150" spans="8:8" x14ac:dyDescent="0.25">
      <c r="H1150" s="37"/>
    </row>
    <row r="1151" spans="8:8" x14ac:dyDescent="0.25">
      <c r="H1151" s="37"/>
    </row>
    <row r="1152" spans="8:8" x14ac:dyDescent="0.25">
      <c r="H1152" s="37"/>
    </row>
    <row r="1153" spans="8:8" x14ac:dyDescent="0.25">
      <c r="H1153" s="37"/>
    </row>
    <row r="1154" spans="8:8" x14ac:dyDescent="0.25">
      <c r="H1154" s="37"/>
    </row>
    <row r="1155" spans="8:8" x14ac:dyDescent="0.25">
      <c r="H1155" s="37"/>
    </row>
    <row r="1156" spans="8:8" x14ac:dyDescent="0.25">
      <c r="H1156" s="37"/>
    </row>
    <row r="1157" spans="8:8" x14ac:dyDescent="0.25">
      <c r="H1157" s="37"/>
    </row>
    <row r="1158" spans="8:8" x14ac:dyDescent="0.25">
      <c r="H1158" s="37"/>
    </row>
    <row r="1159" spans="8:8" x14ac:dyDescent="0.25">
      <c r="H1159" s="37"/>
    </row>
    <row r="1160" spans="8:8" x14ac:dyDescent="0.25">
      <c r="H1160" s="37"/>
    </row>
    <row r="1161" spans="8:8" x14ac:dyDescent="0.25">
      <c r="H1161" s="37"/>
    </row>
    <row r="1162" spans="8:8" x14ac:dyDescent="0.25">
      <c r="H1162" s="37"/>
    </row>
    <row r="1163" spans="8:8" x14ac:dyDescent="0.25">
      <c r="H1163" s="37"/>
    </row>
    <row r="1164" spans="8:8" x14ac:dyDescent="0.25">
      <c r="H1164" s="37"/>
    </row>
    <row r="1165" spans="8:8" x14ac:dyDescent="0.25">
      <c r="H1165" s="37"/>
    </row>
    <row r="1166" spans="8:8" x14ac:dyDescent="0.25">
      <c r="H1166" s="37"/>
    </row>
    <row r="1167" spans="8:8" x14ac:dyDescent="0.25">
      <c r="H1167" s="37"/>
    </row>
    <row r="1168" spans="8:8" x14ac:dyDescent="0.25">
      <c r="H1168" s="37"/>
    </row>
    <row r="1169" spans="8:8" x14ac:dyDescent="0.25">
      <c r="H1169" s="37"/>
    </row>
    <row r="1170" spans="8:8" x14ac:dyDescent="0.25">
      <c r="H1170" s="37"/>
    </row>
    <row r="1171" spans="8:8" x14ac:dyDescent="0.25">
      <c r="H1171" s="37"/>
    </row>
    <row r="1172" spans="8:8" x14ac:dyDescent="0.25">
      <c r="H1172" s="37"/>
    </row>
    <row r="1173" spans="8:8" x14ac:dyDescent="0.25">
      <c r="H1173" s="37"/>
    </row>
    <row r="1174" spans="8:8" x14ac:dyDescent="0.25">
      <c r="H1174" s="37"/>
    </row>
    <row r="1175" spans="8:8" x14ac:dyDescent="0.25">
      <c r="H1175" s="37"/>
    </row>
    <row r="1176" spans="8:8" x14ac:dyDescent="0.25">
      <c r="H1176" s="37"/>
    </row>
    <row r="1177" spans="8:8" x14ac:dyDescent="0.25">
      <c r="H1177" s="37"/>
    </row>
    <row r="1178" spans="8:8" x14ac:dyDescent="0.25">
      <c r="H1178" s="37"/>
    </row>
    <row r="1179" spans="8:8" x14ac:dyDescent="0.25">
      <c r="H1179" s="37"/>
    </row>
    <row r="1180" spans="8:8" x14ac:dyDescent="0.25">
      <c r="H1180" s="37"/>
    </row>
    <row r="1181" spans="8:8" x14ac:dyDescent="0.25">
      <c r="H1181" s="37"/>
    </row>
    <row r="1182" spans="8:8" x14ac:dyDescent="0.25">
      <c r="H1182" s="37"/>
    </row>
    <row r="1183" spans="8:8" x14ac:dyDescent="0.25">
      <c r="H1183" s="37"/>
    </row>
    <row r="1184" spans="8:8" x14ac:dyDescent="0.25">
      <c r="H1184" s="37"/>
    </row>
    <row r="1185" spans="8:8" x14ac:dyDescent="0.25">
      <c r="H1185" s="37"/>
    </row>
    <row r="1186" spans="8:8" x14ac:dyDescent="0.25">
      <c r="H1186" s="37"/>
    </row>
    <row r="1187" spans="8:8" x14ac:dyDescent="0.25">
      <c r="H1187" s="37"/>
    </row>
    <row r="1188" spans="8:8" x14ac:dyDescent="0.25">
      <c r="H1188" s="37"/>
    </row>
    <row r="1189" spans="8:8" x14ac:dyDescent="0.25">
      <c r="H1189" s="37"/>
    </row>
    <row r="1190" spans="8:8" x14ac:dyDescent="0.25">
      <c r="H1190" s="37"/>
    </row>
    <row r="1191" spans="8:8" x14ac:dyDescent="0.25">
      <c r="H1191" s="37"/>
    </row>
    <row r="1192" spans="8:8" x14ac:dyDescent="0.25">
      <c r="H1192" s="37"/>
    </row>
    <row r="1193" spans="8:8" x14ac:dyDescent="0.25">
      <c r="H1193" s="37"/>
    </row>
    <row r="1194" spans="8:8" x14ac:dyDescent="0.25">
      <c r="H1194" s="37"/>
    </row>
    <row r="1195" spans="8:8" x14ac:dyDescent="0.25">
      <c r="H1195" s="37"/>
    </row>
    <row r="1196" spans="8:8" x14ac:dyDescent="0.25">
      <c r="H1196" s="37"/>
    </row>
    <row r="1197" spans="8:8" x14ac:dyDescent="0.25">
      <c r="H1197" s="37"/>
    </row>
    <row r="1198" spans="8:8" x14ac:dyDescent="0.25">
      <c r="H1198" s="37"/>
    </row>
    <row r="1199" spans="8:8" x14ac:dyDescent="0.25">
      <c r="H1199" s="37"/>
    </row>
    <row r="1200" spans="8:8" x14ac:dyDescent="0.25">
      <c r="H1200" s="37"/>
    </row>
    <row r="1201" spans="8:8" x14ac:dyDescent="0.25">
      <c r="H1201" s="37"/>
    </row>
    <row r="1202" spans="8:8" x14ac:dyDescent="0.25">
      <c r="H1202" s="37"/>
    </row>
    <row r="1203" spans="8:8" x14ac:dyDescent="0.25">
      <c r="H1203" s="37"/>
    </row>
    <row r="1204" spans="8:8" x14ac:dyDescent="0.25">
      <c r="H1204" s="37"/>
    </row>
    <row r="1205" spans="8:8" x14ac:dyDescent="0.25">
      <c r="H1205" s="37"/>
    </row>
    <row r="1206" spans="8:8" x14ac:dyDescent="0.25">
      <c r="H1206" s="37"/>
    </row>
    <row r="1207" spans="8:8" x14ac:dyDescent="0.25">
      <c r="H1207" s="37"/>
    </row>
    <row r="1208" spans="8:8" x14ac:dyDescent="0.25">
      <c r="H1208" s="37"/>
    </row>
    <row r="1209" spans="8:8" x14ac:dyDescent="0.25">
      <c r="H1209" s="37"/>
    </row>
    <row r="1210" spans="8:8" x14ac:dyDescent="0.25">
      <c r="H1210" s="37"/>
    </row>
    <row r="1211" spans="8:8" x14ac:dyDescent="0.25">
      <c r="H1211" s="37"/>
    </row>
    <row r="1212" spans="8:8" x14ac:dyDescent="0.25">
      <c r="H1212" s="37"/>
    </row>
    <row r="1213" spans="8:8" x14ac:dyDescent="0.25">
      <c r="H1213" s="37"/>
    </row>
    <row r="1214" spans="8:8" x14ac:dyDescent="0.25">
      <c r="H1214" s="37"/>
    </row>
    <row r="1215" spans="8:8" x14ac:dyDescent="0.25">
      <c r="H1215" s="37"/>
    </row>
    <row r="1216" spans="8:8" x14ac:dyDescent="0.25">
      <c r="H1216" s="37"/>
    </row>
    <row r="1217" spans="8:8" x14ac:dyDescent="0.25">
      <c r="H1217" s="37"/>
    </row>
    <row r="1218" spans="8:8" x14ac:dyDescent="0.25">
      <c r="H1218" s="37"/>
    </row>
    <row r="1219" spans="8:8" x14ac:dyDescent="0.25">
      <c r="H1219" s="37"/>
    </row>
    <row r="1220" spans="8:8" x14ac:dyDescent="0.25">
      <c r="H1220" s="37"/>
    </row>
    <row r="1221" spans="8:8" x14ac:dyDescent="0.25">
      <c r="H1221" s="37"/>
    </row>
    <row r="1222" spans="8:8" x14ac:dyDescent="0.25">
      <c r="H1222" s="37"/>
    </row>
    <row r="1223" spans="8:8" x14ac:dyDescent="0.25">
      <c r="H1223" s="37"/>
    </row>
    <row r="1224" spans="8:8" x14ac:dyDescent="0.25">
      <c r="H1224" s="37"/>
    </row>
    <row r="1225" spans="8:8" x14ac:dyDescent="0.25">
      <c r="H1225" s="37"/>
    </row>
    <row r="1226" spans="8:8" x14ac:dyDescent="0.25">
      <c r="H1226" s="37"/>
    </row>
    <row r="1227" spans="8:8" x14ac:dyDescent="0.25">
      <c r="H1227" s="37"/>
    </row>
    <row r="1228" spans="8:8" x14ac:dyDescent="0.25">
      <c r="H1228" s="37"/>
    </row>
    <row r="1229" spans="8:8" x14ac:dyDescent="0.25">
      <c r="H1229" s="37"/>
    </row>
    <row r="1230" spans="8:8" x14ac:dyDescent="0.25">
      <c r="H1230" s="37"/>
    </row>
    <row r="1231" spans="8:8" x14ac:dyDescent="0.25">
      <c r="H1231" s="37"/>
    </row>
    <row r="1232" spans="8:8" x14ac:dyDescent="0.25">
      <c r="H1232" s="37"/>
    </row>
    <row r="1233" spans="8:8" x14ac:dyDescent="0.25">
      <c r="H1233" s="37"/>
    </row>
    <row r="1234" spans="8:8" x14ac:dyDescent="0.25">
      <c r="H1234" s="37"/>
    </row>
    <row r="1235" spans="8:8" x14ac:dyDescent="0.25">
      <c r="H1235" s="37"/>
    </row>
    <row r="1236" spans="8:8" x14ac:dyDescent="0.25">
      <c r="H1236" s="37"/>
    </row>
    <row r="1237" spans="8:8" x14ac:dyDescent="0.25">
      <c r="H1237" s="37"/>
    </row>
    <row r="1238" spans="8:8" x14ac:dyDescent="0.25">
      <c r="H1238" s="37"/>
    </row>
    <row r="1239" spans="8:8" x14ac:dyDescent="0.25">
      <c r="H1239" s="37"/>
    </row>
    <row r="1240" spans="8:8" x14ac:dyDescent="0.25">
      <c r="H1240" s="37"/>
    </row>
    <row r="1241" spans="8:8" x14ac:dyDescent="0.25">
      <c r="H1241" s="37"/>
    </row>
    <row r="1242" spans="8:8" x14ac:dyDescent="0.25">
      <c r="H1242" s="37"/>
    </row>
    <row r="1243" spans="8:8" x14ac:dyDescent="0.25">
      <c r="H1243" s="37"/>
    </row>
    <row r="1244" spans="8:8" x14ac:dyDescent="0.25">
      <c r="H1244" s="37"/>
    </row>
    <row r="1245" spans="8:8" x14ac:dyDescent="0.25">
      <c r="H1245" s="37"/>
    </row>
    <row r="1246" spans="8:8" x14ac:dyDescent="0.25">
      <c r="H1246" s="37"/>
    </row>
    <row r="1247" spans="8:8" x14ac:dyDescent="0.25">
      <c r="H1247" s="37"/>
    </row>
    <row r="1248" spans="8:8" x14ac:dyDescent="0.25">
      <c r="H1248" s="37"/>
    </row>
    <row r="1249" spans="8:8" x14ac:dyDescent="0.25">
      <c r="H1249" s="37"/>
    </row>
    <row r="1250" spans="8:8" x14ac:dyDescent="0.25">
      <c r="H1250" s="37"/>
    </row>
    <row r="1251" spans="8:8" x14ac:dyDescent="0.25">
      <c r="H1251" s="37"/>
    </row>
    <row r="1252" spans="8:8" x14ac:dyDescent="0.25">
      <c r="H1252" s="37"/>
    </row>
    <row r="1253" spans="8:8" x14ac:dyDescent="0.25">
      <c r="H1253" s="37"/>
    </row>
    <row r="1254" spans="8:8" x14ac:dyDescent="0.25">
      <c r="H1254" s="37"/>
    </row>
    <row r="1255" spans="8:8" x14ac:dyDescent="0.25">
      <c r="H1255" s="37"/>
    </row>
    <row r="1256" spans="8:8" x14ac:dyDescent="0.25">
      <c r="H1256" s="37"/>
    </row>
    <row r="1257" spans="8:8" x14ac:dyDescent="0.25">
      <c r="H1257" s="37"/>
    </row>
    <row r="1258" spans="8:8" x14ac:dyDescent="0.25">
      <c r="H1258" s="37"/>
    </row>
    <row r="1259" spans="8:8" x14ac:dyDescent="0.25">
      <c r="H1259" s="37"/>
    </row>
    <row r="1260" spans="8:8" x14ac:dyDescent="0.25">
      <c r="H1260" s="37"/>
    </row>
    <row r="1261" spans="8:8" x14ac:dyDescent="0.25">
      <c r="H1261" s="37"/>
    </row>
    <row r="1262" spans="8:8" x14ac:dyDescent="0.25">
      <c r="H1262" s="37"/>
    </row>
    <row r="1263" spans="8:8" x14ac:dyDescent="0.25">
      <c r="H1263" s="37"/>
    </row>
    <row r="1264" spans="8:8" x14ac:dyDescent="0.25">
      <c r="H1264" s="37"/>
    </row>
    <row r="1265" spans="8:8" x14ac:dyDescent="0.25">
      <c r="H1265" s="37"/>
    </row>
    <row r="1266" spans="8:8" x14ac:dyDescent="0.25">
      <c r="H1266" s="37"/>
    </row>
    <row r="1267" spans="8:8" x14ac:dyDescent="0.25">
      <c r="H1267" s="37"/>
    </row>
    <row r="1268" spans="8:8" x14ac:dyDescent="0.25">
      <c r="H1268" s="37"/>
    </row>
    <row r="1269" spans="8:8" x14ac:dyDescent="0.25">
      <c r="H1269" s="37"/>
    </row>
    <row r="1270" spans="8:8" x14ac:dyDescent="0.25">
      <c r="H1270" s="37"/>
    </row>
    <row r="1271" spans="8:8" x14ac:dyDescent="0.25">
      <c r="H1271" s="37"/>
    </row>
    <row r="1272" spans="8:8" x14ac:dyDescent="0.25">
      <c r="H1272" s="37"/>
    </row>
    <row r="1273" spans="8:8" x14ac:dyDescent="0.25">
      <c r="H1273" s="37"/>
    </row>
    <row r="1274" spans="8:8" x14ac:dyDescent="0.25">
      <c r="H1274" s="37"/>
    </row>
    <row r="1275" spans="8:8" x14ac:dyDescent="0.25">
      <c r="H1275" s="37"/>
    </row>
    <row r="1276" spans="8:8" x14ac:dyDescent="0.25">
      <c r="H1276" s="37"/>
    </row>
    <row r="1277" spans="8:8" x14ac:dyDescent="0.25">
      <c r="H1277" s="37"/>
    </row>
    <row r="1278" spans="8:8" x14ac:dyDescent="0.25">
      <c r="H1278" s="37"/>
    </row>
    <row r="1279" spans="8:8" x14ac:dyDescent="0.25">
      <c r="H1279" s="37"/>
    </row>
    <row r="1280" spans="8:8" x14ac:dyDescent="0.25">
      <c r="H1280" s="37"/>
    </row>
    <row r="1281" spans="8:8" x14ac:dyDescent="0.25">
      <c r="H1281" s="37"/>
    </row>
    <row r="1282" spans="8:8" x14ac:dyDescent="0.25">
      <c r="H1282" s="37"/>
    </row>
    <row r="1283" spans="8:8" x14ac:dyDescent="0.25">
      <c r="H1283" s="37"/>
    </row>
    <row r="1284" spans="8:8" x14ac:dyDescent="0.25">
      <c r="H1284" s="37"/>
    </row>
    <row r="1285" spans="8:8" x14ac:dyDescent="0.25">
      <c r="H1285" s="37"/>
    </row>
    <row r="1286" spans="8:8" x14ac:dyDescent="0.25">
      <c r="H1286" s="37"/>
    </row>
    <row r="1287" spans="8:8" x14ac:dyDescent="0.25">
      <c r="H1287" s="37"/>
    </row>
    <row r="1288" spans="8:8" x14ac:dyDescent="0.25">
      <c r="H1288" s="37"/>
    </row>
    <row r="1289" spans="8:8" x14ac:dyDescent="0.25">
      <c r="H1289" s="37"/>
    </row>
    <row r="1290" spans="8:8" x14ac:dyDescent="0.25">
      <c r="H1290" s="37"/>
    </row>
    <row r="1291" spans="8:8" x14ac:dyDescent="0.25">
      <c r="H1291" s="37"/>
    </row>
    <row r="1292" spans="8:8" x14ac:dyDescent="0.25">
      <c r="H1292" s="37"/>
    </row>
    <row r="1293" spans="8:8" x14ac:dyDescent="0.25">
      <c r="H1293" s="37"/>
    </row>
    <row r="1294" spans="8:8" x14ac:dyDescent="0.25">
      <c r="H1294" s="37"/>
    </row>
    <row r="1295" spans="8:8" x14ac:dyDescent="0.25">
      <c r="H1295" s="37"/>
    </row>
    <row r="1296" spans="8:8" x14ac:dyDescent="0.25">
      <c r="H1296" s="37"/>
    </row>
    <row r="1297" spans="8:8" x14ac:dyDescent="0.25">
      <c r="H1297" s="37"/>
    </row>
    <row r="1298" spans="8:8" x14ac:dyDescent="0.25">
      <c r="H1298" s="37"/>
    </row>
    <row r="1299" spans="8:8" x14ac:dyDescent="0.25">
      <c r="H1299" s="37"/>
    </row>
    <row r="1300" spans="8:8" x14ac:dyDescent="0.25">
      <c r="H1300" s="37"/>
    </row>
    <row r="1301" spans="8:8" x14ac:dyDescent="0.25">
      <c r="H1301" s="37"/>
    </row>
    <row r="1302" spans="8:8" x14ac:dyDescent="0.25">
      <c r="H1302" s="37"/>
    </row>
    <row r="1303" spans="8:8" x14ac:dyDescent="0.25">
      <c r="H1303" s="37"/>
    </row>
    <row r="1304" spans="8:8" x14ac:dyDescent="0.25">
      <c r="H1304" s="37"/>
    </row>
    <row r="1305" spans="8:8" x14ac:dyDescent="0.25">
      <c r="H1305" s="37"/>
    </row>
    <row r="1306" spans="8:8" x14ac:dyDescent="0.25">
      <c r="H1306" s="37"/>
    </row>
    <row r="1307" spans="8:8" x14ac:dyDescent="0.25">
      <c r="H1307" s="37"/>
    </row>
    <row r="1308" spans="8:8" x14ac:dyDescent="0.25">
      <c r="H1308" s="37"/>
    </row>
    <row r="1309" spans="8:8" x14ac:dyDescent="0.25">
      <c r="H1309" s="37"/>
    </row>
    <row r="1310" spans="8:8" x14ac:dyDescent="0.25">
      <c r="H1310" s="37"/>
    </row>
    <row r="1311" spans="8:8" x14ac:dyDescent="0.25">
      <c r="H1311" s="37"/>
    </row>
    <row r="1312" spans="8:8" x14ac:dyDescent="0.25">
      <c r="H1312" s="37"/>
    </row>
    <row r="1313" spans="8:8" x14ac:dyDescent="0.25">
      <c r="H1313" s="37"/>
    </row>
    <row r="1314" spans="8:8" x14ac:dyDescent="0.25">
      <c r="H1314" s="37"/>
    </row>
    <row r="1315" spans="8:8" x14ac:dyDescent="0.25">
      <c r="H1315" s="37"/>
    </row>
    <row r="1316" spans="8:8" x14ac:dyDescent="0.25">
      <c r="H1316" s="37"/>
    </row>
    <row r="1317" spans="8:8" x14ac:dyDescent="0.25">
      <c r="H1317" s="37"/>
    </row>
    <row r="1318" spans="8:8" x14ac:dyDescent="0.25">
      <c r="H1318" s="37"/>
    </row>
    <row r="1319" spans="8:8" x14ac:dyDescent="0.25">
      <c r="H1319" s="37"/>
    </row>
    <row r="1320" spans="8:8" x14ac:dyDescent="0.25">
      <c r="H1320" s="37"/>
    </row>
    <row r="1321" spans="8:8" x14ac:dyDescent="0.25">
      <c r="H1321" s="37"/>
    </row>
    <row r="1322" spans="8:8" x14ac:dyDescent="0.25">
      <c r="H1322" s="37"/>
    </row>
    <row r="1323" spans="8:8" x14ac:dyDescent="0.25">
      <c r="H1323" s="37"/>
    </row>
    <row r="1324" spans="8:8" x14ac:dyDescent="0.25">
      <c r="H1324" s="37"/>
    </row>
    <row r="1325" spans="8:8" x14ac:dyDescent="0.25">
      <c r="H1325" s="37"/>
    </row>
    <row r="1326" spans="8:8" x14ac:dyDescent="0.25">
      <c r="H1326" s="37"/>
    </row>
    <row r="1327" spans="8:8" x14ac:dyDescent="0.25">
      <c r="H1327" s="37"/>
    </row>
    <row r="1328" spans="8:8" x14ac:dyDescent="0.25">
      <c r="H1328" s="37"/>
    </row>
    <row r="1329" spans="8:8" x14ac:dyDescent="0.25">
      <c r="H1329" s="37"/>
    </row>
    <row r="1330" spans="8:8" x14ac:dyDescent="0.25">
      <c r="H1330" s="37"/>
    </row>
    <row r="1331" spans="8:8" x14ac:dyDescent="0.25">
      <c r="H1331" s="37"/>
    </row>
    <row r="1332" spans="8:8" x14ac:dyDescent="0.25">
      <c r="H1332" s="37"/>
    </row>
    <row r="1333" spans="8:8" x14ac:dyDescent="0.25">
      <c r="H1333" s="37"/>
    </row>
    <row r="1334" spans="8:8" x14ac:dyDescent="0.25">
      <c r="H1334" s="37"/>
    </row>
    <row r="1335" spans="8:8" x14ac:dyDescent="0.25">
      <c r="H1335" s="37"/>
    </row>
    <row r="1336" spans="8:8" x14ac:dyDescent="0.25">
      <c r="H1336" s="37"/>
    </row>
    <row r="1337" spans="8:8" x14ac:dyDescent="0.25">
      <c r="H1337" s="37"/>
    </row>
    <row r="1338" spans="8:8" x14ac:dyDescent="0.25">
      <c r="H1338" s="37"/>
    </row>
    <row r="1339" spans="8:8" x14ac:dyDescent="0.25">
      <c r="H1339" s="37"/>
    </row>
    <row r="1340" spans="8:8" x14ac:dyDescent="0.25">
      <c r="H1340" s="37"/>
    </row>
    <row r="1341" spans="8:8" x14ac:dyDescent="0.25">
      <c r="H1341" s="37"/>
    </row>
    <row r="1342" spans="8:8" x14ac:dyDescent="0.25">
      <c r="H1342" s="37"/>
    </row>
    <row r="1343" spans="8:8" x14ac:dyDescent="0.25">
      <c r="H1343" s="37"/>
    </row>
    <row r="1344" spans="8:8" x14ac:dyDescent="0.25">
      <c r="H1344" s="37"/>
    </row>
    <row r="1345" spans="8:8" x14ac:dyDescent="0.25">
      <c r="H1345" s="37"/>
    </row>
    <row r="1346" spans="8:8" x14ac:dyDescent="0.25">
      <c r="H1346" s="37"/>
    </row>
    <row r="1347" spans="8:8" x14ac:dyDescent="0.25">
      <c r="H1347" s="37"/>
    </row>
    <row r="1348" spans="8:8" x14ac:dyDescent="0.25">
      <c r="H1348" s="37"/>
    </row>
    <row r="1349" spans="8:8" x14ac:dyDescent="0.25">
      <c r="H1349" s="37"/>
    </row>
    <row r="1350" spans="8:8" x14ac:dyDescent="0.25">
      <c r="H1350" s="37"/>
    </row>
    <row r="1351" spans="8:8" x14ac:dyDescent="0.25">
      <c r="H1351" s="37"/>
    </row>
    <row r="1352" spans="8:8" x14ac:dyDescent="0.25">
      <c r="H1352" s="37"/>
    </row>
    <row r="1353" spans="8:8" x14ac:dyDescent="0.25">
      <c r="H1353" s="37"/>
    </row>
    <row r="1354" spans="8:8" x14ac:dyDescent="0.25">
      <c r="H1354" s="37"/>
    </row>
    <row r="1355" spans="8:8" x14ac:dyDescent="0.25">
      <c r="H1355" s="37"/>
    </row>
    <row r="1356" spans="8:8" x14ac:dyDescent="0.25">
      <c r="H1356" s="37"/>
    </row>
    <row r="1357" spans="8:8" x14ac:dyDescent="0.25">
      <c r="H1357" s="37"/>
    </row>
    <row r="1358" spans="8:8" x14ac:dyDescent="0.25">
      <c r="H1358" s="37"/>
    </row>
    <row r="1359" spans="8:8" x14ac:dyDescent="0.25">
      <c r="H1359" s="37"/>
    </row>
    <row r="1360" spans="8:8" x14ac:dyDescent="0.25">
      <c r="H1360" s="37"/>
    </row>
    <row r="1361" spans="8:8" x14ac:dyDescent="0.25">
      <c r="H1361" s="37"/>
    </row>
    <row r="1362" spans="8:8" x14ac:dyDescent="0.25">
      <c r="H1362" s="37"/>
    </row>
    <row r="1363" spans="8:8" x14ac:dyDescent="0.25">
      <c r="H1363" s="37"/>
    </row>
    <row r="1364" spans="8:8" x14ac:dyDescent="0.25">
      <c r="H1364" s="37"/>
    </row>
    <row r="1365" spans="8:8" x14ac:dyDescent="0.25">
      <c r="H1365" s="37"/>
    </row>
    <row r="1366" spans="8:8" x14ac:dyDescent="0.25">
      <c r="H1366" s="37"/>
    </row>
    <row r="1367" spans="8:8" x14ac:dyDescent="0.25">
      <c r="H1367" s="37"/>
    </row>
    <row r="1368" spans="8:8" x14ac:dyDescent="0.25">
      <c r="H1368" s="37"/>
    </row>
    <row r="1369" spans="8:8" x14ac:dyDescent="0.25">
      <c r="H1369" s="37"/>
    </row>
    <row r="1370" spans="8:8" x14ac:dyDescent="0.25">
      <c r="H1370" s="37"/>
    </row>
    <row r="1371" spans="8:8" x14ac:dyDescent="0.25">
      <c r="H1371" s="37"/>
    </row>
    <row r="1372" spans="8:8" x14ac:dyDescent="0.25">
      <c r="H1372" s="37"/>
    </row>
    <row r="1373" spans="8:8" x14ac:dyDescent="0.25">
      <c r="H1373" s="37"/>
    </row>
    <row r="1374" spans="8:8" x14ac:dyDescent="0.25">
      <c r="H1374" s="37"/>
    </row>
    <row r="1375" spans="8:8" x14ac:dyDescent="0.25">
      <c r="H1375" s="37"/>
    </row>
    <row r="1376" spans="8:8" x14ac:dyDescent="0.25">
      <c r="H1376" s="37"/>
    </row>
    <row r="1377" spans="8:8" x14ac:dyDescent="0.25">
      <c r="H1377" s="37"/>
    </row>
    <row r="1378" spans="8:8" x14ac:dyDescent="0.25">
      <c r="H1378" s="37"/>
    </row>
    <row r="1379" spans="8:8" x14ac:dyDescent="0.25">
      <c r="H1379" s="37"/>
    </row>
    <row r="1380" spans="8:8" x14ac:dyDescent="0.25">
      <c r="H1380" s="37"/>
    </row>
    <row r="1381" spans="8:8" x14ac:dyDescent="0.25">
      <c r="H1381" s="37"/>
    </row>
    <row r="1382" spans="8:8" x14ac:dyDescent="0.25">
      <c r="H1382" s="37"/>
    </row>
    <row r="1383" spans="8:8" x14ac:dyDescent="0.25">
      <c r="H1383" s="37"/>
    </row>
    <row r="1384" spans="8:8" x14ac:dyDescent="0.25">
      <c r="H1384" s="37"/>
    </row>
    <row r="1385" spans="8:8" x14ac:dyDescent="0.25">
      <c r="H1385" s="37"/>
    </row>
    <row r="1386" spans="8:8" x14ac:dyDescent="0.25">
      <c r="H1386" s="37"/>
    </row>
    <row r="1387" spans="8:8" x14ac:dyDescent="0.25">
      <c r="H1387" s="37"/>
    </row>
    <row r="1388" spans="8:8" x14ac:dyDescent="0.25">
      <c r="H1388" s="37"/>
    </row>
    <row r="1389" spans="8:8" x14ac:dyDescent="0.25">
      <c r="H1389" s="37"/>
    </row>
    <row r="1390" spans="8:8" x14ac:dyDescent="0.25">
      <c r="H1390" s="37"/>
    </row>
    <row r="1391" spans="8:8" x14ac:dyDescent="0.25">
      <c r="H1391" s="37"/>
    </row>
    <row r="1392" spans="8:8" x14ac:dyDescent="0.25">
      <c r="H1392" s="37"/>
    </row>
    <row r="1393" spans="8:8" x14ac:dyDescent="0.25">
      <c r="H1393" s="37"/>
    </row>
    <row r="1394" spans="8:8" x14ac:dyDescent="0.25">
      <c r="H1394" s="37"/>
    </row>
    <row r="1395" spans="8:8" x14ac:dyDescent="0.25">
      <c r="H1395" s="37"/>
    </row>
    <row r="1396" spans="8:8" x14ac:dyDescent="0.25">
      <c r="H1396" s="37"/>
    </row>
    <row r="1397" spans="8:8" x14ac:dyDescent="0.25">
      <c r="H1397" s="37"/>
    </row>
    <row r="1398" spans="8:8" x14ac:dyDescent="0.25">
      <c r="H1398" s="37"/>
    </row>
    <row r="1399" spans="8:8" x14ac:dyDescent="0.25">
      <c r="H1399" s="37"/>
    </row>
    <row r="1400" spans="8:8" x14ac:dyDescent="0.25">
      <c r="H1400" s="37"/>
    </row>
    <row r="1401" spans="8:8" x14ac:dyDescent="0.25">
      <c r="H1401" s="37"/>
    </row>
    <row r="1402" spans="8:8" x14ac:dyDescent="0.25">
      <c r="H1402" s="37"/>
    </row>
    <row r="1403" spans="8:8" x14ac:dyDescent="0.25">
      <c r="H1403" s="37"/>
    </row>
    <row r="1404" spans="8:8" x14ac:dyDescent="0.25">
      <c r="H1404" s="37"/>
    </row>
    <row r="1405" spans="8:8" x14ac:dyDescent="0.25">
      <c r="H1405" s="37"/>
    </row>
    <row r="1406" spans="8:8" x14ac:dyDescent="0.25">
      <c r="H1406" s="37"/>
    </row>
    <row r="1407" spans="8:8" x14ac:dyDescent="0.25">
      <c r="H1407" s="37"/>
    </row>
    <row r="1408" spans="8:8" x14ac:dyDescent="0.25">
      <c r="H1408" s="37"/>
    </row>
    <row r="1409" spans="8:8" x14ac:dyDescent="0.25">
      <c r="H1409" s="37"/>
    </row>
    <row r="1410" spans="8:8" x14ac:dyDescent="0.25">
      <c r="H1410" s="37"/>
    </row>
    <row r="1411" spans="8:8" x14ac:dyDescent="0.25">
      <c r="H1411" s="37"/>
    </row>
    <row r="1412" spans="8:8" x14ac:dyDescent="0.25">
      <c r="H1412" s="37"/>
    </row>
    <row r="1413" spans="8:8" x14ac:dyDescent="0.25">
      <c r="H1413" s="37"/>
    </row>
    <row r="1414" spans="8:8" x14ac:dyDescent="0.25">
      <c r="H1414" s="37"/>
    </row>
    <row r="1415" spans="8:8" x14ac:dyDescent="0.25">
      <c r="H1415" s="37"/>
    </row>
    <row r="1416" spans="8:8" x14ac:dyDescent="0.25">
      <c r="H1416" s="37"/>
    </row>
    <row r="1417" spans="8:8" x14ac:dyDescent="0.25">
      <c r="H1417" s="37"/>
    </row>
    <row r="1418" spans="8:8" x14ac:dyDescent="0.25">
      <c r="H1418" s="37"/>
    </row>
    <row r="1419" spans="8:8" x14ac:dyDescent="0.25">
      <c r="H1419" s="37"/>
    </row>
    <row r="1420" spans="8:8" x14ac:dyDescent="0.25">
      <c r="H1420" s="37"/>
    </row>
    <row r="1421" spans="8:8" x14ac:dyDescent="0.25">
      <c r="H1421" s="37"/>
    </row>
    <row r="1422" spans="8:8" x14ac:dyDescent="0.25">
      <c r="H1422" s="37"/>
    </row>
    <row r="1423" spans="8:8" x14ac:dyDescent="0.25">
      <c r="H1423" s="37"/>
    </row>
    <row r="1424" spans="8:8" x14ac:dyDescent="0.25">
      <c r="H1424" s="37"/>
    </row>
    <row r="1425" spans="8:8" x14ac:dyDescent="0.25">
      <c r="H1425" s="37"/>
    </row>
    <row r="1426" spans="8:8" x14ac:dyDescent="0.25">
      <c r="H1426" s="37"/>
    </row>
    <row r="1427" spans="8:8" x14ac:dyDescent="0.25">
      <c r="H1427" s="37"/>
    </row>
    <row r="1428" spans="8:8" x14ac:dyDescent="0.25">
      <c r="H1428" s="37"/>
    </row>
    <row r="1429" spans="8:8" x14ac:dyDescent="0.25">
      <c r="H1429" s="37"/>
    </row>
    <row r="1430" spans="8:8" x14ac:dyDescent="0.25">
      <c r="H1430" s="37"/>
    </row>
    <row r="1431" spans="8:8" x14ac:dyDescent="0.25">
      <c r="H1431" s="37"/>
    </row>
    <row r="1432" spans="8:8" x14ac:dyDescent="0.25">
      <c r="H1432" s="37"/>
    </row>
    <row r="1433" spans="8:8" x14ac:dyDescent="0.25">
      <c r="H1433" s="37"/>
    </row>
    <row r="1434" spans="8:8" x14ac:dyDescent="0.25">
      <c r="H1434" s="37"/>
    </row>
    <row r="1435" spans="8:8" x14ac:dyDescent="0.25">
      <c r="H1435" s="37"/>
    </row>
    <row r="1436" spans="8:8" x14ac:dyDescent="0.25">
      <c r="H1436" s="37"/>
    </row>
    <row r="1437" spans="8:8" x14ac:dyDescent="0.25">
      <c r="H1437" s="37"/>
    </row>
    <row r="1438" spans="8:8" x14ac:dyDescent="0.25">
      <c r="H1438" s="37"/>
    </row>
    <row r="1439" spans="8:8" x14ac:dyDescent="0.25">
      <c r="H1439" s="37"/>
    </row>
    <row r="1440" spans="8:8" x14ac:dyDescent="0.25">
      <c r="H1440" s="37"/>
    </row>
    <row r="1441" spans="8:8" x14ac:dyDescent="0.25">
      <c r="H1441" s="37"/>
    </row>
    <row r="1442" spans="8:8" x14ac:dyDescent="0.25">
      <c r="H1442" s="37"/>
    </row>
    <row r="1443" spans="8:8" x14ac:dyDescent="0.25">
      <c r="H1443" s="37"/>
    </row>
    <row r="1444" spans="8:8" x14ac:dyDescent="0.25">
      <c r="H1444" s="37"/>
    </row>
    <row r="1445" spans="8:8" x14ac:dyDescent="0.25">
      <c r="H1445" s="37"/>
    </row>
    <row r="1446" spans="8:8" x14ac:dyDescent="0.25">
      <c r="H1446" s="37"/>
    </row>
    <row r="1447" spans="8:8" x14ac:dyDescent="0.25">
      <c r="H1447" s="37"/>
    </row>
    <row r="1448" spans="8:8" x14ac:dyDescent="0.25">
      <c r="H1448" s="37"/>
    </row>
    <row r="1449" spans="8:8" x14ac:dyDescent="0.25">
      <c r="H1449" s="37"/>
    </row>
    <row r="1450" spans="8:8" x14ac:dyDescent="0.25">
      <c r="H1450" s="37"/>
    </row>
    <row r="1451" spans="8:8" x14ac:dyDescent="0.25">
      <c r="H1451" s="37"/>
    </row>
    <row r="1452" spans="8:8" x14ac:dyDescent="0.25">
      <c r="H1452" s="37"/>
    </row>
    <row r="1453" spans="8:8" x14ac:dyDescent="0.25">
      <c r="H1453" s="37"/>
    </row>
    <row r="1454" spans="8:8" x14ac:dyDescent="0.25">
      <c r="H1454" s="37"/>
    </row>
    <row r="1455" spans="8:8" x14ac:dyDescent="0.25">
      <c r="H1455" s="37"/>
    </row>
    <row r="1456" spans="8:8" x14ac:dyDescent="0.25">
      <c r="H1456" s="37"/>
    </row>
    <row r="1457" spans="8:8" x14ac:dyDescent="0.25">
      <c r="H1457" s="37"/>
    </row>
    <row r="1458" spans="8:8" x14ac:dyDescent="0.25">
      <c r="H1458" s="37"/>
    </row>
    <row r="1459" spans="8:8" x14ac:dyDescent="0.25">
      <c r="H1459" s="37"/>
    </row>
    <row r="1460" spans="8:8" x14ac:dyDescent="0.25">
      <c r="H1460" s="37"/>
    </row>
    <row r="1461" spans="8:8" x14ac:dyDescent="0.25">
      <c r="H1461" s="37"/>
    </row>
    <row r="1462" spans="8:8" x14ac:dyDescent="0.25">
      <c r="H1462" s="37"/>
    </row>
    <row r="1463" spans="8:8" x14ac:dyDescent="0.25">
      <c r="H1463" s="37"/>
    </row>
    <row r="1464" spans="8:8" x14ac:dyDescent="0.25">
      <c r="H1464" s="37"/>
    </row>
    <row r="1465" spans="8:8" x14ac:dyDescent="0.25">
      <c r="H1465" s="37"/>
    </row>
    <row r="1466" spans="8:8" x14ac:dyDescent="0.25">
      <c r="H1466" s="37"/>
    </row>
    <row r="1467" spans="8:8" x14ac:dyDescent="0.25">
      <c r="H1467" s="37"/>
    </row>
    <row r="1468" spans="8:8" x14ac:dyDescent="0.25">
      <c r="H1468" s="37"/>
    </row>
    <row r="1469" spans="8:8" x14ac:dyDescent="0.25">
      <c r="H1469" s="37"/>
    </row>
    <row r="1470" spans="8:8" x14ac:dyDescent="0.25">
      <c r="H1470" s="37"/>
    </row>
    <row r="1471" spans="8:8" x14ac:dyDescent="0.25">
      <c r="H1471" s="37"/>
    </row>
    <row r="1472" spans="8:8" x14ac:dyDescent="0.25">
      <c r="H1472" s="37"/>
    </row>
    <row r="1473" spans="8:8" x14ac:dyDescent="0.25">
      <c r="H1473" s="37"/>
    </row>
    <row r="1474" spans="8:8" x14ac:dyDescent="0.25">
      <c r="H1474" s="37"/>
    </row>
    <row r="1475" spans="8:8" x14ac:dyDescent="0.25">
      <c r="H1475" s="37"/>
    </row>
    <row r="1476" spans="8:8" x14ac:dyDescent="0.25">
      <c r="H1476" s="37"/>
    </row>
    <row r="1477" spans="8:8" x14ac:dyDescent="0.25">
      <c r="H1477" s="37"/>
    </row>
    <row r="1478" spans="8:8" x14ac:dyDescent="0.25">
      <c r="H1478" s="37"/>
    </row>
    <row r="1479" spans="8:8" x14ac:dyDescent="0.25">
      <c r="H1479" s="37"/>
    </row>
    <row r="1480" spans="8:8" x14ac:dyDescent="0.25">
      <c r="H1480" s="37"/>
    </row>
    <row r="1481" spans="8:8" x14ac:dyDescent="0.25">
      <c r="H1481" s="37"/>
    </row>
    <row r="1482" spans="8:8" x14ac:dyDescent="0.25">
      <c r="H1482" s="37"/>
    </row>
    <row r="1483" spans="8:8" x14ac:dyDescent="0.25">
      <c r="H1483" s="37"/>
    </row>
    <row r="1484" spans="8:8" x14ac:dyDescent="0.25">
      <c r="H1484" s="37"/>
    </row>
    <row r="1485" spans="8:8" x14ac:dyDescent="0.25">
      <c r="H1485" s="37"/>
    </row>
    <row r="1486" spans="8:8" x14ac:dyDescent="0.25">
      <c r="H1486" s="37"/>
    </row>
    <row r="1487" spans="8:8" x14ac:dyDescent="0.25">
      <c r="H1487" s="37"/>
    </row>
    <row r="1488" spans="8:8" x14ac:dyDescent="0.25">
      <c r="H1488" s="37"/>
    </row>
    <row r="1489" spans="8:8" x14ac:dyDescent="0.25">
      <c r="H1489" s="37"/>
    </row>
    <row r="1490" spans="8:8" x14ac:dyDescent="0.25">
      <c r="H1490" s="37"/>
    </row>
    <row r="1491" spans="8:8" x14ac:dyDescent="0.25">
      <c r="H1491" s="37"/>
    </row>
    <row r="1492" spans="8:8" x14ac:dyDescent="0.25">
      <c r="H1492" s="37"/>
    </row>
    <row r="1493" spans="8:8" x14ac:dyDescent="0.25">
      <c r="H1493" s="37"/>
    </row>
    <row r="1494" spans="8:8" x14ac:dyDescent="0.25">
      <c r="H1494" s="37"/>
    </row>
    <row r="1495" spans="8:8" x14ac:dyDescent="0.25">
      <c r="H1495" s="37"/>
    </row>
    <row r="1496" spans="8:8" x14ac:dyDescent="0.25">
      <c r="H1496" s="37"/>
    </row>
    <row r="1497" spans="8:8" x14ac:dyDescent="0.25">
      <c r="H1497" s="37"/>
    </row>
    <row r="1498" spans="8:8" x14ac:dyDescent="0.25">
      <c r="H1498" s="37"/>
    </row>
    <row r="1499" spans="8:8" x14ac:dyDescent="0.25">
      <c r="H1499" s="37"/>
    </row>
    <row r="1500" spans="8:8" x14ac:dyDescent="0.25">
      <c r="H1500" s="37"/>
    </row>
    <row r="1501" spans="8:8" x14ac:dyDescent="0.25">
      <c r="H1501" s="37"/>
    </row>
    <row r="1502" spans="8:8" x14ac:dyDescent="0.25">
      <c r="H1502" s="37"/>
    </row>
    <row r="1503" spans="8:8" x14ac:dyDescent="0.25">
      <c r="H1503" s="37"/>
    </row>
    <row r="1504" spans="8:8" x14ac:dyDescent="0.25">
      <c r="H1504" s="37"/>
    </row>
    <row r="1505" spans="8:8" x14ac:dyDescent="0.25">
      <c r="H1505" s="37"/>
    </row>
    <row r="1506" spans="8:8" x14ac:dyDescent="0.25">
      <c r="H1506" s="37"/>
    </row>
    <row r="1507" spans="8:8" x14ac:dyDescent="0.25">
      <c r="H1507" s="37"/>
    </row>
    <row r="1508" spans="8:8" x14ac:dyDescent="0.25">
      <c r="H1508" s="37"/>
    </row>
    <row r="1509" spans="8:8" x14ac:dyDescent="0.25">
      <c r="H1509" s="37"/>
    </row>
    <row r="1510" spans="8:8" x14ac:dyDescent="0.25">
      <c r="H1510" s="37"/>
    </row>
    <row r="1511" spans="8:8" x14ac:dyDescent="0.25">
      <c r="H1511" s="37"/>
    </row>
    <row r="1512" spans="8:8" x14ac:dyDescent="0.25">
      <c r="H1512" s="37"/>
    </row>
    <row r="1513" spans="8:8" x14ac:dyDescent="0.25">
      <c r="H1513" s="37"/>
    </row>
    <row r="1514" spans="8:8" x14ac:dyDescent="0.25">
      <c r="H1514" s="37"/>
    </row>
    <row r="1515" spans="8:8" x14ac:dyDescent="0.25">
      <c r="H1515" s="37"/>
    </row>
    <row r="1516" spans="8:8" x14ac:dyDescent="0.25">
      <c r="H1516" s="37"/>
    </row>
    <row r="1517" spans="8:8" x14ac:dyDescent="0.25">
      <c r="H1517" s="37"/>
    </row>
    <row r="1518" spans="8:8" x14ac:dyDescent="0.25">
      <c r="H1518" s="37"/>
    </row>
    <row r="1519" spans="8:8" x14ac:dyDescent="0.25">
      <c r="H1519" s="37"/>
    </row>
    <row r="1520" spans="8:8" x14ac:dyDescent="0.25">
      <c r="H1520" s="37"/>
    </row>
    <row r="1521" spans="8:8" x14ac:dyDescent="0.25">
      <c r="H1521" s="37"/>
    </row>
    <row r="1522" spans="8:8" x14ac:dyDescent="0.25">
      <c r="H1522" s="37"/>
    </row>
    <row r="1523" spans="8:8" x14ac:dyDescent="0.25">
      <c r="H1523" s="37"/>
    </row>
    <row r="1524" spans="8:8" x14ac:dyDescent="0.25">
      <c r="H1524" s="37"/>
    </row>
    <row r="1525" spans="8:8" x14ac:dyDescent="0.25">
      <c r="H1525" s="37"/>
    </row>
    <row r="1526" spans="8:8" x14ac:dyDescent="0.25">
      <c r="H1526" s="37"/>
    </row>
    <row r="1527" spans="8:8" x14ac:dyDescent="0.25">
      <c r="H1527" s="37"/>
    </row>
    <row r="1528" spans="8:8" x14ac:dyDescent="0.25">
      <c r="H1528" s="37"/>
    </row>
    <row r="1529" spans="8:8" x14ac:dyDescent="0.25">
      <c r="H1529" s="37"/>
    </row>
    <row r="1530" spans="8:8" x14ac:dyDescent="0.25">
      <c r="H1530" s="37"/>
    </row>
    <row r="1531" spans="8:8" x14ac:dyDescent="0.25">
      <c r="H1531" s="37"/>
    </row>
    <row r="1532" spans="8:8" x14ac:dyDescent="0.25">
      <c r="H1532" s="37"/>
    </row>
    <row r="1533" spans="8:8" x14ac:dyDescent="0.25">
      <c r="H1533" s="37"/>
    </row>
    <row r="1534" spans="8:8" x14ac:dyDescent="0.25">
      <c r="H1534" s="37"/>
    </row>
    <row r="1535" spans="8:8" x14ac:dyDescent="0.25">
      <c r="H1535" s="37"/>
    </row>
    <row r="1536" spans="8:8" x14ac:dyDescent="0.25">
      <c r="H1536" s="37"/>
    </row>
    <row r="1537" spans="8:8" x14ac:dyDescent="0.25">
      <c r="H1537" s="37"/>
    </row>
    <row r="1538" spans="8:8" x14ac:dyDescent="0.25">
      <c r="H1538" s="37"/>
    </row>
    <row r="1539" spans="8:8" x14ac:dyDescent="0.25">
      <c r="H1539" s="37"/>
    </row>
    <row r="1540" spans="8:8" x14ac:dyDescent="0.25">
      <c r="H1540" s="37"/>
    </row>
    <row r="1541" spans="8:8" x14ac:dyDescent="0.25">
      <c r="H1541" s="37"/>
    </row>
    <row r="1542" spans="8:8" x14ac:dyDescent="0.25">
      <c r="H1542" s="37"/>
    </row>
    <row r="1543" spans="8:8" x14ac:dyDescent="0.25">
      <c r="H1543" s="37"/>
    </row>
    <row r="1544" spans="8:8" x14ac:dyDescent="0.25">
      <c r="H1544" s="37"/>
    </row>
    <row r="1545" spans="8:8" x14ac:dyDescent="0.25">
      <c r="H1545" s="37"/>
    </row>
    <row r="1546" spans="8:8" x14ac:dyDescent="0.25">
      <c r="H1546" s="37"/>
    </row>
    <row r="1547" spans="8:8" x14ac:dyDescent="0.25">
      <c r="H1547" s="37"/>
    </row>
    <row r="1548" spans="8:8" x14ac:dyDescent="0.25">
      <c r="H1548" s="37"/>
    </row>
    <row r="1549" spans="8:8" x14ac:dyDescent="0.25">
      <c r="H1549" s="37"/>
    </row>
    <row r="1550" spans="8:8" x14ac:dyDescent="0.25">
      <c r="H1550" s="37"/>
    </row>
    <row r="1551" spans="8:8" x14ac:dyDescent="0.25">
      <c r="H1551" s="37"/>
    </row>
    <row r="1552" spans="8:8" x14ac:dyDescent="0.25">
      <c r="H1552" s="37"/>
    </row>
    <row r="1553" spans="8:8" x14ac:dyDescent="0.25">
      <c r="H1553" s="37"/>
    </row>
    <row r="1554" spans="8:8" x14ac:dyDescent="0.25">
      <c r="H1554" s="37"/>
    </row>
    <row r="1555" spans="8:8" x14ac:dyDescent="0.25">
      <c r="H1555" s="37"/>
    </row>
    <row r="1556" spans="8:8" x14ac:dyDescent="0.25">
      <c r="H1556" s="37"/>
    </row>
    <row r="1557" spans="8:8" x14ac:dyDescent="0.25">
      <c r="H1557" s="37"/>
    </row>
    <row r="1558" spans="8:8" x14ac:dyDescent="0.25">
      <c r="H1558" s="37"/>
    </row>
    <row r="1559" spans="8:8" x14ac:dyDescent="0.25">
      <c r="H1559" s="37"/>
    </row>
    <row r="1560" spans="8:8" x14ac:dyDescent="0.25">
      <c r="H1560" s="37"/>
    </row>
    <row r="1561" spans="8:8" x14ac:dyDescent="0.25">
      <c r="H1561" s="37"/>
    </row>
    <row r="1562" spans="8:8" x14ac:dyDescent="0.25">
      <c r="H1562" s="37"/>
    </row>
    <row r="1563" spans="8:8" x14ac:dyDescent="0.25">
      <c r="H1563" s="37"/>
    </row>
    <row r="1564" spans="8:8" x14ac:dyDescent="0.25">
      <c r="H1564" s="37"/>
    </row>
    <row r="1565" spans="8:8" x14ac:dyDescent="0.25">
      <c r="H1565" s="37"/>
    </row>
    <row r="1566" spans="8:8" x14ac:dyDescent="0.25">
      <c r="H1566" s="37"/>
    </row>
    <row r="1567" spans="8:8" x14ac:dyDescent="0.25">
      <c r="H1567" s="37"/>
    </row>
    <row r="1568" spans="8:8" x14ac:dyDescent="0.25">
      <c r="H1568" s="37"/>
    </row>
    <row r="1569" spans="8:8" x14ac:dyDescent="0.25">
      <c r="H1569" s="37"/>
    </row>
    <row r="1570" spans="8:8" x14ac:dyDescent="0.25">
      <c r="H1570" s="37"/>
    </row>
    <row r="1571" spans="8:8" x14ac:dyDescent="0.25">
      <c r="H1571" s="37"/>
    </row>
    <row r="1572" spans="8:8" x14ac:dyDescent="0.25">
      <c r="H1572" s="37"/>
    </row>
    <row r="1573" spans="8:8" x14ac:dyDescent="0.25">
      <c r="H1573" s="37"/>
    </row>
    <row r="1574" spans="8:8" x14ac:dyDescent="0.25">
      <c r="H1574" s="37"/>
    </row>
    <row r="1575" spans="8:8" x14ac:dyDescent="0.25">
      <c r="H1575" s="37"/>
    </row>
    <row r="1576" spans="8:8" x14ac:dyDescent="0.25">
      <c r="H1576" s="37"/>
    </row>
    <row r="1577" spans="8:8" x14ac:dyDescent="0.25">
      <c r="H1577" s="37"/>
    </row>
    <row r="1578" spans="8:8" x14ac:dyDescent="0.25">
      <c r="H1578" s="37"/>
    </row>
    <row r="1579" spans="8:8" x14ac:dyDescent="0.25">
      <c r="H1579" s="37"/>
    </row>
    <row r="1580" spans="8:8" x14ac:dyDescent="0.25">
      <c r="H1580" s="37"/>
    </row>
    <row r="1581" spans="8:8" x14ac:dyDescent="0.25">
      <c r="H1581" s="37"/>
    </row>
    <row r="1582" spans="8:8" x14ac:dyDescent="0.25">
      <c r="H1582" s="37"/>
    </row>
    <row r="1583" spans="8:8" x14ac:dyDescent="0.25">
      <c r="H1583" s="37"/>
    </row>
    <row r="1584" spans="8:8" x14ac:dyDescent="0.25">
      <c r="H1584" s="37"/>
    </row>
    <row r="1585" spans="8:8" x14ac:dyDescent="0.25">
      <c r="H1585" s="37"/>
    </row>
    <row r="1586" spans="8:8" x14ac:dyDescent="0.25">
      <c r="H1586" s="37"/>
    </row>
    <row r="1587" spans="8:8" x14ac:dyDescent="0.25">
      <c r="H1587" s="37"/>
    </row>
    <row r="1588" spans="8:8" x14ac:dyDescent="0.25">
      <c r="H1588" s="37"/>
    </row>
    <row r="1589" spans="8:8" x14ac:dyDescent="0.25">
      <c r="H1589" s="37"/>
    </row>
    <row r="1590" spans="8:8" x14ac:dyDescent="0.25">
      <c r="H1590" s="37"/>
    </row>
    <row r="1591" spans="8:8" x14ac:dyDescent="0.25">
      <c r="H1591" s="37"/>
    </row>
    <row r="1592" spans="8:8" x14ac:dyDescent="0.25">
      <c r="H1592" s="37"/>
    </row>
    <row r="1593" spans="8:8" x14ac:dyDescent="0.25">
      <c r="H1593" s="37"/>
    </row>
    <row r="1594" spans="8:8" x14ac:dyDescent="0.25">
      <c r="H1594" s="37"/>
    </row>
    <row r="1595" spans="8:8" x14ac:dyDescent="0.25">
      <c r="H1595" s="37"/>
    </row>
    <row r="1596" spans="8:8" x14ac:dyDescent="0.25">
      <c r="H1596" s="37"/>
    </row>
    <row r="1597" spans="8:8" x14ac:dyDescent="0.25">
      <c r="H1597" s="37"/>
    </row>
    <row r="1598" spans="8:8" x14ac:dyDescent="0.25">
      <c r="H1598" s="37"/>
    </row>
    <row r="1599" spans="8:8" x14ac:dyDescent="0.25">
      <c r="H1599" s="37"/>
    </row>
    <row r="1600" spans="8:8" x14ac:dyDescent="0.25">
      <c r="H1600" s="37"/>
    </row>
    <row r="1601" spans="8:8" x14ac:dyDescent="0.25">
      <c r="H1601" s="37"/>
    </row>
    <row r="1602" spans="8:8" x14ac:dyDescent="0.25">
      <c r="H1602" s="37"/>
    </row>
    <row r="1603" spans="8:8" x14ac:dyDescent="0.25">
      <c r="H1603" s="37"/>
    </row>
    <row r="1604" spans="8:8" x14ac:dyDescent="0.25">
      <c r="H1604" s="37"/>
    </row>
    <row r="1605" spans="8:8" x14ac:dyDescent="0.25">
      <c r="H1605" s="37"/>
    </row>
    <row r="1606" spans="8:8" x14ac:dyDescent="0.25">
      <c r="H1606" s="37"/>
    </row>
    <row r="1607" spans="8:8" x14ac:dyDescent="0.25">
      <c r="H1607" s="37"/>
    </row>
    <row r="1608" spans="8:8" x14ac:dyDescent="0.25">
      <c r="H1608" s="37"/>
    </row>
    <row r="1609" spans="8:8" x14ac:dyDescent="0.25">
      <c r="H1609" s="37"/>
    </row>
    <row r="1610" spans="8:8" x14ac:dyDescent="0.25">
      <c r="H1610" s="37"/>
    </row>
    <row r="1611" spans="8:8" x14ac:dyDescent="0.25">
      <c r="H1611" s="37"/>
    </row>
    <row r="1612" spans="8:8" x14ac:dyDescent="0.25">
      <c r="H1612" s="37"/>
    </row>
    <row r="1613" spans="8:8" x14ac:dyDescent="0.25">
      <c r="H1613" s="37"/>
    </row>
    <row r="1614" spans="8:8" x14ac:dyDescent="0.25">
      <c r="H1614" s="37"/>
    </row>
    <row r="1615" spans="8:8" x14ac:dyDescent="0.25">
      <c r="H1615" s="37"/>
    </row>
    <row r="1616" spans="8:8" x14ac:dyDescent="0.25">
      <c r="H1616" s="37"/>
    </row>
    <row r="1617" spans="8:8" x14ac:dyDescent="0.25">
      <c r="H1617" s="37"/>
    </row>
    <row r="1618" spans="8:8" x14ac:dyDescent="0.25">
      <c r="H1618" s="37"/>
    </row>
    <row r="1619" spans="8:8" x14ac:dyDescent="0.25">
      <c r="H1619" s="37"/>
    </row>
    <row r="1620" spans="8:8" x14ac:dyDescent="0.25">
      <c r="H1620" s="37"/>
    </row>
    <row r="1621" spans="8:8" x14ac:dyDescent="0.25">
      <c r="H1621" s="37"/>
    </row>
    <row r="1622" spans="8:8" x14ac:dyDescent="0.25">
      <c r="H1622" s="37"/>
    </row>
    <row r="1623" spans="8:8" x14ac:dyDescent="0.25">
      <c r="H1623" s="37"/>
    </row>
    <row r="1624" spans="8:8" x14ac:dyDescent="0.25">
      <c r="H1624" s="37"/>
    </row>
    <row r="1625" spans="8:8" x14ac:dyDescent="0.25">
      <c r="H1625" s="37"/>
    </row>
    <row r="1626" spans="8:8" x14ac:dyDescent="0.25">
      <c r="H1626" s="37"/>
    </row>
    <row r="1627" spans="8:8" x14ac:dyDescent="0.25">
      <c r="H1627" s="37"/>
    </row>
    <row r="1628" spans="8:8" x14ac:dyDescent="0.25">
      <c r="H1628" s="37"/>
    </row>
    <row r="1629" spans="8:8" x14ac:dyDescent="0.25">
      <c r="H1629" s="37"/>
    </row>
    <row r="1630" spans="8:8" x14ac:dyDescent="0.25">
      <c r="H1630" s="37"/>
    </row>
    <row r="1631" spans="8:8" x14ac:dyDescent="0.25">
      <c r="H1631" s="37"/>
    </row>
    <row r="1632" spans="8:8" x14ac:dyDescent="0.25">
      <c r="H1632" s="37"/>
    </row>
    <row r="1633" spans="8:8" x14ac:dyDescent="0.25">
      <c r="H1633" s="37"/>
    </row>
    <row r="1634" spans="8:8" x14ac:dyDescent="0.25">
      <c r="H1634" s="37"/>
    </row>
    <row r="1635" spans="8:8" x14ac:dyDescent="0.25">
      <c r="H1635" s="37"/>
    </row>
    <row r="1636" spans="8:8" x14ac:dyDescent="0.25">
      <c r="H1636" s="37"/>
    </row>
    <row r="1637" spans="8:8" x14ac:dyDescent="0.25">
      <c r="H1637" s="37"/>
    </row>
    <row r="1638" spans="8:8" x14ac:dyDescent="0.25">
      <c r="H1638" s="37"/>
    </row>
    <row r="1639" spans="8:8" x14ac:dyDescent="0.25">
      <c r="H1639" s="37"/>
    </row>
    <row r="1640" spans="8:8" x14ac:dyDescent="0.25">
      <c r="H1640" s="37"/>
    </row>
    <row r="1641" spans="8:8" x14ac:dyDescent="0.25">
      <c r="H1641" s="37"/>
    </row>
    <row r="1642" spans="8:8" x14ac:dyDescent="0.25">
      <c r="H1642" s="37"/>
    </row>
    <row r="1643" spans="8:8" x14ac:dyDescent="0.25">
      <c r="H1643" s="37"/>
    </row>
    <row r="1644" spans="8:8" x14ac:dyDescent="0.25">
      <c r="H1644" s="37"/>
    </row>
    <row r="1645" spans="8:8" x14ac:dyDescent="0.25">
      <c r="H1645" s="37"/>
    </row>
    <row r="1646" spans="8:8" x14ac:dyDescent="0.25">
      <c r="H1646" s="37"/>
    </row>
    <row r="1647" spans="8:8" x14ac:dyDescent="0.25">
      <c r="H1647" s="37"/>
    </row>
    <row r="1648" spans="8:8" x14ac:dyDescent="0.25">
      <c r="H1648" s="37"/>
    </row>
    <row r="1649" spans="8:8" x14ac:dyDescent="0.25">
      <c r="H1649" s="37"/>
    </row>
    <row r="1650" spans="8:8" x14ac:dyDescent="0.25">
      <c r="H1650" s="37"/>
    </row>
    <row r="1651" spans="8:8" x14ac:dyDescent="0.25">
      <c r="H1651" s="37"/>
    </row>
    <row r="1652" spans="8:8" x14ac:dyDescent="0.25">
      <c r="H1652" s="37"/>
    </row>
    <row r="1653" spans="8:8" x14ac:dyDescent="0.25">
      <c r="H1653" s="37"/>
    </row>
    <row r="1654" spans="8:8" x14ac:dyDescent="0.25">
      <c r="H1654" s="37"/>
    </row>
    <row r="1655" spans="8:8" x14ac:dyDescent="0.25">
      <c r="H1655" s="37"/>
    </row>
    <row r="1656" spans="8:8" x14ac:dyDescent="0.25">
      <c r="H1656" s="37"/>
    </row>
    <row r="1657" spans="8:8" x14ac:dyDescent="0.25">
      <c r="H1657" s="37"/>
    </row>
    <row r="1658" spans="8:8" x14ac:dyDescent="0.25">
      <c r="H1658" s="37"/>
    </row>
    <row r="1659" spans="8:8" x14ac:dyDescent="0.25">
      <c r="H1659" s="37"/>
    </row>
    <row r="1660" spans="8:8" x14ac:dyDescent="0.25">
      <c r="H1660" s="37"/>
    </row>
    <row r="1661" spans="8:8" x14ac:dyDescent="0.25">
      <c r="H1661" s="37"/>
    </row>
    <row r="1662" spans="8:8" x14ac:dyDescent="0.25">
      <c r="H1662" s="37"/>
    </row>
    <row r="1663" spans="8:8" x14ac:dyDescent="0.25">
      <c r="H1663" s="37"/>
    </row>
    <row r="1664" spans="8:8" x14ac:dyDescent="0.25">
      <c r="H1664" s="37"/>
    </row>
    <row r="1665" spans="8:8" x14ac:dyDescent="0.25">
      <c r="H1665" s="37"/>
    </row>
    <row r="1666" spans="8:8" x14ac:dyDescent="0.25">
      <c r="H1666" s="37"/>
    </row>
    <row r="1667" spans="8:8" x14ac:dyDescent="0.25">
      <c r="H1667" s="37"/>
    </row>
    <row r="1668" spans="8:8" x14ac:dyDescent="0.25">
      <c r="H1668" s="37"/>
    </row>
    <row r="1669" spans="8:8" x14ac:dyDescent="0.25">
      <c r="H1669" s="37"/>
    </row>
    <row r="1670" spans="8:8" x14ac:dyDescent="0.25">
      <c r="H1670" s="37"/>
    </row>
    <row r="1671" spans="8:8" x14ac:dyDescent="0.25">
      <c r="H1671" s="37"/>
    </row>
    <row r="1672" spans="8:8" x14ac:dyDescent="0.25">
      <c r="H1672" s="37"/>
    </row>
    <row r="1673" spans="8:8" x14ac:dyDescent="0.25">
      <c r="H1673" s="37"/>
    </row>
    <row r="1674" spans="8:8" x14ac:dyDescent="0.25">
      <c r="H1674" s="37"/>
    </row>
    <row r="1675" spans="8:8" x14ac:dyDescent="0.25">
      <c r="H1675" s="37"/>
    </row>
    <row r="1676" spans="8:8" x14ac:dyDescent="0.25">
      <c r="H1676" s="37"/>
    </row>
    <row r="1677" spans="8:8" x14ac:dyDescent="0.25">
      <c r="H1677" s="37"/>
    </row>
    <row r="1678" spans="8:8" x14ac:dyDescent="0.25">
      <c r="H1678" s="37"/>
    </row>
    <row r="1679" spans="8:8" x14ac:dyDescent="0.25">
      <c r="H1679" s="37"/>
    </row>
    <row r="1680" spans="8:8" x14ac:dyDescent="0.25">
      <c r="H1680" s="37"/>
    </row>
    <row r="1681" spans="8:8" x14ac:dyDescent="0.25">
      <c r="H1681" s="37"/>
    </row>
    <row r="1682" spans="8:8" x14ac:dyDescent="0.25">
      <c r="H1682" s="37"/>
    </row>
    <row r="1683" spans="8:8" x14ac:dyDescent="0.25">
      <c r="H1683" s="37"/>
    </row>
    <row r="1684" spans="8:8" x14ac:dyDescent="0.25">
      <c r="H1684" s="37"/>
    </row>
    <row r="1685" spans="8:8" x14ac:dyDescent="0.25">
      <c r="H1685" s="37"/>
    </row>
    <row r="1686" spans="8:8" x14ac:dyDescent="0.25">
      <c r="H1686" s="37"/>
    </row>
    <row r="1687" spans="8:8" x14ac:dyDescent="0.25">
      <c r="H1687" s="37"/>
    </row>
    <row r="1688" spans="8:8" x14ac:dyDescent="0.25">
      <c r="H1688" s="37"/>
    </row>
    <row r="1689" spans="8:8" x14ac:dyDescent="0.25">
      <c r="H1689" s="37"/>
    </row>
    <row r="1690" spans="8:8" x14ac:dyDescent="0.25">
      <c r="H1690" s="37"/>
    </row>
    <row r="1691" spans="8:8" x14ac:dyDescent="0.25">
      <c r="H1691" s="37"/>
    </row>
    <row r="1692" spans="8:8" x14ac:dyDescent="0.25">
      <c r="H1692" s="37"/>
    </row>
    <row r="1693" spans="8:8" x14ac:dyDescent="0.25">
      <c r="H1693" s="37"/>
    </row>
    <row r="1694" spans="8:8" x14ac:dyDescent="0.25">
      <c r="H1694" s="37"/>
    </row>
    <row r="1695" spans="8:8" x14ac:dyDescent="0.25">
      <c r="H1695" s="37"/>
    </row>
    <row r="1696" spans="8:8" x14ac:dyDescent="0.25">
      <c r="H1696" s="37"/>
    </row>
    <row r="1697" spans="8:8" x14ac:dyDescent="0.25">
      <c r="H1697" s="37"/>
    </row>
    <row r="1698" spans="8:8" x14ac:dyDescent="0.25">
      <c r="H1698" s="37"/>
    </row>
    <row r="1699" spans="8:8" x14ac:dyDescent="0.25">
      <c r="H1699" s="37"/>
    </row>
    <row r="1700" spans="8:8" x14ac:dyDescent="0.25">
      <c r="H1700" s="37"/>
    </row>
    <row r="1701" spans="8:8" x14ac:dyDescent="0.25">
      <c r="H1701" s="37"/>
    </row>
    <row r="1702" spans="8:8" x14ac:dyDescent="0.25">
      <c r="H1702" s="37"/>
    </row>
    <row r="1703" spans="8:8" x14ac:dyDescent="0.25">
      <c r="H1703" s="37"/>
    </row>
    <row r="1704" spans="8:8" x14ac:dyDescent="0.25">
      <c r="H1704" s="37"/>
    </row>
    <row r="1705" spans="8:8" x14ac:dyDescent="0.25">
      <c r="H1705" s="37"/>
    </row>
    <row r="1706" spans="8:8" x14ac:dyDescent="0.25">
      <c r="H1706" s="37"/>
    </row>
    <row r="1707" spans="8:8" x14ac:dyDescent="0.25">
      <c r="H1707" s="37"/>
    </row>
    <row r="1708" spans="8:8" x14ac:dyDescent="0.25">
      <c r="H1708" s="37"/>
    </row>
    <row r="1709" spans="8:8" x14ac:dyDescent="0.25">
      <c r="H1709" s="37"/>
    </row>
    <row r="1710" spans="8:8" x14ac:dyDescent="0.25">
      <c r="H1710" s="37"/>
    </row>
    <row r="1711" spans="8:8" x14ac:dyDescent="0.25">
      <c r="H1711" s="37"/>
    </row>
    <row r="1712" spans="8:8" x14ac:dyDescent="0.25">
      <c r="H1712" s="37"/>
    </row>
    <row r="1713" spans="8:8" x14ac:dyDescent="0.25">
      <c r="H1713" s="37"/>
    </row>
    <row r="1714" spans="8:8" x14ac:dyDescent="0.25">
      <c r="H1714" s="37"/>
    </row>
    <row r="1715" spans="8:8" x14ac:dyDescent="0.25">
      <c r="H1715" s="37"/>
    </row>
    <row r="1716" spans="8:8" x14ac:dyDescent="0.25">
      <c r="H1716" s="37"/>
    </row>
    <row r="1717" spans="8:8" x14ac:dyDescent="0.25">
      <c r="H1717" s="37"/>
    </row>
    <row r="1718" spans="8:8" x14ac:dyDescent="0.25">
      <c r="H1718" s="37"/>
    </row>
    <row r="1719" spans="8:8" x14ac:dyDescent="0.25">
      <c r="H1719" s="37"/>
    </row>
    <row r="1720" spans="8:8" x14ac:dyDescent="0.25">
      <c r="H1720" s="37"/>
    </row>
    <row r="1721" spans="8:8" x14ac:dyDescent="0.25">
      <c r="H1721" s="37"/>
    </row>
    <row r="1722" spans="8:8" x14ac:dyDescent="0.25">
      <c r="H1722" s="37"/>
    </row>
    <row r="1723" spans="8:8" x14ac:dyDescent="0.25">
      <c r="H1723" s="37"/>
    </row>
    <row r="1724" spans="8:8" x14ac:dyDescent="0.25">
      <c r="H1724" s="37"/>
    </row>
    <row r="1725" spans="8:8" x14ac:dyDescent="0.25">
      <c r="H1725" s="37"/>
    </row>
    <row r="1726" spans="8:8" x14ac:dyDescent="0.25">
      <c r="H1726" s="37"/>
    </row>
    <row r="1727" spans="8:8" x14ac:dyDescent="0.25">
      <c r="H1727" s="37"/>
    </row>
    <row r="1728" spans="8:8" x14ac:dyDescent="0.25">
      <c r="H1728" s="37"/>
    </row>
    <row r="1729" spans="8:8" x14ac:dyDescent="0.25">
      <c r="H1729" s="37"/>
    </row>
    <row r="1730" spans="8:8" x14ac:dyDescent="0.25">
      <c r="H1730" s="37"/>
    </row>
    <row r="1731" spans="8:8" x14ac:dyDescent="0.25">
      <c r="H1731" s="37"/>
    </row>
    <row r="1732" spans="8:8" x14ac:dyDescent="0.25">
      <c r="H1732" s="37"/>
    </row>
    <row r="1733" spans="8:8" x14ac:dyDescent="0.25">
      <c r="H1733" s="37"/>
    </row>
    <row r="1734" spans="8:8" x14ac:dyDescent="0.25">
      <c r="H1734" s="37"/>
    </row>
    <row r="1735" spans="8:8" x14ac:dyDescent="0.25">
      <c r="H1735" s="37"/>
    </row>
    <row r="1736" spans="8:8" x14ac:dyDescent="0.25">
      <c r="H1736" s="37"/>
    </row>
    <row r="1737" spans="8:8" x14ac:dyDescent="0.25">
      <c r="H1737" s="37"/>
    </row>
    <row r="1738" spans="8:8" x14ac:dyDescent="0.25">
      <c r="H1738" s="37"/>
    </row>
    <row r="1739" spans="8:8" x14ac:dyDescent="0.25">
      <c r="H1739" s="37"/>
    </row>
    <row r="1740" spans="8:8" x14ac:dyDescent="0.25">
      <c r="H1740" s="37"/>
    </row>
    <row r="1741" spans="8:8" x14ac:dyDescent="0.25">
      <c r="H1741" s="37"/>
    </row>
    <row r="1742" spans="8:8" x14ac:dyDescent="0.25">
      <c r="H1742" s="37"/>
    </row>
    <row r="1743" spans="8:8" x14ac:dyDescent="0.25">
      <c r="H1743" s="37"/>
    </row>
    <row r="1744" spans="8:8" x14ac:dyDescent="0.25">
      <c r="H1744" s="37"/>
    </row>
    <row r="1745" spans="8:8" x14ac:dyDescent="0.25">
      <c r="H1745" s="37"/>
    </row>
    <row r="1746" spans="8:8" x14ac:dyDescent="0.25">
      <c r="H1746" s="37"/>
    </row>
    <row r="1747" spans="8:8" x14ac:dyDescent="0.25">
      <c r="H1747" s="37"/>
    </row>
    <row r="1748" spans="8:8" x14ac:dyDescent="0.25">
      <c r="H1748" s="37"/>
    </row>
    <row r="1749" spans="8:8" x14ac:dyDescent="0.25">
      <c r="H1749" s="37"/>
    </row>
    <row r="1750" spans="8:8" x14ac:dyDescent="0.25">
      <c r="H1750" s="37"/>
    </row>
    <row r="1751" spans="8:8" x14ac:dyDescent="0.25">
      <c r="H1751" s="37"/>
    </row>
    <row r="1752" spans="8:8" x14ac:dyDescent="0.25">
      <c r="H1752" s="37"/>
    </row>
    <row r="1753" spans="8:8" x14ac:dyDescent="0.25">
      <c r="H1753" s="37"/>
    </row>
    <row r="1754" spans="8:8" x14ac:dyDescent="0.25">
      <c r="H1754" s="37"/>
    </row>
    <row r="1755" spans="8:8" x14ac:dyDescent="0.25">
      <c r="H1755" s="37"/>
    </row>
    <row r="1756" spans="8:8" x14ac:dyDescent="0.25">
      <c r="H1756" s="37"/>
    </row>
    <row r="1757" spans="8:8" x14ac:dyDescent="0.25">
      <c r="H1757" s="37"/>
    </row>
    <row r="1758" spans="8:8" x14ac:dyDescent="0.25">
      <c r="H1758" s="37"/>
    </row>
    <row r="1759" spans="8:8" x14ac:dyDescent="0.25">
      <c r="H1759" s="37"/>
    </row>
    <row r="1760" spans="8:8" x14ac:dyDescent="0.25">
      <c r="H1760" s="37"/>
    </row>
    <row r="1761" spans="8:8" x14ac:dyDescent="0.25">
      <c r="H1761" s="37"/>
    </row>
    <row r="1762" spans="8:8" x14ac:dyDescent="0.25">
      <c r="H1762" s="37"/>
    </row>
    <row r="1763" spans="8:8" x14ac:dyDescent="0.25">
      <c r="H1763" s="37"/>
    </row>
    <row r="1764" spans="8:8" x14ac:dyDescent="0.25">
      <c r="H1764" s="37"/>
    </row>
    <row r="1765" spans="8:8" x14ac:dyDescent="0.25">
      <c r="H1765" s="37"/>
    </row>
    <row r="1766" spans="8:8" x14ac:dyDescent="0.25">
      <c r="H1766" s="37"/>
    </row>
    <row r="1767" spans="8:8" x14ac:dyDescent="0.25">
      <c r="H1767" s="37"/>
    </row>
    <row r="1768" spans="8:8" x14ac:dyDescent="0.25">
      <c r="H1768" s="37"/>
    </row>
    <row r="1769" spans="8:8" x14ac:dyDescent="0.25">
      <c r="H1769" s="37"/>
    </row>
    <row r="1770" spans="8:8" x14ac:dyDescent="0.25">
      <c r="H1770" s="37"/>
    </row>
    <row r="1771" spans="8:8" x14ac:dyDescent="0.25">
      <c r="H1771" s="37"/>
    </row>
    <row r="1772" spans="8:8" x14ac:dyDescent="0.25">
      <c r="H1772" s="37"/>
    </row>
    <row r="1773" spans="8:8" x14ac:dyDescent="0.25">
      <c r="H1773" s="37"/>
    </row>
    <row r="1774" spans="8:8" x14ac:dyDescent="0.25">
      <c r="H1774" s="37"/>
    </row>
    <row r="1775" spans="8:8" x14ac:dyDescent="0.25">
      <c r="H1775" s="37"/>
    </row>
    <row r="1776" spans="8:8" x14ac:dyDescent="0.25">
      <c r="H1776" s="37"/>
    </row>
    <row r="1777" spans="8:8" x14ac:dyDescent="0.25">
      <c r="H1777" s="37"/>
    </row>
    <row r="1778" spans="8:8" x14ac:dyDescent="0.25">
      <c r="H1778" s="37"/>
    </row>
    <row r="1779" spans="8:8" x14ac:dyDescent="0.25">
      <c r="H1779" s="37"/>
    </row>
    <row r="1780" spans="8:8" x14ac:dyDescent="0.25">
      <c r="H1780" s="37"/>
    </row>
    <row r="1781" spans="8:8" x14ac:dyDescent="0.25">
      <c r="H1781" s="37"/>
    </row>
    <row r="1782" spans="8:8" x14ac:dyDescent="0.25">
      <c r="H1782" s="37"/>
    </row>
    <row r="1783" spans="8:8" x14ac:dyDescent="0.25">
      <c r="H1783" s="37"/>
    </row>
    <row r="1784" spans="8:8" x14ac:dyDescent="0.25">
      <c r="H1784" s="37"/>
    </row>
    <row r="1785" spans="8:8" x14ac:dyDescent="0.25">
      <c r="H1785" s="37"/>
    </row>
    <row r="1786" spans="8:8" x14ac:dyDescent="0.25">
      <c r="H1786" s="37"/>
    </row>
    <row r="1787" spans="8:8" x14ac:dyDescent="0.25">
      <c r="H1787" s="37"/>
    </row>
    <row r="1788" spans="8:8" x14ac:dyDescent="0.25">
      <c r="H1788" s="37"/>
    </row>
    <row r="1789" spans="8:8" x14ac:dyDescent="0.25">
      <c r="H1789" s="37"/>
    </row>
    <row r="1790" spans="8:8" x14ac:dyDescent="0.25">
      <c r="H1790" s="37"/>
    </row>
    <row r="1791" spans="8:8" x14ac:dyDescent="0.25">
      <c r="H1791" s="37"/>
    </row>
    <row r="1792" spans="8:8" x14ac:dyDescent="0.25">
      <c r="H1792" s="37"/>
    </row>
    <row r="1793" spans="8:8" x14ac:dyDescent="0.25">
      <c r="H1793" s="37"/>
    </row>
    <row r="1794" spans="8:8" x14ac:dyDescent="0.25">
      <c r="H1794" s="37"/>
    </row>
    <row r="1795" spans="8:8" x14ac:dyDescent="0.25">
      <c r="H1795" s="37"/>
    </row>
    <row r="1796" spans="8:8" x14ac:dyDescent="0.25">
      <c r="H1796" s="37"/>
    </row>
    <row r="1797" spans="8:8" x14ac:dyDescent="0.25">
      <c r="H1797" s="37"/>
    </row>
    <row r="1798" spans="8:8" x14ac:dyDescent="0.25">
      <c r="H1798" s="37"/>
    </row>
    <row r="1799" spans="8:8" x14ac:dyDescent="0.25">
      <c r="H1799" s="37"/>
    </row>
    <row r="1800" spans="8:8" x14ac:dyDescent="0.25">
      <c r="H1800" s="37"/>
    </row>
    <row r="1801" spans="8:8" x14ac:dyDescent="0.25">
      <c r="H1801" s="37"/>
    </row>
    <row r="1802" spans="8:8" x14ac:dyDescent="0.25">
      <c r="H1802" s="37"/>
    </row>
    <row r="1803" spans="8:8" x14ac:dyDescent="0.25">
      <c r="H1803" s="37"/>
    </row>
    <row r="1804" spans="8:8" x14ac:dyDescent="0.25">
      <c r="H1804" s="37"/>
    </row>
    <row r="1805" spans="8:8" x14ac:dyDescent="0.25">
      <c r="H1805" s="37"/>
    </row>
    <row r="1806" spans="8:8" x14ac:dyDescent="0.25">
      <c r="H1806" s="37"/>
    </row>
    <row r="1807" spans="8:8" x14ac:dyDescent="0.25">
      <c r="H1807" s="37"/>
    </row>
    <row r="1808" spans="8:8" x14ac:dyDescent="0.25">
      <c r="H1808" s="37"/>
    </row>
    <row r="1809" spans="8:8" x14ac:dyDescent="0.25">
      <c r="H1809" s="37"/>
    </row>
    <row r="1810" spans="8:8" x14ac:dyDescent="0.25">
      <c r="H1810" s="37"/>
    </row>
    <row r="1811" spans="8:8" x14ac:dyDescent="0.25">
      <c r="H1811" s="37"/>
    </row>
    <row r="1812" spans="8:8" x14ac:dyDescent="0.25">
      <c r="H1812" s="37"/>
    </row>
    <row r="1813" spans="8:8" x14ac:dyDescent="0.25">
      <c r="H1813" s="37"/>
    </row>
    <row r="1814" spans="8:8" x14ac:dyDescent="0.25">
      <c r="H1814" s="37"/>
    </row>
    <row r="1815" spans="8:8" x14ac:dyDescent="0.25">
      <c r="H1815" s="37"/>
    </row>
    <row r="1816" spans="8:8" x14ac:dyDescent="0.25">
      <c r="H1816" s="37"/>
    </row>
    <row r="1817" spans="8:8" x14ac:dyDescent="0.25">
      <c r="H1817" s="37"/>
    </row>
    <row r="1818" spans="8:8" x14ac:dyDescent="0.25">
      <c r="H1818" s="37"/>
    </row>
    <row r="1819" spans="8:8" x14ac:dyDescent="0.25">
      <c r="H1819" s="37"/>
    </row>
    <row r="1820" spans="8:8" x14ac:dyDescent="0.25">
      <c r="H1820" s="37"/>
    </row>
    <row r="1821" spans="8:8" x14ac:dyDescent="0.25">
      <c r="H1821" s="37"/>
    </row>
    <row r="1822" spans="8:8" x14ac:dyDescent="0.25">
      <c r="H1822" s="37"/>
    </row>
    <row r="1823" spans="8:8" x14ac:dyDescent="0.25">
      <c r="H1823" s="37"/>
    </row>
    <row r="1824" spans="8:8" x14ac:dyDescent="0.25">
      <c r="H1824" s="37"/>
    </row>
    <row r="1825" spans="8:8" x14ac:dyDescent="0.25">
      <c r="H1825" s="37"/>
    </row>
    <row r="1826" spans="8:8" x14ac:dyDescent="0.25">
      <c r="H1826" s="37"/>
    </row>
    <row r="1827" spans="8:8" x14ac:dyDescent="0.25">
      <c r="H1827" s="37"/>
    </row>
    <row r="1828" spans="8:8" x14ac:dyDescent="0.25">
      <c r="H1828" s="37"/>
    </row>
    <row r="1829" spans="8:8" x14ac:dyDescent="0.25">
      <c r="H1829" s="37"/>
    </row>
    <row r="1830" spans="8:8" x14ac:dyDescent="0.25">
      <c r="H1830" s="37"/>
    </row>
    <row r="1831" spans="8:8" x14ac:dyDescent="0.25">
      <c r="H1831" s="37"/>
    </row>
    <row r="1832" spans="8:8" x14ac:dyDescent="0.25">
      <c r="H1832" s="37"/>
    </row>
    <row r="1833" spans="8:8" x14ac:dyDescent="0.25">
      <c r="H1833" s="37"/>
    </row>
    <row r="1834" spans="8:8" x14ac:dyDescent="0.25">
      <c r="H1834" s="37"/>
    </row>
    <row r="1835" spans="8:8" x14ac:dyDescent="0.25">
      <c r="H1835" s="37"/>
    </row>
    <row r="1836" spans="8:8" x14ac:dyDescent="0.25">
      <c r="H1836" s="37"/>
    </row>
    <row r="1837" spans="8:8" x14ac:dyDescent="0.25">
      <c r="H1837" s="37"/>
    </row>
    <row r="1838" spans="8:8" x14ac:dyDescent="0.25">
      <c r="H1838" s="37"/>
    </row>
    <row r="1839" spans="8:8" x14ac:dyDescent="0.25">
      <c r="H1839" s="37"/>
    </row>
    <row r="1840" spans="8:8" x14ac:dyDescent="0.25">
      <c r="H1840" s="37"/>
    </row>
    <row r="1841" spans="8:8" x14ac:dyDescent="0.25">
      <c r="H1841" s="37"/>
    </row>
    <row r="1842" spans="8:8" x14ac:dyDescent="0.25">
      <c r="H1842" s="37"/>
    </row>
    <row r="1843" spans="8:8" x14ac:dyDescent="0.25">
      <c r="H1843" s="37"/>
    </row>
    <row r="1844" spans="8:8" x14ac:dyDescent="0.25">
      <c r="H1844" s="37"/>
    </row>
    <row r="1845" spans="8:8" x14ac:dyDescent="0.25">
      <c r="H1845" s="37"/>
    </row>
    <row r="1846" spans="8:8" x14ac:dyDescent="0.25">
      <c r="H1846" s="37"/>
    </row>
    <row r="1847" spans="8:8" x14ac:dyDescent="0.25">
      <c r="H1847" s="37"/>
    </row>
    <row r="1848" spans="8:8" x14ac:dyDescent="0.25">
      <c r="H1848" s="37"/>
    </row>
    <row r="1849" spans="8:8" x14ac:dyDescent="0.25">
      <c r="H1849" s="37"/>
    </row>
    <row r="1850" spans="8:8" x14ac:dyDescent="0.25">
      <c r="H1850" s="37"/>
    </row>
    <row r="1851" spans="8:8" x14ac:dyDescent="0.25">
      <c r="H1851" s="37"/>
    </row>
    <row r="1852" spans="8:8" x14ac:dyDescent="0.25">
      <c r="H1852" s="37"/>
    </row>
    <row r="1853" spans="8:8" x14ac:dyDescent="0.25">
      <c r="H1853" s="37"/>
    </row>
    <row r="1854" spans="8:8" x14ac:dyDescent="0.25">
      <c r="H1854" s="37"/>
    </row>
    <row r="1855" spans="8:8" x14ac:dyDescent="0.25">
      <c r="H1855" s="37"/>
    </row>
    <row r="1856" spans="8:8" x14ac:dyDescent="0.25">
      <c r="H1856" s="37"/>
    </row>
    <row r="1857" spans="8:8" x14ac:dyDescent="0.25">
      <c r="H1857" s="37"/>
    </row>
    <row r="1858" spans="8:8" x14ac:dyDescent="0.25">
      <c r="H1858" s="37"/>
    </row>
    <row r="1859" spans="8:8" x14ac:dyDescent="0.25">
      <c r="H1859" s="37"/>
    </row>
    <row r="1860" spans="8:8" x14ac:dyDescent="0.25">
      <c r="H1860" s="37"/>
    </row>
    <row r="1861" spans="8:8" x14ac:dyDescent="0.25">
      <c r="H1861" s="37"/>
    </row>
    <row r="1862" spans="8:8" x14ac:dyDescent="0.25">
      <c r="H1862" s="37"/>
    </row>
    <row r="1863" spans="8:8" x14ac:dyDescent="0.25">
      <c r="H1863" s="37"/>
    </row>
    <row r="1864" spans="8:8" x14ac:dyDescent="0.25">
      <c r="H1864" s="37"/>
    </row>
    <row r="1865" spans="8:8" x14ac:dyDescent="0.25">
      <c r="H1865" s="37"/>
    </row>
    <row r="1866" spans="8:8" x14ac:dyDescent="0.25">
      <c r="H1866" s="37"/>
    </row>
    <row r="1867" spans="8:8" x14ac:dyDescent="0.25">
      <c r="H1867" s="37"/>
    </row>
    <row r="1868" spans="8:8" x14ac:dyDescent="0.25">
      <c r="H1868" s="37"/>
    </row>
    <row r="1869" spans="8:8" x14ac:dyDescent="0.25">
      <c r="H1869" s="37"/>
    </row>
    <row r="1870" spans="8:8" x14ac:dyDescent="0.25">
      <c r="H1870" s="37"/>
    </row>
    <row r="1871" spans="8:8" x14ac:dyDescent="0.25">
      <c r="H1871" s="37"/>
    </row>
    <row r="1872" spans="8:8" x14ac:dyDescent="0.25">
      <c r="H1872" s="37"/>
    </row>
    <row r="1873" spans="8:8" x14ac:dyDescent="0.25">
      <c r="H1873" s="37"/>
    </row>
    <row r="1874" spans="8:8" x14ac:dyDescent="0.25">
      <c r="H1874" s="37"/>
    </row>
    <row r="1875" spans="8:8" x14ac:dyDescent="0.25">
      <c r="H1875" s="37"/>
    </row>
    <row r="1876" spans="8:8" x14ac:dyDescent="0.25">
      <c r="H1876" s="37"/>
    </row>
    <row r="1877" spans="8:8" x14ac:dyDescent="0.25">
      <c r="H1877" s="37"/>
    </row>
    <row r="1878" spans="8:8" x14ac:dyDescent="0.25">
      <c r="H1878" s="37"/>
    </row>
    <row r="1879" spans="8:8" x14ac:dyDescent="0.25">
      <c r="H1879" s="37"/>
    </row>
    <row r="1880" spans="8:8" x14ac:dyDescent="0.25">
      <c r="H1880" s="37"/>
    </row>
    <row r="1881" spans="8:8" x14ac:dyDescent="0.25">
      <c r="H1881" s="37"/>
    </row>
    <row r="1882" spans="8:8" x14ac:dyDescent="0.25">
      <c r="H1882" s="37"/>
    </row>
    <row r="1883" spans="8:8" x14ac:dyDescent="0.25">
      <c r="H1883" s="37"/>
    </row>
    <row r="1884" spans="8:8" x14ac:dyDescent="0.25">
      <c r="H1884" s="37"/>
    </row>
    <row r="1885" spans="8:8" x14ac:dyDescent="0.25">
      <c r="H1885" s="37"/>
    </row>
    <row r="1886" spans="8:8" x14ac:dyDescent="0.25">
      <c r="H1886" s="37"/>
    </row>
    <row r="1887" spans="8:8" x14ac:dyDescent="0.25">
      <c r="H1887" s="37"/>
    </row>
    <row r="1888" spans="8:8" x14ac:dyDescent="0.25">
      <c r="H1888" s="37"/>
    </row>
    <row r="1889" spans="8:8" x14ac:dyDescent="0.25">
      <c r="H1889" s="37"/>
    </row>
    <row r="1890" spans="8:8" x14ac:dyDescent="0.25">
      <c r="H1890" s="37"/>
    </row>
    <row r="1891" spans="8:8" x14ac:dyDescent="0.25">
      <c r="H1891" s="37"/>
    </row>
    <row r="1892" spans="8:8" x14ac:dyDescent="0.25">
      <c r="H1892" s="37"/>
    </row>
    <row r="1893" spans="8:8" x14ac:dyDescent="0.25">
      <c r="H1893" s="37"/>
    </row>
    <row r="1894" spans="8:8" x14ac:dyDescent="0.25">
      <c r="H1894" s="37"/>
    </row>
    <row r="1895" spans="8:8" x14ac:dyDescent="0.25">
      <c r="H1895" s="37"/>
    </row>
    <row r="1896" spans="8:8" x14ac:dyDescent="0.25">
      <c r="H1896" s="37"/>
    </row>
    <row r="1897" spans="8:8" x14ac:dyDescent="0.25">
      <c r="H1897" s="37"/>
    </row>
    <row r="1898" spans="8:8" x14ac:dyDescent="0.25">
      <c r="H1898" s="37"/>
    </row>
    <row r="1899" spans="8:8" x14ac:dyDescent="0.25">
      <c r="H1899" s="37"/>
    </row>
    <row r="1900" spans="8:8" x14ac:dyDescent="0.25">
      <c r="H1900" s="37"/>
    </row>
    <row r="1901" spans="8:8" x14ac:dyDescent="0.25">
      <c r="H1901" s="37"/>
    </row>
    <row r="1902" spans="8:8" x14ac:dyDescent="0.25">
      <c r="H1902" s="37"/>
    </row>
    <row r="1903" spans="8:8" x14ac:dyDescent="0.25">
      <c r="H1903" s="37"/>
    </row>
    <row r="1904" spans="8:8" x14ac:dyDescent="0.25">
      <c r="H1904" s="37"/>
    </row>
    <row r="1905" spans="8:8" x14ac:dyDescent="0.25">
      <c r="H1905" s="37"/>
    </row>
    <row r="1906" spans="8:8" x14ac:dyDescent="0.25">
      <c r="H1906" s="37"/>
    </row>
    <row r="1907" spans="8:8" x14ac:dyDescent="0.25">
      <c r="H1907" s="37"/>
    </row>
    <row r="1908" spans="8:8" x14ac:dyDescent="0.25">
      <c r="H1908" s="37"/>
    </row>
    <row r="1909" spans="8:8" x14ac:dyDescent="0.25">
      <c r="H1909" s="37"/>
    </row>
    <row r="1910" spans="8:8" x14ac:dyDescent="0.25">
      <c r="H1910" s="37"/>
    </row>
    <row r="1911" spans="8:8" x14ac:dyDescent="0.25">
      <c r="H1911" s="37"/>
    </row>
    <row r="1912" spans="8:8" x14ac:dyDescent="0.25">
      <c r="H1912" s="37"/>
    </row>
    <row r="1913" spans="8:8" x14ac:dyDescent="0.25">
      <c r="H1913" s="37"/>
    </row>
    <row r="1914" spans="8:8" x14ac:dyDescent="0.25">
      <c r="H1914" s="37"/>
    </row>
    <row r="1915" spans="8:8" x14ac:dyDescent="0.25">
      <c r="H1915" s="37"/>
    </row>
    <row r="1916" spans="8:8" x14ac:dyDescent="0.25">
      <c r="H1916" s="37"/>
    </row>
    <row r="1917" spans="8:8" x14ac:dyDescent="0.25">
      <c r="H1917" s="37"/>
    </row>
    <row r="1918" spans="8:8" x14ac:dyDescent="0.25">
      <c r="H1918" s="37"/>
    </row>
    <row r="1919" spans="8:8" x14ac:dyDescent="0.25">
      <c r="H1919" s="37"/>
    </row>
    <row r="1920" spans="8:8" x14ac:dyDescent="0.25">
      <c r="H1920" s="37"/>
    </row>
    <row r="1921" spans="8:8" x14ac:dyDescent="0.25">
      <c r="H1921" s="37"/>
    </row>
    <row r="1922" spans="8:8" x14ac:dyDescent="0.25">
      <c r="H1922" s="37"/>
    </row>
    <row r="1923" spans="8:8" x14ac:dyDescent="0.25">
      <c r="H1923" s="37"/>
    </row>
    <row r="1924" spans="8:8" x14ac:dyDescent="0.25">
      <c r="H1924" s="37"/>
    </row>
    <row r="1925" spans="8:8" x14ac:dyDescent="0.25">
      <c r="H1925" s="37"/>
    </row>
    <row r="1926" spans="8:8" x14ac:dyDescent="0.25">
      <c r="H1926" s="37"/>
    </row>
    <row r="1927" spans="8:8" x14ac:dyDescent="0.25">
      <c r="H1927" s="37"/>
    </row>
    <row r="1928" spans="8:8" x14ac:dyDescent="0.25">
      <c r="H1928" s="37"/>
    </row>
    <row r="1929" spans="8:8" x14ac:dyDescent="0.25">
      <c r="H1929" s="37"/>
    </row>
    <row r="1930" spans="8:8" x14ac:dyDescent="0.25">
      <c r="H1930" s="37"/>
    </row>
    <row r="1931" spans="8:8" x14ac:dyDescent="0.25">
      <c r="H1931" s="37"/>
    </row>
    <row r="1932" spans="8:8" x14ac:dyDescent="0.25">
      <c r="H1932" s="37"/>
    </row>
    <row r="1933" spans="8:8" x14ac:dyDescent="0.25">
      <c r="H1933" s="37"/>
    </row>
    <row r="1934" spans="8:8" x14ac:dyDescent="0.25">
      <c r="H1934" s="37"/>
    </row>
    <row r="1935" spans="8:8" x14ac:dyDescent="0.25">
      <c r="H1935" s="37"/>
    </row>
    <row r="1936" spans="8:8" x14ac:dyDescent="0.25">
      <c r="H1936" s="37"/>
    </row>
    <row r="1937" spans="8:8" x14ac:dyDescent="0.25">
      <c r="H1937" s="37"/>
    </row>
    <row r="1938" spans="8:8" x14ac:dyDescent="0.25">
      <c r="H1938" s="37"/>
    </row>
    <row r="1939" spans="8:8" x14ac:dyDescent="0.25">
      <c r="H1939" s="37"/>
    </row>
    <row r="1940" spans="8:8" x14ac:dyDescent="0.25">
      <c r="H1940" s="37"/>
    </row>
    <row r="1941" spans="8:8" x14ac:dyDescent="0.25">
      <c r="H1941" s="37"/>
    </row>
    <row r="1942" spans="8:8" x14ac:dyDescent="0.25">
      <c r="H1942" s="37"/>
    </row>
    <row r="1943" spans="8:8" x14ac:dyDescent="0.25">
      <c r="H1943" s="37"/>
    </row>
    <row r="1944" spans="8:8" x14ac:dyDescent="0.25">
      <c r="H1944" s="37"/>
    </row>
    <row r="1945" spans="8:8" x14ac:dyDescent="0.25">
      <c r="H1945" s="37"/>
    </row>
    <row r="1946" spans="8:8" x14ac:dyDescent="0.25">
      <c r="H1946" s="37"/>
    </row>
    <row r="1947" spans="8:8" x14ac:dyDescent="0.25">
      <c r="H1947" s="37"/>
    </row>
    <row r="1948" spans="8:8" x14ac:dyDescent="0.25">
      <c r="H1948" s="37"/>
    </row>
    <row r="1949" spans="8:8" x14ac:dyDescent="0.25">
      <c r="H1949" s="37"/>
    </row>
    <row r="1950" spans="8:8" x14ac:dyDescent="0.25">
      <c r="H1950" s="37"/>
    </row>
    <row r="1951" spans="8:8" x14ac:dyDescent="0.25">
      <c r="H1951" s="37"/>
    </row>
    <row r="1952" spans="8:8" x14ac:dyDescent="0.25">
      <c r="H1952" s="37"/>
    </row>
    <row r="1953" spans="8:8" x14ac:dyDescent="0.25">
      <c r="H1953" s="37"/>
    </row>
    <row r="1954" spans="8:8" x14ac:dyDescent="0.25">
      <c r="H1954" s="37"/>
    </row>
    <row r="1955" spans="8:8" x14ac:dyDescent="0.25">
      <c r="H1955" s="37"/>
    </row>
    <row r="1956" spans="8:8" x14ac:dyDescent="0.25">
      <c r="H1956" s="37"/>
    </row>
    <row r="1957" spans="8:8" x14ac:dyDescent="0.25">
      <c r="H1957" s="37"/>
    </row>
    <row r="1958" spans="8:8" x14ac:dyDescent="0.25">
      <c r="H1958" s="37"/>
    </row>
    <row r="1959" spans="8:8" x14ac:dyDescent="0.25">
      <c r="H1959" s="37"/>
    </row>
    <row r="1960" spans="8:8" x14ac:dyDescent="0.25">
      <c r="H1960" s="37"/>
    </row>
    <row r="1961" spans="8:8" x14ac:dyDescent="0.25">
      <c r="H1961" s="37"/>
    </row>
    <row r="1962" spans="8:8" x14ac:dyDescent="0.25">
      <c r="H1962" s="37"/>
    </row>
    <row r="1963" spans="8:8" x14ac:dyDescent="0.25">
      <c r="H1963" s="37"/>
    </row>
    <row r="1964" spans="8:8" x14ac:dyDescent="0.25">
      <c r="H1964" s="37"/>
    </row>
    <row r="1965" spans="8:8" x14ac:dyDescent="0.25">
      <c r="H1965" s="37"/>
    </row>
    <row r="1966" spans="8:8" x14ac:dyDescent="0.25">
      <c r="H1966" s="37"/>
    </row>
    <row r="1967" spans="8:8" x14ac:dyDescent="0.25">
      <c r="H1967" s="37"/>
    </row>
    <row r="1968" spans="8:8" x14ac:dyDescent="0.25">
      <c r="H1968" s="37"/>
    </row>
    <row r="1969" spans="8:8" x14ac:dyDescent="0.25">
      <c r="H1969" s="37"/>
    </row>
    <row r="1970" spans="8:8" x14ac:dyDescent="0.25">
      <c r="H1970" s="37"/>
    </row>
    <row r="1971" spans="8:8" x14ac:dyDescent="0.25">
      <c r="H1971" s="37"/>
    </row>
    <row r="1972" spans="8:8" x14ac:dyDescent="0.25">
      <c r="H1972" s="37"/>
    </row>
    <row r="1973" spans="8:8" x14ac:dyDescent="0.25">
      <c r="H1973" s="37"/>
    </row>
    <row r="1974" spans="8:8" x14ac:dyDescent="0.25">
      <c r="H1974" s="37"/>
    </row>
    <row r="1975" spans="8:8" x14ac:dyDescent="0.25">
      <c r="H1975" s="37"/>
    </row>
    <row r="1976" spans="8:8" x14ac:dyDescent="0.25">
      <c r="H1976" s="37"/>
    </row>
    <row r="1977" spans="8:8" x14ac:dyDescent="0.25">
      <c r="H1977" s="37"/>
    </row>
    <row r="1978" spans="8:8" x14ac:dyDescent="0.25">
      <c r="H1978" s="37"/>
    </row>
    <row r="1979" spans="8:8" x14ac:dyDescent="0.25">
      <c r="H1979" s="37"/>
    </row>
    <row r="1980" spans="8:8" x14ac:dyDescent="0.25">
      <c r="H1980" s="37"/>
    </row>
    <row r="1981" spans="8:8" x14ac:dyDescent="0.25">
      <c r="H1981" s="37"/>
    </row>
    <row r="1982" spans="8:8" x14ac:dyDescent="0.25">
      <c r="H1982" s="37"/>
    </row>
    <row r="1983" spans="8:8" x14ac:dyDescent="0.25">
      <c r="H1983" s="37"/>
    </row>
    <row r="1984" spans="8:8" x14ac:dyDescent="0.25">
      <c r="H1984" s="37"/>
    </row>
    <row r="1985" spans="8:8" x14ac:dyDescent="0.25">
      <c r="H1985" s="37"/>
    </row>
    <row r="1986" spans="8:8" x14ac:dyDescent="0.25">
      <c r="H1986" s="37"/>
    </row>
    <row r="1987" spans="8:8" x14ac:dyDescent="0.25">
      <c r="H1987" s="37"/>
    </row>
    <row r="1988" spans="8:8" x14ac:dyDescent="0.25">
      <c r="H1988" s="37"/>
    </row>
    <row r="1989" spans="8:8" x14ac:dyDescent="0.25">
      <c r="H1989" s="37"/>
    </row>
    <row r="1990" spans="8:8" x14ac:dyDescent="0.25">
      <c r="H1990" s="37"/>
    </row>
    <row r="1991" spans="8:8" x14ac:dyDescent="0.25">
      <c r="H1991" s="37"/>
    </row>
    <row r="1992" spans="8:8" x14ac:dyDescent="0.25">
      <c r="H1992" s="37"/>
    </row>
    <row r="1993" spans="8:8" x14ac:dyDescent="0.25">
      <c r="H1993" s="37"/>
    </row>
    <row r="1994" spans="8:8" x14ac:dyDescent="0.25">
      <c r="H1994" s="37"/>
    </row>
    <row r="1995" spans="8:8" x14ac:dyDescent="0.25">
      <c r="H1995" s="37"/>
    </row>
    <row r="1996" spans="8:8" x14ac:dyDescent="0.25">
      <c r="H1996" s="37"/>
    </row>
    <row r="1997" spans="8:8" x14ac:dyDescent="0.25">
      <c r="H1997" s="37"/>
    </row>
    <row r="1998" spans="8:8" x14ac:dyDescent="0.25">
      <c r="H1998" s="37"/>
    </row>
    <row r="1999" spans="8:8" x14ac:dyDescent="0.25">
      <c r="H1999" s="37"/>
    </row>
    <row r="2000" spans="8:8" x14ac:dyDescent="0.25">
      <c r="H2000" s="37"/>
    </row>
    <row r="2001" spans="8:8" x14ac:dyDescent="0.25">
      <c r="H2001" s="37"/>
    </row>
    <row r="2002" spans="8:8" x14ac:dyDescent="0.25">
      <c r="H2002" s="37"/>
    </row>
    <row r="2003" spans="8:8" x14ac:dyDescent="0.25">
      <c r="H2003" s="37"/>
    </row>
    <row r="2004" spans="8:8" x14ac:dyDescent="0.25">
      <c r="H2004" s="37"/>
    </row>
    <row r="2005" spans="8:8" x14ac:dyDescent="0.25">
      <c r="H2005" s="37"/>
    </row>
    <row r="2006" spans="8:8" x14ac:dyDescent="0.25">
      <c r="H2006" s="37"/>
    </row>
    <row r="2007" spans="8:8" x14ac:dyDescent="0.25">
      <c r="H2007" s="37"/>
    </row>
    <row r="2008" spans="8:8" x14ac:dyDescent="0.25">
      <c r="H2008" s="37"/>
    </row>
    <row r="2009" spans="8:8" x14ac:dyDescent="0.25">
      <c r="H2009" s="37"/>
    </row>
    <row r="2010" spans="8:8" x14ac:dyDescent="0.25">
      <c r="H2010" s="37"/>
    </row>
    <row r="2011" spans="8:8" x14ac:dyDescent="0.25">
      <c r="H2011" s="37"/>
    </row>
    <row r="2012" spans="8:8" x14ac:dyDescent="0.25">
      <c r="H2012" s="37"/>
    </row>
    <row r="2013" spans="8:8" x14ac:dyDescent="0.25">
      <c r="H2013" s="37"/>
    </row>
    <row r="2014" spans="8:8" x14ac:dyDescent="0.25">
      <c r="H2014" s="37"/>
    </row>
    <row r="2015" spans="8:8" x14ac:dyDescent="0.25">
      <c r="H2015" s="37"/>
    </row>
    <row r="2016" spans="8:8" x14ac:dyDescent="0.25">
      <c r="H2016" s="37"/>
    </row>
    <row r="2017" spans="8:8" x14ac:dyDescent="0.25">
      <c r="H2017" s="37"/>
    </row>
    <row r="2018" spans="8:8" x14ac:dyDescent="0.25">
      <c r="H2018" s="37"/>
    </row>
    <row r="2019" spans="8:8" x14ac:dyDescent="0.25">
      <c r="H2019" s="37"/>
    </row>
    <row r="2020" spans="8:8" x14ac:dyDescent="0.25">
      <c r="H2020" s="37"/>
    </row>
    <row r="2021" spans="8:8" x14ac:dyDescent="0.25">
      <c r="H2021" s="37"/>
    </row>
    <row r="2022" spans="8:8" x14ac:dyDescent="0.25">
      <c r="H2022" s="37"/>
    </row>
    <row r="2023" spans="8:8" x14ac:dyDescent="0.25">
      <c r="H2023" s="37"/>
    </row>
    <row r="2024" spans="8:8" x14ac:dyDescent="0.25">
      <c r="H2024" s="37"/>
    </row>
    <row r="2025" spans="8:8" x14ac:dyDescent="0.25">
      <c r="H2025" s="37"/>
    </row>
    <row r="2026" spans="8:8" x14ac:dyDescent="0.25">
      <c r="H2026" s="37"/>
    </row>
    <row r="2027" spans="8:8" x14ac:dyDescent="0.25">
      <c r="H2027" s="37"/>
    </row>
    <row r="2028" spans="8:8" x14ac:dyDescent="0.25">
      <c r="H2028" s="37"/>
    </row>
    <row r="2029" spans="8:8" x14ac:dyDescent="0.25">
      <c r="H2029" s="37"/>
    </row>
    <row r="2030" spans="8:8" x14ac:dyDescent="0.25">
      <c r="H2030" s="37"/>
    </row>
    <row r="2031" spans="8:8" x14ac:dyDescent="0.25">
      <c r="H2031" s="37"/>
    </row>
    <row r="2032" spans="8:8" x14ac:dyDescent="0.25">
      <c r="H2032" s="37"/>
    </row>
    <row r="2033" spans="8:8" x14ac:dyDescent="0.25">
      <c r="H2033" s="37"/>
    </row>
    <row r="2034" spans="8:8" x14ac:dyDescent="0.25">
      <c r="H2034" s="37"/>
    </row>
    <row r="2035" spans="8:8" x14ac:dyDescent="0.25">
      <c r="H2035" s="37"/>
    </row>
    <row r="2036" spans="8:8" x14ac:dyDescent="0.25">
      <c r="H2036" s="37"/>
    </row>
    <row r="2037" spans="8:8" x14ac:dyDescent="0.25">
      <c r="H2037" s="37"/>
    </row>
    <row r="2038" spans="8:8" x14ac:dyDescent="0.25">
      <c r="H2038" s="37"/>
    </row>
    <row r="2039" spans="8:8" x14ac:dyDescent="0.25">
      <c r="H2039" s="37"/>
    </row>
    <row r="2040" spans="8:8" x14ac:dyDescent="0.25">
      <c r="H2040" s="37"/>
    </row>
    <row r="2041" spans="8:8" x14ac:dyDescent="0.25">
      <c r="H2041" s="37"/>
    </row>
    <row r="2042" spans="8:8" x14ac:dyDescent="0.25">
      <c r="H2042" s="37"/>
    </row>
    <row r="2043" spans="8:8" x14ac:dyDescent="0.25">
      <c r="H2043" s="37"/>
    </row>
    <row r="2044" spans="8:8" x14ac:dyDescent="0.25">
      <c r="H2044" s="37"/>
    </row>
    <row r="2045" spans="8:8" x14ac:dyDescent="0.25">
      <c r="H2045" s="37"/>
    </row>
    <row r="2046" spans="8:8" x14ac:dyDescent="0.25">
      <c r="H2046" s="37"/>
    </row>
    <row r="2047" spans="8:8" x14ac:dyDescent="0.25">
      <c r="H2047" s="37"/>
    </row>
    <row r="2048" spans="8:8" x14ac:dyDescent="0.25">
      <c r="H2048" s="37"/>
    </row>
    <row r="2049" spans="8:8" x14ac:dyDescent="0.25">
      <c r="H2049" s="37"/>
    </row>
    <row r="2050" spans="8:8" x14ac:dyDescent="0.25">
      <c r="H2050" s="37"/>
    </row>
    <row r="2051" spans="8:8" x14ac:dyDescent="0.25">
      <c r="H2051" s="37"/>
    </row>
    <row r="2052" spans="8:8" x14ac:dyDescent="0.25">
      <c r="H2052" s="37"/>
    </row>
    <row r="2053" spans="8:8" x14ac:dyDescent="0.25">
      <c r="H2053" s="37"/>
    </row>
    <row r="2054" spans="8:8" x14ac:dyDescent="0.25">
      <c r="H2054" s="37"/>
    </row>
    <row r="2055" spans="8:8" x14ac:dyDescent="0.25">
      <c r="H2055" s="37"/>
    </row>
    <row r="2056" spans="8:8" x14ac:dyDescent="0.25">
      <c r="H2056" s="37"/>
    </row>
    <row r="2057" spans="8:8" x14ac:dyDescent="0.25">
      <c r="H2057" s="37"/>
    </row>
    <row r="2058" spans="8:8" x14ac:dyDescent="0.25">
      <c r="H2058" s="37"/>
    </row>
    <row r="2059" spans="8:8" x14ac:dyDescent="0.25">
      <c r="H2059" s="37"/>
    </row>
    <row r="2060" spans="8:8" x14ac:dyDescent="0.25">
      <c r="H2060" s="37"/>
    </row>
    <row r="2061" spans="8:8" x14ac:dyDescent="0.25">
      <c r="H2061" s="37"/>
    </row>
    <row r="2062" spans="8:8" x14ac:dyDescent="0.25">
      <c r="H2062" s="37"/>
    </row>
    <row r="2063" spans="8:8" x14ac:dyDescent="0.25">
      <c r="H2063" s="37"/>
    </row>
    <row r="2064" spans="8:8" x14ac:dyDescent="0.25">
      <c r="H2064" s="37"/>
    </row>
    <row r="2065" spans="8:8" x14ac:dyDescent="0.25">
      <c r="H2065" s="37"/>
    </row>
    <row r="2066" spans="8:8" x14ac:dyDescent="0.25">
      <c r="H2066" s="37"/>
    </row>
    <row r="2067" spans="8:8" x14ac:dyDescent="0.25">
      <c r="H2067" s="37"/>
    </row>
    <row r="2068" spans="8:8" x14ac:dyDescent="0.25">
      <c r="H2068" s="37"/>
    </row>
    <row r="2069" spans="8:8" x14ac:dyDescent="0.25">
      <c r="H2069" s="37"/>
    </row>
    <row r="2070" spans="8:8" x14ac:dyDescent="0.25">
      <c r="H2070" s="37"/>
    </row>
    <row r="2071" spans="8:8" x14ac:dyDescent="0.25">
      <c r="H2071" s="37"/>
    </row>
    <row r="2072" spans="8:8" x14ac:dyDescent="0.25">
      <c r="H2072" s="37"/>
    </row>
    <row r="2073" spans="8:8" x14ac:dyDescent="0.25">
      <c r="H2073" s="37"/>
    </row>
    <row r="2074" spans="8:8" x14ac:dyDescent="0.25">
      <c r="H2074" s="37"/>
    </row>
    <row r="2075" spans="8:8" x14ac:dyDescent="0.25">
      <c r="H2075" s="37"/>
    </row>
    <row r="2076" spans="8:8" x14ac:dyDescent="0.25">
      <c r="H2076" s="37"/>
    </row>
    <row r="2077" spans="8:8" x14ac:dyDescent="0.25">
      <c r="H2077" s="37"/>
    </row>
    <row r="2078" spans="8:8" x14ac:dyDescent="0.25">
      <c r="H2078" s="37"/>
    </row>
    <row r="2079" spans="8:8" x14ac:dyDescent="0.25">
      <c r="H2079" s="37"/>
    </row>
    <row r="2080" spans="8:8" x14ac:dyDescent="0.25">
      <c r="H2080" s="37"/>
    </row>
    <row r="2081" spans="8:8" x14ac:dyDescent="0.25">
      <c r="H2081" s="37"/>
    </row>
    <row r="2082" spans="8:8" x14ac:dyDescent="0.25">
      <c r="H2082" s="37"/>
    </row>
    <row r="2083" spans="8:8" x14ac:dyDescent="0.25">
      <c r="H2083" s="37"/>
    </row>
    <row r="2084" spans="8:8" x14ac:dyDescent="0.25">
      <c r="H2084" s="37"/>
    </row>
    <row r="2085" spans="8:8" x14ac:dyDescent="0.25">
      <c r="H2085" s="37"/>
    </row>
    <row r="2086" spans="8:8" x14ac:dyDescent="0.25">
      <c r="H2086" s="37"/>
    </row>
    <row r="2087" spans="8:8" x14ac:dyDescent="0.25">
      <c r="H2087" s="37"/>
    </row>
    <row r="2088" spans="8:8" x14ac:dyDescent="0.25">
      <c r="H2088" s="37"/>
    </row>
    <row r="2089" spans="8:8" x14ac:dyDescent="0.25">
      <c r="H2089" s="37"/>
    </row>
    <row r="2090" spans="8:8" x14ac:dyDescent="0.25">
      <c r="H2090" s="37"/>
    </row>
    <row r="2091" spans="8:8" x14ac:dyDescent="0.25">
      <c r="H2091" s="37"/>
    </row>
    <row r="2092" spans="8:8" x14ac:dyDescent="0.25">
      <c r="H2092" s="37"/>
    </row>
    <row r="2093" spans="8:8" x14ac:dyDescent="0.25">
      <c r="H2093" s="37"/>
    </row>
    <row r="2094" spans="8:8" x14ac:dyDescent="0.25">
      <c r="H2094" s="37"/>
    </row>
    <row r="2095" spans="8:8" x14ac:dyDescent="0.25">
      <c r="H2095" s="37"/>
    </row>
    <row r="2096" spans="8:8" x14ac:dyDescent="0.25">
      <c r="H2096" s="37"/>
    </row>
    <row r="2097" spans="8:8" x14ac:dyDescent="0.25">
      <c r="H2097" s="37"/>
    </row>
    <row r="2098" spans="8:8" x14ac:dyDescent="0.25">
      <c r="H2098" s="37"/>
    </row>
    <row r="2099" spans="8:8" x14ac:dyDescent="0.25">
      <c r="H2099" s="37"/>
    </row>
    <row r="2100" spans="8:8" x14ac:dyDescent="0.25">
      <c r="H2100" s="37"/>
    </row>
    <row r="2101" spans="8:8" x14ac:dyDescent="0.25">
      <c r="H2101" s="37"/>
    </row>
    <row r="2102" spans="8:8" x14ac:dyDescent="0.25">
      <c r="H2102" s="37"/>
    </row>
    <row r="2103" spans="8:8" x14ac:dyDescent="0.25">
      <c r="H2103" s="37"/>
    </row>
    <row r="2104" spans="8:8" x14ac:dyDescent="0.25">
      <c r="H2104" s="37"/>
    </row>
    <row r="2105" spans="8:8" x14ac:dyDescent="0.25">
      <c r="H2105" s="37"/>
    </row>
    <row r="2106" spans="8:8" x14ac:dyDescent="0.25">
      <c r="H2106" s="37"/>
    </row>
    <row r="2107" spans="8:8" x14ac:dyDescent="0.25">
      <c r="H2107" s="37"/>
    </row>
    <row r="2108" spans="8:8" x14ac:dyDescent="0.25">
      <c r="H2108" s="37"/>
    </row>
    <row r="2109" spans="8:8" x14ac:dyDescent="0.25">
      <c r="H2109" s="37"/>
    </row>
    <row r="2110" spans="8:8" x14ac:dyDescent="0.25">
      <c r="H2110" s="37"/>
    </row>
    <row r="2111" spans="8:8" x14ac:dyDescent="0.25">
      <c r="H2111" s="37"/>
    </row>
    <row r="2112" spans="8:8" x14ac:dyDescent="0.25">
      <c r="H2112" s="37"/>
    </row>
    <row r="2113" spans="8:8" x14ac:dyDescent="0.25">
      <c r="H2113" s="37"/>
    </row>
    <row r="2114" spans="8:8" x14ac:dyDescent="0.25">
      <c r="H2114" s="37"/>
    </row>
    <row r="2115" spans="8:8" x14ac:dyDescent="0.25">
      <c r="H2115" s="37"/>
    </row>
    <row r="2116" spans="8:8" x14ac:dyDescent="0.25">
      <c r="H2116" s="37"/>
    </row>
    <row r="2117" spans="8:8" x14ac:dyDescent="0.25">
      <c r="H2117" s="37"/>
    </row>
    <row r="2118" spans="8:8" x14ac:dyDescent="0.25">
      <c r="H2118" s="37"/>
    </row>
    <row r="2119" spans="8:8" x14ac:dyDescent="0.25">
      <c r="H2119" s="37"/>
    </row>
    <row r="2120" spans="8:8" x14ac:dyDescent="0.25">
      <c r="H2120" s="37"/>
    </row>
    <row r="2121" spans="8:8" x14ac:dyDescent="0.25">
      <c r="H2121" s="37"/>
    </row>
    <row r="2122" spans="8:8" x14ac:dyDescent="0.25">
      <c r="H2122" s="37"/>
    </row>
    <row r="2123" spans="8:8" x14ac:dyDescent="0.25">
      <c r="H2123" s="37"/>
    </row>
    <row r="2124" spans="8:8" x14ac:dyDescent="0.25">
      <c r="H2124" s="37"/>
    </row>
    <row r="2125" spans="8:8" x14ac:dyDescent="0.25">
      <c r="H2125" s="37"/>
    </row>
    <row r="2126" spans="8:8" x14ac:dyDescent="0.25">
      <c r="H2126" s="37"/>
    </row>
    <row r="2127" spans="8:8" x14ac:dyDescent="0.25">
      <c r="H2127" s="37"/>
    </row>
    <row r="2128" spans="8:8" x14ac:dyDescent="0.25">
      <c r="H2128" s="37"/>
    </row>
    <row r="2129" spans="8:8" x14ac:dyDescent="0.25">
      <c r="H2129" s="37"/>
    </row>
    <row r="2130" spans="8:8" x14ac:dyDescent="0.25">
      <c r="H2130" s="37"/>
    </row>
    <row r="2131" spans="8:8" x14ac:dyDescent="0.25">
      <c r="H2131" s="37"/>
    </row>
    <row r="2132" spans="8:8" x14ac:dyDescent="0.25">
      <c r="H2132" s="37"/>
    </row>
    <row r="2133" spans="8:8" x14ac:dyDescent="0.25">
      <c r="H2133" s="37"/>
    </row>
    <row r="2134" spans="8:8" x14ac:dyDescent="0.25">
      <c r="H2134" s="37"/>
    </row>
    <row r="2135" spans="8:8" x14ac:dyDescent="0.25">
      <c r="H2135" s="37"/>
    </row>
    <row r="2136" spans="8:8" x14ac:dyDescent="0.25">
      <c r="H2136" s="37"/>
    </row>
    <row r="2137" spans="8:8" x14ac:dyDescent="0.25">
      <c r="H2137" s="37"/>
    </row>
    <row r="2138" spans="8:8" x14ac:dyDescent="0.25">
      <c r="H2138" s="37"/>
    </row>
    <row r="2139" spans="8:8" x14ac:dyDescent="0.25">
      <c r="H2139" s="37"/>
    </row>
    <row r="2140" spans="8:8" x14ac:dyDescent="0.25">
      <c r="H2140" s="37"/>
    </row>
    <row r="2141" spans="8:8" x14ac:dyDescent="0.25">
      <c r="H2141" s="37"/>
    </row>
    <row r="2142" spans="8:8" x14ac:dyDescent="0.25">
      <c r="H2142" s="37"/>
    </row>
    <row r="2143" spans="8:8" x14ac:dyDescent="0.25">
      <c r="H2143" s="37"/>
    </row>
    <row r="2144" spans="8:8" x14ac:dyDescent="0.25">
      <c r="H2144" s="37"/>
    </row>
    <row r="2145" spans="8:8" x14ac:dyDescent="0.25">
      <c r="H2145" s="37"/>
    </row>
    <row r="2146" spans="8:8" x14ac:dyDescent="0.25">
      <c r="H2146" s="37"/>
    </row>
    <row r="2147" spans="8:8" x14ac:dyDescent="0.25">
      <c r="H2147" s="37"/>
    </row>
    <row r="2148" spans="8:8" x14ac:dyDescent="0.25">
      <c r="H2148" s="37"/>
    </row>
    <row r="2149" spans="8:8" x14ac:dyDescent="0.25">
      <c r="H2149" s="37"/>
    </row>
    <row r="2150" spans="8:8" x14ac:dyDescent="0.25">
      <c r="H2150" s="37"/>
    </row>
    <row r="2151" spans="8:8" x14ac:dyDescent="0.25">
      <c r="H2151" s="37"/>
    </row>
    <row r="2152" spans="8:8" x14ac:dyDescent="0.25">
      <c r="H2152" s="37"/>
    </row>
    <row r="2153" spans="8:8" x14ac:dyDescent="0.25">
      <c r="H2153" s="37"/>
    </row>
    <row r="2154" spans="8:8" x14ac:dyDescent="0.25">
      <c r="H2154" s="37"/>
    </row>
    <row r="2155" spans="8:8" x14ac:dyDescent="0.25">
      <c r="H2155" s="37"/>
    </row>
    <row r="2156" spans="8:8" x14ac:dyDescent="0.25">
      <c r="H2156" s="37"/>
    </row>
    <row r="2157" spans="8:8" x14ac:dyDescent="0.25">
      <c r="H2157" s="37"/>
    </row>
    <row r="2158" spans="8:8" x14ac:dyDescent="0.25">
      <c r="H2158" s="37"/>
    </row>
    <row r="2159" spans="8:8" x14ac:dyDescent="0.25">
      <c r="H2159" s="37"/>
    </row>
    <row r="2160" spans="8:8" x14ac:dyDescent="0.25">
      <c r="H2160" s="37"/>
    </row>
    <row r="2161" spans="8:8" x14ac:dyDescent="0.25">
      <c r="H2161" s="37"/>
    </row>
    <row r="2162" spans="8:8" x14ac:dyDescent="0.25">
      <c r="H2162" s="37"/>
    </row>
    <row r="2163" spans="8:8" x14ac:dyDescent="0.25">
      <c r="H2163" s="37"/>
    </row>
    <row r="2164" spans="8:8" x14ac:dyDescent="0.25">
      <c r="H2164" s="37"/>
    </row>
    <row r="2165" spans="8:8" x14ac:dyDescent="0.25">
      <c r="H2165" s="37"/>
    </row>
    <row r="2166" spans="8:8" x14ac:dyDescent="0.25">
      <c r="H2166" s="37"/>
    </row>
    <row r="2167" spans="8:8" x14ac:dyDescent="0.25">
      <c r="H2167" s="37"/>
    </row>
    <row r="2168" spans="8:8" x14ac:dyDescent="0.25">
      <c r="H2168" s="37"/>
    </row>
    <row r="2169" spans="8:8" x14ac:dyDescent="0.25">
      <c r="H2169" s="37"/>
    </row>
    <row r="2170" spans="8:8" x14ac:dyDescent="0.25">
      <c r="H2170" s="37"/>
    </row>
    <row r="2171" spans="8:8" x14ac:dyDescent="0.25">
      <c r="H2171" s="37"/>
    </row>
    <row r="2172" spans="8:8" x14ac:dyDescent="0.25">
      <c r="H2172" s="37"/>
    </row>
    <row r="2173" spans="8:8" x14ac:dyDescent="0.25">
      <c r="H2173" s="37"/>
    </row>
    <row r="2174" spans="8:8" x14ac:dyDescent="0.25">
      <c r="H2174" s="37"/>
    </row>
    <row r="2175" spans="8:8" x14ac:dyDescent="0.25">
      <c r="H2175" s="37"/>
    </row>
    <row r="2176" spans="8:8" x14ac:dyDescent="0.25">
      <c r="H2176" s="37"/>
    </row>
    <row r="2177" spans="8:8" x14ac:dyDescent="0.25">
      <c r="H2177" s="37"/>
    </row>
    <row r="2178" spans="8:8" x14ac:dyDescent="0.25">
      <c r="H2178" s="37"/>
    </row>
    <row r="2179" spans="8:8" x14ac:dyDescent="0.25">
      <c r="H2179" s="37"/>
    </row>
    <row r="2180" spans="8:8" x14ac:dyDescent="0.25">
      <c r="H2180" s="37"/>
    </row>
    <row r="2181" spans="8:8" x14ac:dyDescent="0.25">
      <c r="H2181" s="37"/>
    </row>
    <row r="2182" spans="8:8" x14ac:dyDescent="0.25">
      <c r="H2182" s="37"/>
    </row>
    <row r="2183" spans="8:8" x14ac:dyDescent="0.25">
      <c r="H2183" s="37"/>
    </row>
    <row r="2184" spans="8:8" x14ac:dyDescent="0.25">
      <c r="H2184" s="37"/>
    </row>
    <row r="2185" spans="8:8" x14ac:dyDescent="0.25">
      <c r="H2185" s="37"/>
    </row>
    <row r="2186" spans="8:8" x14ac:dyDescent="0.25">
      <c r="H2186" s="37"/>
    </row>
    <row r="2187" spans="8:8" x14ac:dyDescent="0.25">
      <c r="H2187" s="37"/>
    </row>
    <row r="2188" spans="8:8" x14ac:dyDescent="0.25">
      <c r="H2188" s="37"/>
    </row>
    <row r="2189" spans="8:8" x14ac:dyDescent="0.25">
      <c r="H2189" s="37"/>
    </row>
    <row r="2190" spans="8:8" x14ac:dyDescent="0.25">
      <c r="H2190" s="37"/>
    </row>
    <row r="2191" spans="8:8" x14ac:dyDescent="0.25">
      <c r="H2191" s="37"/>
    </row>
    <row r="2192" spans="8:8" x14ac:dyDescent="0.25">
      <c r="H2192" s="37"/>
    </row>
    <row r="2193" spans="8:8" x14ac:dyDescent="0.25">
      <c r="H2193" s="37"/>
    </row>
    <row r="2194" spans="8:8" x14ac:dyDescent="0.25">
      <c r="H2194" s="37"/>
    </row>
    <row r="2195" spans="8:8" x14ac:dyDescent="0.25">
      <c r="H2195" s="37"/>
    </row>
    <row r="2196" spans="8:8" x14ac:dyDescent="0.25">
      <c r="H2196" s="37"/>
    </row>
    <row r="2197" spans="8:8" x14ac:dyDescent="0.25">
      <c r="H2197" s="37"/>
    </row>
    <row r="2198" spans="8:8" x14ac:dyDescent="0.25">
      <c r="H2198" s="37"/>
    </row>
    <row r="2199" spans="8:8" x14ac:dyDescent="0.25">
      <c r="H2199" s="37"/>
    </row>
    <row r="2200" spans="8:8" x14ac:dyDescent="0.25">
      <c r="H2200" s="37"/>
    </row>
    <row r="2201" spans="8:8" x14ac:dyDescent="0.25">
      <c r="H2201" s="37"/>
    </row>
    <row r="2202" spans="8:8" x14ac:dyDescent="0.25">
      <c r="H2202" s="37"/>
    </row>
    <row r="2203" spans="8:8" x14ac:dyDescent="0.25">
      <c r="H2203" s="37"/>
    </row>
    <row r="2204" spans="8:8" x14ac:dyDescent="0.25">
      <c r="H2204" s="37"/>
    </row>
    <row r="2205" spans="8:8" x14ac:dyDescent="0.25">
      <c r="H2205" s="37"/>
    </row>
    <row r="2206" spans="8:8" x14ac:dyDescent="0.25">
      <c r="H2206" s="37"/>
    </row>
    <row r="2207" spans="8:8" x14ac:dyDescent="0.25">
      <c r="H2207" s="37"/>
    </row>
    <row r="2208" spans="8:8" x14ac:dyDescent="0.25">
      <c r="H2208" s="37"/>
    </row>
    <row r="2209" spans="8:8" x14ac:dyDescent="0.25">
      <c r="H2209" s="37"/>
    </row>
    <row r="2210" spans="8:8" x14ac:dyDescent="0.25">
      <c r="H2210" s="37"/>
    </row>
    <row r="2211" spans="8:8" x14ac:dyDescent="0.25">
      <c r="H2211" s="37"/>
    </row>
    <row r="2212" spans="8:8" x14ac:dyDescent="0.25">
      <c r="H2212" s="37"/>
    </row>
    <row r="2213" spans="8:8" x14ac:dyDescent="0.25">
      <c r="H2213" s="37"/>
    </row>
    <row r="2214" spans="8:8" x14ac:dyDescent="0.25">
      <c r="H2214" s="37"/>
    </row>
    <row r="2215" spans="8:8" x14ac:dyDescent="0.25">
      <c r="H2215" s="37"/>
    </row>
    <row r="2216" spans="8:8" x14ac:dyDescent="0.25">
      <c r="H2216" s="37"/>
    </row>
    <row r="2217" spans="8:8" x14ac:dyDescent="0.25">
      <c r="H2217" s="37"/>
    </row>
    <row r="2218" spans="8:8" x14ac:dyDescent="0.25">
      <c r="H2218" s="37"/>
    </row>
    <row r="2219" spans="8:8" x14ac:dyDescent="0.25">
      <c r="H2219" s="37"/>
    </row>
    <row r="2220" spans="8:8" x14ac:dyDescent="0.25">
      <c r="H2220" s="37"/>
    </row>
    <row r="2221" spans="8:8" x14ac:dyDescent="0.25">
      <c r="H2221" s="37"/>
    </row>
    <row r="2222" spans="8:8" x14ac:dyDescent="0.25">
      <c r="H2222" s="37"/>
    </row>
    <row r="2223" spans="8:8" x14ac:dyDescent="0.25">
      <c r="H2223" s="37"/>
    </row>
    <row r="2224" spans="8:8" x14ac:dyDescent="0.25">
      <c r="H2224" s="37"/>
    </row>
    <row r="2225" spans="8:8" x14ac:dyDescent="0.25">
      <c r="H2225" s="37"/>
    </row>
    <row r="2226" spans="8:8" x14ac:dyDescent="0.25">
      <c r="H2226" s="37"/>
    </row>
    <row r="2227" spans="8:8" x14ac:dyDescent="0.25">
      <c r="H2227" s="37"/>
    </row>
    <row r="2228" spans="8:8" x14ac:dyDescent="0.25">
      <c r="H2228" s="37"/>
    </row>
    <row r="2229" spans="8:8" x14ac:dyDescent="0.25">
      <c r="H2229" s="37"/>
    </row>
    <row r="2230" spans="8:8" x14ac:dyDescent="0.25">
      <c r="H2230" s="37"/>
    </row>
    <row r="2231" spans="8:8" x14ac:dyDescent="0.25">
      <c r="H2231" s="37"/>
    </row>
    <row r="2232" spans="8:8" x14ac:dyDescent="0.25">
      <c r="H2232" s="37"/>
    </row>
    <row r="2233" spans="8:8" x14ac:dyDescent="0.25">
      <c r="H2233" s="37"/>
    </row>
    <row r="2234" spans="8:8" x14ac:dyDescent="0.25">
      <c r="H2234" s="37"/>
    </row>
    <row r="2235" spans="8:8" x14ac:dyDescent="0.25">
      <c r="H2235" s="37"/>
    </row>
    <row r="2236" spans="8:8" x14ac:dyDescent="0.25">
      <c r="H2236" s="37"/>
    </row>
    <row r="2237" spans="8:8" x14ac:dyDescent="0.25">
      <c r="H2237" s="37"/>
    </row>
    <row r="2238" spans="8:8" x14ac:dyDescent="0.25">
      <c r="H2238" s="37"/>
    </row>
    <row r="2239" spans="8:8" x14ac:dyDescent="0.25">
      <c r="H2239" s="37"/>
    </row>
    <row r="2240" spans="8:8" x14ac:dyDescent="0.25">
      <c r="H2240" s="37"/>
    </row>
    <row r="2241" spans="8:8" x14ac:dyDescent="0.25">
      <c r="H2241" s="37"/>
    </row>
    <row r="2242" spans="8:8" x14ac:dyDescent="0.25">
      <c r="H2242" s="37"/>
    </row>
    <row r="2243" spans="8:8" x14ac:dyDescent="0.25">
      <c r="H2243" s="37"/>
    </row>
    <row r="2244" spans="8:8" x14ac:dyDescent="0.25">
      <c r="H2244" s="37"/>
    </row>
    <row r="2245" spans="8:8" x14ac:dyDescent="0.25">
      <c r="H2245" s="37"/>
    </row>
    <row r="2246" spans="8:8" x14ac:dyDescent="0.25">
      <c r="H2246" s="37"/>
    </row>
    <row r="2247" spans="8:8" x14ac:dyDescent="0.25">
      <c r="H2247" s="37"/>
    </row>
    <row r="2248" spans="8:8" x14ac:dyDescent="0.25">
      <c r="H2248" s="37"/>
    </row>
    <row r="2249" spans="8:8" x14ac:dyDescent="0.25">
      <c r="H2249" s="37"/>
    </row>
    <row r="2250" spans="8:8" x14ac:dyDescent="0.25">
      <c r="H2250" s="37"/>
    </row>
    <row r="2251" spans="8:8" x14ac:dyDescent="0.25">
      <c r="H2251" s="37"/>
    </row>
    <row r="2252" spans="8:8" x14ac:dyDescent="0.25">
      <c r="H2252" s="37"/>
    </row>
    <row r="2253" spans="8:8" x14ac:dyDescent="0.25">
      <c r="H2253" s="37"/>
    </row>
    <row r="2254" spans="8:8" x14ac:dyDescent="0.25">
      <c r="H2254" s="37"/>
    </row>
    <row r="2255" spans="8:8" x14ac:dyDescent="0.25">
      <c r="H2255" s="37"/>
    </row>
    <row r="2256" spans="8:8" x14ac:dyDescent="0.25">
      <c r="H2256" s="37"/>
    </row>
    <row r="2257" spans="8:8" x14ac:dyDescent="0.25">
      <c r="H2257" s="37"/>
    </row>
    <row r="2258" spans="8:8" x14ac:dyDescent="0.25">
      <c r="H2258" s="37"/>
    </row>
    <row r="2259" spans="8:8" x14ac:dyDescent="0.25">
      <c r="H2259" s="37"/>
    </row>
    <row r="2260" spans="8:8" x14ac:dyDescent="0.25">
      <c r="H2260" s="37"/>
    </row>
    <row r="2261" spans="8:8" x14ac:dyDescent="0.25">
      <c r="H2261" s="37"/>
    </row>
    <row r="2262" spans="8:8" x14ac:dyDescent="0.25">
      <c r="H2262" s="37"/>
    </row>
    <row r="2263" spans="8:8" x14ac:dyDescent="0.25">
      <c r="H2263" s="37"/>
    </row>
    <row r="2264" spans="8:8" x14ac:dyDescent="0.25">
      <c r="H2264" s="37"/>
    </row>
    <row r="2265" spans="8:8" x14ac:dyDescent="0.25">
      <c r="H2265" s="37"/>
    </row>
    <row r="2266" spans="8:8" x14ac:dyDescent="0.25">
      <c r="H2266" s="37"/>
    </row>
    <row r="2267" spans="8:8" x14ac:dyDescent="0.25">
      <c r="H2267" s="37"/>
    </row>
    <row r="2268" spans="8:8" x14ac:dyDescent="0.25">
      <c r="H2268" s="37"/>
    </row>
    <row r="2269" spans="8:8" x14ac:dyDescent="0.25">
      <c r="H2269" s="37"/>
    </row>
    <row r="2270" spans="8:8" x14ac:dyDescent="0.25">
      <c r="H2270" s="37"/>
    </row>
    <row r="2271" spans="8:8" x14ac:dyDescent="0.25">
      <c r="H2271" s="37"/>
    </row>
    <row r="2272" spans="8:8" x14ac:dyDescent="0.25">
      <c r="H2272" s="37"/>
    </row>
    <row r="2273" spans="8:8" x14ac:dyDescent="0.25">
      <c r="H2273" s="37"/>
    </row>
    <row r="2274" spans="8:8" x14ac:dyDescent="0.25">
      <c r="H2274" s="37"/>
    </row>
    <row r="2275" spans="8:8" x14ac:dyDescent="0.25">
      <c r="H2275" s="37"/>
    </row>
    <row r="2276" spans="8:8" x14ac:dyDescent="0.25">
      <c r="H2276" s="37"/>
    </row>
    <row r="2277" spans="8:8" x14ac:dyDescent="0.25">
      <c r="H2277" s="37"/>
    </row>
    <row r="2278" spans="8:8" x14ac:dyDescent="0.25">
      <c r="H2278" s="37"/>
    </row>
    <row r="2279" spans="8:8" x14ac:dyDescent="0.25">
      <c r="H2279" s="37"/>
    </row>
    <row r="2280" spans="8:8" x14ac:dyDescent="0.25">
      <c r="H2280" s="37"/>
    </row>
    <row r="2281" spans="8:8" x14ac:dyDescent="0.25">
      <c r="H2281" s="37"/>
    </row>
    <row r="2282" spans="8:8" x14ac:dyDescent="0.25">
      <c r="H2282" s="37"/>
    </row>
    <row r="2283" spans="8:8" x14ac:dyDescent="0.25">
      <c r="H2283" s="37"/>
    </row>
    <row r="2284" spans="8:8" x14ac:dyDescent="0.25">
      <c r="H2284" s="37"/>
    </row>
    <row r="2285" spans="8:8" x14ac:dyDescent="0.25">
      <c r="H2285" s="37"/>
    </row>
    <row r="2286" spans="8:8" x14ac:dyDescent="0.25">
      <c r="H2286" s="37"/>
    </row>
    <row r="2287" spans="8:8" x14ac:dyDescent="0.25">
      <c r="H2287" s="37"/>
    </row>
    <row r="2288" spans="8:8" x14ac:dyDescent="0.25">
      <c r="H2288" s="37"/>
    </row>
    <row r="2289" spans="8:8" x14ac:dyDescent="0.25">
      <c r="H2289" s="37"/>
    </row>
    <row r="2290" spans="8:8" x14ac:dyDescent="0.25">
      <c r="H2290" s="37"/>
    </row>
    <row r="2291" spans="8:8" x14ac:dyDescent="0.25">
      <c r="H2291" s="37"/>
    </row>
    <row r="2292" spans="8:8" x14ac:dyDescent="0.25">
      <c r="H2292" s="37"/>
    </row>
    <row r="2293" spans="8:8" x14ac:dyDescent="0.25">
      <c r="H2293" s="37"/>
    </row>
    <row r="2294" spans="8:8" x14ac:dyDescent="0.25">
      <c r="H2294" s="37"/>
    </row>
    <row r="2295" spans="8:8" x14ac:dyDescent="0.25">
      <c r="H2295" s="37"/>
    </row>
    <row r="2296" spans="8:8" x14ac:dyDescent="0.25">
      <c r="H2296" s="37"/>
    </row>
    <row r="2297" spans="8:8" x14ac:dyDescent="0.25">
      <c r="H2297" s="37"/>
    </row>
    <row r="2298" spans="8:8" x14ac:dyDescent="0.25">
      <c r="H2298" s="37"/>
    </row>
    <row r="2299" spans="8:8" x14ac:dyDescent="0.25">
      <c r="H2299" s="37"/>
    </row>
    <row r="2300" spans="8:8" x14ac:dyDescent="0.25">
      <c r="H2300" s="37"/>
    </row>
    <row r="2301" spans="8:8" x14ac:dyDescent="0.25">
      <c r="H2301" s="37"/>
    </row>
    <row r="2302" spans="8:8" x14ac:dyDescent="0.25">
      <c r="H2302" s="37"/>
    </row>
    <row r="2303" spans="8:8" x14ac:dyDescent="0.25">
      <c r="H2303" s="37"/>
    </row>
    <row r="2304" spans="8:8" x14ac:dyDescent="0.25">
      <c r="H2304" s="37"/>
    </row>
    <row r="2305" spans="8:8" x14ac:dyDescent="0.25">
      <c r="H2305" s="37"/>
    </row>
    <row r="2306" spans="8:8" x14ac:dyDescent="0.25">
      <c r="H2306" s="37"/>
    </row>
    <row r="2307" spans="8:8" x14ac:dyDescent="0.25">
      <c r="H2307" s="37"/>
    </row>
    <row r="2308" spans="8:8" x14ac:dyDescent="0.25">
      <c r="H2308" s="37"/>
    </row>
    <row r="2309" spans="8:8" x14ac:dyDescent="0.25">
      <c r="H2309" s="37"/>
    </row>
    <row r="2310" spans="8:8" x14ac:dyDescent="0.25">
      <c r="H2310" s="37"/>
    </row>
    <row r="2311" spans="8:8" x14ac:dyDescent="0.25">
      <c r="H2311" s="37"/>
    </row>
    <row r="2312" spans="8:8" x14ac:dyDescent="0.25">
      <c r="H2312" s="37"/>
    </row>
    <row r="2313" spans="8:8" x14ac:dyDescent="0.25">
      <c r="H2313" s="37"/>
    </row>
    <row r="2314" spans="8:8" x14ac:dyDescent="0.25">
      <c r="H2314" s="37"/>
    </row>
    <row r="2315" spans="8:8" x14ac:dyDescent="0.25">
      <c r="H2315" s="37"/>
    </row>
    <row r="2316" spans="8:8" x14ac:dyDescent="0.25">
      <c r="H2316" s="37"/>
    </row>
    <row r="2317" spans="8:8" x14ac:dyDescent="0.25">
      <c r="H2317" s="37"/>
    </row>
    <row r="2318" spans="8:8" x14ac:dyDescent="0.25">
      <c r="H2318" s="37"/>
    </row>
    <row r="2319" spans="8:8" x14ac:dyDescent="0.25">
      <c r="H2319" s="37"/>
    </row>
    <row r="2320" spans="8:8" x14ac:dyDescent="0.25">
      <c r="H2320" s="37"/>
    </row>
    <row r="2321" spans="8:8" x14ac:dyDescent="0.25">
      <c r="H2321" s="37"/>
    </row>
    <row r="2322" spans="8:8" x14ac:dyDescent="0.25">
      <c r="H2322" s="37"/>
    </row>
    <row r="2323" spans="8:8" x14ac:dyDescent="0.25">
      <c r="H2323" s="37"/>
    </row>
    <row r="2324" spans="8:8" x14ac:dyDescent="0.25">
      <c r="H2324" s="37"/>
    </row>
    <row r="2325" spans="8:8" x14ac:dyDescent="0.25">
      <c r="H2325" s="37"/>
    </row>
    <row r="2326" spans="8:8" x14ac:dyDescent="0.25">
      <c r="H2326" s="37"/>
    </row>
    <row r="2327" spans="8:8" x14ac:dyDescent="0.25">
      <c r="H2327" s="37"/>
    </row>
    <row r="2328" spans="8:8" x14ac:dyDescent="0.25">
      <c r="H2328" s="37"/>
    </row>
    <row r="2329" spans="8:8" x14ac:dyDescent="0.25">
      <c r="H2329" s="37"/>
    </row>
    <row r="2330" spans="8:8" x14ac:dyDescent="0.25">
      <c r="H2330" s="37"/>
    </row>
    <row r="2331" spans="8:8" x14ac:dyDescent="0.25">
      <c r="H2331" s="37"/>
    </row>
    <row r="2332" spans="8:8" x14ac:dyDescent="0.25">
      <c r="H2332" s="37"/>
    </row>
    <row r="2333" spans="8:8" x14ac:dyDescent="0.25">
      <c r="H2333" s="37"/>
    </row>
    <row r="2334" spans="8:8" x14ac:dyDescent="0.25">
      <c r="H2334" s="37"/>
    </row>
    <row r="2335" spans="8:8" x14ac:dyDescent="0.25">
      <c r="H2335" s="37"/>
    </row>
    <row r="2336" spans="8:8" x14ac:dyDescent="0.25">
      <c r="H2336" s="37"/>
    </row>
    <row r="2337" spans="8:8" x14ac:dyDescent="0.25">
      <c r="H2337" s="37"/>
    </row>
    <row r="2338" spans="8:8" x14ac:dyDescent="0.25">
      <c r="H2338" s="37"/>
    </row>
    <row r="2339" spans="8:8" x14ac:dyDescent="0.25">
      <c r="H2339" s="37"/>
    </row>
    <row r="2340" spans="8:8" x14ac:dyDescent="0.25">
      <c r="H2340" s="37"/>
    </row>
    <row r="2341" spans="8:8" x14ac:dyDescent="0.25">
      <c r="H2341" s="37"/>
    </row>
    <row r="2342" spans="8:8" x14ac:dyDescent="0.25">
      <c r="H2342" s="37"/>
    </row>
    <row r="2343" spans="8:8" x14ac:dyDescent="0.25">
      <c r="H2343" s="37"/>
    </row>
    <row r="2344" spans="8:8" x14ac:dyDescent="0.25">
      <c r="H2344" s="37"/>
    </row>
    <row r="2345" spans="8:8" x14ac:dyDescent="0.25">
      <c r="H2345" s="37"/>
    </row>
    <row r="2346" spans="8:8" x14ac:dyDescent="0.25">
      <c r="H2346" s="37"/>
    </row>
    <row r="2347" spans="8:8" x14ac:dyDescent="0.25">
      <c r="H2347" s="37"/>
    </row>
    <row r="2348" spans="8:8" x14ac:dyDescent="0.25">
      <c r="H2348" s="37"/>
    </row>
    <row r="2349" spans="8:8" x14ac:dyDescent="0.25">
      <c r="H2349" s="37"/>
    </row>
    <row r="2350" spans="8:8" x14ac:dyDescent="0.25">
      <c r="H2350" s="37"/>
    </row>
    <row r="2351" spans="8:8" x14ac:dyDescent="0.25">
      <c r="H2351" s="37"/>
    </row>
    <row r="2352" spans="8:8" x14ac:dyDescent="0.25">
      <c r="H2352" s="37"/>
    </row>
    <row r="2353" spans="8:8" x14ac:dyDescent="0.25">
      <c r="H2353" s="37"/>
    </row>
    <row r="2354" spans="8:8" x14ac:dyDescent="0.25">
      <c r="H2354" s="37"/>
    </row>
    <row r="2355" spans="8:8" x14ac:dyDescent="0.25">
      <c r="H2355" s="37"/>
    </row>
    <row r="2356" spans="8:8" x14ac:dyDescent="0.25">
      <c r="H2356" s="37"/>
    </row>
    <row r="2357" spans="8:8" x14ac:dyDescent="0.25">
      <c r="H2357" s="37"/>
    </row>
    <row r="2358" spans="8:8" x14ac:dyDescent="0.25">
      <c r="H2358" s="37"/>
    </row>
    <row r="2359" spans="8:8" x14ac:dyDescent="0.25">
      <c r="H2359" s="37"/>
    </row>
    <row r="2360" spans="8:8" x14ac:dyDescent="0.25">
      <c r="H2360" s="37"/>
    </row>
    <row r="2361" spans="8:8" x14ac:dyDescent="0.25">
      <c r="H2361" s="37"/>
    </row>
    <row r="2362" spans="8:8" x14ac:dyDescent="0.25">
      <c r="H2362" s="37"/>
    </row>
    <row r="2363" spans="8:8" x14ac:dyDescent="0.25">
      <c r="H2363" s="37"/>
    </row>
    <row r="2364" spans="8:8" x14ac:dyDescent="0.25">
      <c r="H2364" s="37"/>
    </row>
    <row r="2365" spans="8:8" x14ac:dyDescent="0.25">
      <c r="H2365" s="37"/>
    </row>
    <row r="2366" spans="8:8" x14ac:dyDescent="0.25">
      <c r="H2366" s="37"/>
    </row>
    <row r="2367" spans="8:8" x14ac:dyDescent="0.25">
      <c r="H2367" s="37"/>
    </row>
    <row r="2368" spans="8:8" x14ac:dyDescent="0.25">
      <c r="H2368" s="37"/>
    </row>
    <row r="2369" spans="8:8" x14ac:dyDescent="0.25">
      <c r="H2369" s="37"/>
    </row>
    <row r="2370" spans="8:8" x14ac:dyDescent="0.25">
      <c r="H2370" s="37"/>
    </row>
    <row r="2371" spans="8:8" x14ac:dyDescent="0.25">
      <c r="H2371" s="37"/>
    </row>
    <row r="2372" spans="8:8" x14ac:dyDescent="0.25">
      <c r="H2372" s="37"/>
    </row>
    <row r="2373" spans="8:8" x14ac:dyDescent="0.25">
      <c r="H2373" s="37"/>
    </row>
    <row r="2374" spans="8:8" x14ac:dyDescent="0.25">
      <c r="H2374" s="37"/>
    </row>
    <row r="2375" spans="8:8" x14ac:dyDescent="0.25">
      <c r="H2375" s="37"/>
    </row>
    <row r="2376" spans="8:8" x14ac:dyDescent="0.25">
      <c r="H2376" s="37"/>
    </row>
    <row r="2377" spans="8:8" x14ac:dyDescent="0.25">
      <c r="H2377" s="37"/>
    </row>
    <row r="2378" spans="8:8" x14ac:dyDescent="0.25">
      <c r="H2378" s="37"/>
    </row>
    <row r="2379" spans="8:8" x14ac:dyDescent="0.25">
      <c r="H2379" s="37"/>
    </row>
    <row r="2380" spans="8:8" x14ac:dyDescent="0.25">
      <c r="H2380" s="37"/>
    </row>
    <row r="2381" spans="8:8" x14ac:dyDescent="0.25">
      <c r="H2381" s="37"/>
    </row>
    <row r="2382" spans="8:8" x14ac:dyDescent="0.25">
      <c r="H2382" s="37"/>
    </row>
    <row r="2383" spans="8:8" x14ac:dyDescent="0.25">
      <c r="H2383" s="37"/>
    </row>
    <row r="2384" spans="8:8" x14ac:dyDescent="0.25">
      <c r="H2384" s="37"/>
    </row>
    <row r="2385" spans="8:8" x14ac:dyDescent="0.25">
      <c r="H2385" s="37"/>
    </row>
    <row r="2386" spans="8:8" x14ac:dyDescent="0.25">
      <c r="H2386" s="37"/>
    </row>
    <row r="2387" spans="8:8" x14ac:dyDescent="0.25">
      <c r="H2387" s="37"/>
    </row>
    <row r="2388" spans="8:8" x14ac:dyDescent="0.25">
      <c r="H2388" s="37"/>
    </row>
    <row r="2389" spans="8:8" x14ac:dyDescent="0.25">
      <c r="H2389" s="37"/>
    </row>
    <row r="2390" spans="8:8" x14ac:dyDescent="0.25">
      <c r="H2390" s="37"/>
    </row>
    <row r="2391" spans="8:8" x14ac:dyDescent="0.25">
      <c r="H2391" s="37"/>
    </row>
    <row r="2392" spans="8:8" x14ac:dyDescent="0.25">
      <c r="H2392" s="37"/>
    </row>
    <row r="2393" spans="8:8" x14ac:dyDescent="0.25">
      <c r="H2393" s="37"/>
    </row>
    <row r="2394" spans="8:8" x14ac:dyDescent="0.25">
      <c r="H2394" s="37"/>
    </row>
    <row r="2395" spans="8:8" x14ac:dyDescent="0.25">
      <c r="H2395" s="37"/>
    </row>
    <row r="2396" spans="8:8" x14ac:dyDescent="0.25">
      <c r="H2396" s="37"/>
    </row>
    <row r="2397" spans="8:8" x14ac:dyDescent="0.25">
      <c r="H2397" s="37"/>
    </row>
    <row r="2398" spans="8:8" x14ac:dyDescent="0.25">
      <c r="H2398" s="37"/>
    </row>
    <row r="2399" spans="8:8" x14ac:dyDescent="0.25">
      <c r="H2399" s="37"/>
    </row>
    <row r="2400" spans="8:8" x14ac:dyDescent="0.25">
      <c r="H2400" s="37"/>
    </row>
    <row r="2401" spans="8:8" x14ac:dyDescent="0.25">
      <c r="H2401" s="37"/>
    </row>
    <row r="2402" spans="8:8" x14ac:dyDescent="0.25">
      <c r="H2402" s="37"/>
    </row>
    <row r="2403" spans="8:8" x14ac:dyDescent="0.25">
      <c r="H2403" s="37"/>
    </row>
    <row r="2404" spans="8:8" x14ac:dyDescent="0.25">
      <c r="H2404" s="37"/>
    </row>
    <row r="2405" spans="8:8" x14ac:dyDescent="0.25">
      <c r="H2405" s="37"/>
    </row>
    <row r="2406" spans="8:8" x14ac:dyDescent="0.25">
      <c r="H2406" s="37"/>
    </row>
    <row r="2407" spans="8:8" x14ac:dyDescent="0.25">
      <c r="H2407" s="37"/>
    </row>
    <row r="2408" spans="8:8" x14ac:dyDescent="0.25">
      <c r="H2408" s="37"/>
    </row>
    <row r="2409" spans="8:8" x14ac:dyDescent="0.25">
      <c r="H2409" s="37"/>
    </row>
    <row r="2410" spans="8:8" x14ac:dyDescent="0.25">
      <c r="H2410" s="37"/>
    </row>
    <row r="2411" spans="8:8" x14ac:dyDescent="0.25">
      <c r="H2411" s="37"/>
    </row>
    <row r="2412" spans="8:8" x14ac:dyDescent="0.25">
      <c r="H2412" s="37"/>
    </row>
    <row r="2413" spans="8:8" x14ac:dyDescent="0.25">
      <c r="H2413" s="37"/>
    </row>
    <row r="2414" spans="8:8" x14ac:dyDescent="0.25">
      <c r="H2414" s="37"/>
    </row>
    <row r="2415" spans="8:8" x14ac:dyDescent="0.25">
      <c r="H2415" s="37"/>
    </row>
    <row r="2416" spans="8:8" x14ac:dyDescent="0.25">
      <c r="H2416" s="37"/>
    </row>
    <row r="2417" spans="8:8" x14ac:dyDescent="0.25">
      <c r="H2417" s="37"/>
    </row>
    <row r="2418" spans="8:8" x14ac:dyDescent="0.25">
      <c r="H2418" s="37"/>
    </row>
    <row r="2419" spans="8:8" x14ac:dyDescent="0.25">
      <c r="H2419" s="37"/>
    </row>
    <row r="2420" spans="8:8" x14ac:dyDescent="0.25">
      <c r="H2420" s="37"/>
    </row>
    <row r="2421" spans="8:8" x14ac:dyDescent="0.25">
      <c r="H2421" s="37"/>
    </row>
    <row r="2422" spans="8:8" x14ac:dyDescent="0.25">
      <c r="H2422" s="37"/>
    </row>
    <row r="2423" spans="8:8" x14ac:dyDescent="0.25">
      <c r="H2423" s="37"/>
    </row>
    <row r="2424" spans="8:8" x14ac:dyDescent="0.25">
      <c r="H2424" s="37"/>
    </row>
    <row r="2425" spans="8:8" x14ac:dyDescent="0.25">
      <c r="H2425" s="37"/>
    </row>
    <row r="2426" spans="8:8" x14ac:dyDescent="0.25">
      <c r="H2426" s="37"/>
    </row>
    <row r="2427" spans="8:8" x14ac:dyDescent="0.25">
      <c r="H2427" s="37"/>
    </row>
    <row r="2428" spans="8:8" x14ac:dyDescent="0.25">
      <c r="H2428" s="37"/>
    </row>
    <row r="2429" spans="8:8" x14ac:dyDescent="0.25">
      <c r="H2429" s="37"/>
    </row>
    <row r="2430" spans="8:8" x14ac:dyDescent="0.25">
      <c r="H2430" s="37"/>
    </row>
    <row r="2431" spans="8:8" x14ac:dyDescent="0.25">
      <c r="H2431" s="37"/>
    </row>
    <row r="2432" spans="8:8" x14ac:dyDescent="0.25">
      <c r="H2432" s="37"/>
    </row>
    <row r="2433" spans="8:8" x14ac:dyDescent="0.25">
      <c r="H2433" s="37"/>
    </row>
    <row r="2434" spans="8:8" x14ac:dyDescent="0.25">
      <c r="H2434" s="37"/>
    </row>
    <row r="2435" spans="8:8" x14ac:dyDescent="0.25">
      <c r="H2435" s="37"/>
    </row>
    <row r="2436" spans="8:8" x14ac:dyDescent="0.25">
      <c r="H2436" s="37"/>
    </row>
    <row r="2437" spans="8:8" x14ac:dyDescent="0.25">
      <c r="H2437" s="37"/>
    </row>
    <row r="2438" spans="8:8" x14ac:dyDescent="0.25">
      <c r="H2438" s="37"/>
    </row>
    <row r="2439" spans="8:8" x14ac:dyDescent="0.25">
      <c r="H2439" s="37"/>
    </row>
    <row r="2440" spans="8:8" x14ac:dyDescent="0.25">
      <c r="H2440" s="37"/>
    </row>
    <row r="2441" spans="8:8" x14ac:dyDescent="0.25">
      <c r="H2441" s="37"/>
    </row>
    <row r="2442" spans="8:8" x14ac:dyDescent="0.25">
      <c r="H2442" s="37"/>
    </row>
    <row r="2443" spans="8:8" x14ac:dyDescent="0.25">
      <c r="H2443" s="37"/>
    </row>
    <row r="2444" spans="8:8" x14ac:dyDescent="0.25">
      <c r="H2444" s="37"/>
    </row>
    <row r="2445" spans="8:8" x14ac:dyDescent="0.25">
      <c r="H2445" s="37"/>
    </row>
    <row r="2446" spans="8:8" x14ac:dyDescent="0.25">
      <c r="H2446" s="37"/>
    </row>
    <row r="2447" spans="8:8" x14ac:dyDescent="0.25">
      <c r="H2447" s="37"/>
    </row>
    <row r="2448" spans="8:8" x14ac:dyDescent="0.25">
      <c r="H2448" s="37"/>
    </row>
    <row r="2449" spans="8:8" x14ac:dyDescent="0.25">
      <c r="H2449" s="37"/>
    </row>
    <row r="2450" spans="8:8" x14ac:dyDescent="0.25">
      <c r="H2450" s="37"/>
    </row>
    <row r="2451" spans="8:8" x14ac:dyDescent="0.25">
      <c r="H2451" s="37"/>
    </row>
    <row r="2452" spans="8:8" x14ac:dyDescent="0.25">
      <c r="H2452" s="37"/>
    </row>
    <row r="2453" spans="8:8" x14ac:dyDescent="0.25">
      <c r="H2453" s="37"/>
    </row>
    <row r="2454" spans="8:8" x14ac:dyDescent="0.25">
      <c r="H2454" s="37"/>
    </row>
    <row r="2455" spans="8:8" x14ac:dyDescent="0.25">
      <c r="H2455" s="37"/>
    </row>
    <row r="2456" spans="8:8" x14ac:dyDescent="0.25">
      <c r="H2456" s="37"/>
    </row>
    <row r="2457" spans="8:8" x14ac:dyDescent="0.25">
      <c r="H2457" s="37"/>
    </row>
    <row r="2458" spans="8:8" x14ac:dyDescent="0.25">
      <c r="H2458" s="37"/>
    </row>
    <row r="2459" spans="8:8" x14ac:dyDescent="0.25">
      <c r="H2459" s="37"/>
    </row>
    <row r="2460" spans="8:8" x14ac:dyDescent="0.25">
      <c r="H2460" s="37"/>
    </row>
    <row r="2461" spans="8:8" x14ac:dyDescent="0.25">
      <c r="H2461" s="37"/>
    </row>
    <row r="2462" spans="8:8" x14ac:dyDescent="0.25">
      <c r="H2462" s="37"/>
    </row>
    <row r="2463" spans="8:8" x14ac:dyDescent="0.25">
      <c r="H2463" s="37"/>
    </row>
    <row r="2464" spans="8:8" x14ac:dyDescent="0.25">
      <c r="H2464" s="37"/>
    </row>
    <row r="2465" spans="8:8" x14ac:dyDescent="0.25">
      <c r="H2465" s="37"/>
    </row>
    <row r="2466" spans="8:8" x14ac:dyDescent="0.25">
      <c r="H2466" s="37"/>
    </row>
    <row r="2467" spans="8:8" x14ac:dyDescent="0.25">
      <c r="H2467" s="37"/>
    </row>
    <row r="2468" spans="8:8" x14ac:dyDescent="0.25">
      <c r="H2468" s="37"/>
    </row>
    <row r="2469" spans="8:8" x14ac:dyDescent="0.25">
      <c r="H2469" s="37"/>
    </row>
    <row r="2470" spans="8:8" x14ac:dyDescent="0.25">
      <c r="H2470" s="37"/>
    </row>
    <row r="2471" spans="8:8" x14ac:dyDescent="0.25">
      <c r="H2471" s="37"/>
    </row>
    <row r="2472" spans="8:8" x14ac:dyDescent="0.25">
      <c r="H2472" s="37"/>
    </row>
    <row r="2473" spans="8:8" x14ac:dyDescent="0.25">
      <c r="H2473" s="37"/>
    </row>
    <row r="2474" spans="8:8" x14ac:dyDescent="0.25">
      <c r="H2474" s="37"/>
    </row>
    <row r="2475" spans="8:8" x14ac:dyDescent="0.25">
      <c r="H2475" s="37"/>
    </row>
    <row r="2476" spans="8:8" x14ac:dyDescent="0.25">
      <c r="H2476" s="37"/>
    </row>
    <row r="2477" spans="8:8" x14ac:dyDescent="0.25">
      <c r="H2477" s="37"/>
    </row>
    <row r="2478" spans="8:8" x14ac:dyDescent="0.25">
      <c r="H2478" s="37"/>
    </row>
    <row r="2479" spans="8:8" x14ac:dyDescent="0.25">
      <c r="H2479" s="37"/>
    </row>
    <row r="2480" spans="8:8" x14ac:dyDescent="0.25">
      <c r="H2480" s="37"/>
    </row>
    <row r="2481" spans="8:8" x14ac:dyDescent="0.25">
      <c r="H2481" s="37"/>
    </row>
    <row r="2482" spans="8:8" x14ac:dyDescent="0.25">
      <c r="H2482" s="37"/>
    </row>
    <row r="2483" spans="8:8" x14ac:dyDescent="0.25">
      <c r="H2483" s="37"/>
    </row>
    <row r="2484" spans="8:8" x14ac:dyDescent="0.25">
      <c r="H2484" s="37"/>
    </row>
    <row r="2485" spans="8:8" x14ac:dyDescent="0.25">
      <c r="H2485" s="37"/>
    </row>
    <row r="2486" spans="8:8" x14ac:dyDescent="0.25">
      <c r="H2486" s="37"/>
    </row>
    <row r="2487" spans="8:8" x14ac:dyDescent="0.25">
      <c r="H2487" s="37"/>
    </row>
    <row r="2488" spans="8:8" x14ac:dyDescent="0.25">
      <c r="H2488" s="37"/>
    </row>
    <row r="2489" spans="8:8" x14ac:dyDescent="0.25">
      <c r="H2489" s="37"/>
    </row>
    <row r="2490" spans="8:8" x14ac:dyDescent="0.25">
      <c r="H2490" s="37"/>
    </row>
    <row r="2491" spans="8:8" x14ac:dyDescent="0.25">
      <c r="H2491" s="37"/>
    </row>
    <row r="2492" spans="8:8" x14ac:dyDescent="0.25">
      <c r="H2492" s="37"/>
    </row>
    <row r="2493" spans="8:8" x14ac:dyDescent="0.25">
      <c r="H2493" s="37"/>
    </row>
    <row r="2494" spans="8:8" x14ac:dyDescent="0.25">
      <c r="H2494" s="37"/>
    </row>
    <row r="2495" spans="8:8" x14ac:dyDescent="0.25">
      <c r="H2495" s="37"/>
    </row>
    <row r="2496" spans="8:8" x14ac:dyDescent="0.25">
      <c r="H2496" s="37"/>
    </row>
    <row r="2497" spans="8:8" x14ac:dyDescent="0.25">
      <c r="H2497" s="37"/>
    </row>
    <row r="2498" spans="8:8" x14ac:dyDescent="0.25">
      <c r="H2498" s="37"/>
    </row>
    <row r="2499" spans="8:8" x14ac:dyDescent="0.25">
      <c r="H2499" s="37"/>
    </row>
    <row r="2500" spans="8:8" x14ac:dyDescent="0.25">
      <c r="H2500" s="37"/>
    </row>
    <row r="2501" spans="8:8" x14ac:dyDescent="0.25">
      <c r="H2501" s="37"/>
    </row>
    <row r="2502" spans="8:8" x14ac:dyDescent="0.25">
      <c r="H2502" s="37"/>
    </row>
    <row r="2503" spans="8:8" x14ac:dyDescent="0.25">
      <c r="H2503" s="37"/>
    </row>
    <row r="2504" spans="8:8" x14ac:dyDescent="0.25">
      <c r="H2504" s="37"/>
    </row>
    <row r="2505" spans="8:8" x14ac:dyDescent="0.25">
      <c r="H2505" s="37"/>
    </row>
    <row r="2506" spans="8:8" x14ac:dyDescent="0.25">
      <c r="H2506" s="37"/>
    </row>
    <row r="2507" spans="8:8" x14ac:dyDescent="0.25">
      <c r="H2507" s="37"/>
    </row>
    <row r="2508" spans="8:8" x14ac:dyDescent="0.25">
      <c r="H2508" s="37"/>
    </row>
    <row r="2509" spans="8:8" x14ac:dyDescent="0.25">
      <c r="H2509" s="37"/>
    </row>
    <row r="2510" spans="8:8" x14ac:dyDescent="0.25">
      <c r="H2510" s="37"/>
    </row>
    <row r="2511" spans="8:8" x14ac:dyDescent="0.25">
      <c r="H2511" s="37"/>
    </row>
    <row r="2512" spans="8:8" x14ac:dyDescent="0.25">
      <c r="H2512" s="37"/>
    </row>
    <row r="2513" spans="8:8" x14ac:dyDescent="0.25">
      <c r="H2513" s="37"/>
    </row>
    <row r="2514" spans="8:8" x14ac:dyDescent="0.25">
      <c r="H2514" s="37"/>
    </row>
    <row r="2515" spans="8:8" x14ac:dyDescent="0.25">
      <c r="H2515" s="37"/>
    </row>
    <row r="2516" spans="8:8" x14ac:dyDescent="0.25">
      <c r="H2516" s="37"/>
    </row>
    <row r="2517" spans="8:8" x14ac:dyDescent="0.25">
      <c r="H2517" s="37"/>
    </row>
    <row r="2518" spans="8:8" x14ac:dyDescent="0.25">
      <c r="H2518" s="37"/>
    </row>
    <row r="2519" spans="8:8" x14ac:dyDescent="0.25">
      <c r="H2519" s="37"/>
    </row>
    <row r="2520" spans="8:8" x14ac:dyDescent="0.25">
      <c r="H2520" s="37"/>
    </row>
    <row r="2521" spans="8:8" x14ac:dyDescent="0.25">
      <c r="H2521" s="37"/>
    </row>
    <row r="2522" spans="8:8" x14ac:dyDescent="0.25">
      <c r="H2522" s="37"/>
    </row>
    <row r="2523" spans="8:8" x14ac:dyDescent="0.25">
      <c r="H2523" s="37"/>
    </row>
    <row r="2524" spans="8:8" x14ac:dyDescent="0.25">
      <c r="H2524" s="37"/>
    </row>
    <row r="2525" spans="8:8" x14ac:dyDescent="0.25">
      <c r="H2525" s="37"/>
    </row>
    <row r="2526" spans="8:8" x14ac:dyDescent="0.25">
      <c r="H2526" s="37"/>
    </row>
    <row r="2527" spans="8:8" x14ac:dyDescent="0.25">
      <c r="H2527" s="37"/>
    </row>
    <row r="2528" spans="8:8" x14ac:dyDescent="0.25">
      <c r="H2528" s="37"/>
    </row>
    <row r="2529" spans="8:8" x14ac:dyDescent="0.25">
      <c r="H2529" s="37"/>
    </row>
    <row r="2530" spans="8:8" x14ac:dyDescent="0.25">
      <c r="H2530" s="37"/>
    </row>
    <row r="2531" spans="8:8" x14ac:dyDescent="0.25">
      <c r="H2531" s="37"/>
    </row>
    <row r="2532" spans="8:8" x14ac:dyDescent="0.25">
      <c r="H2532" s="37"/>
    </row>
    <row r="2533" spans="8:8" x14ac:dyDescent="0.25">
      <c r="H2533" s="37"/>
    </row>
    <row r="2534" spans="8:8" x14ac:dyDescent="0.25">
      <c r="H2534" s="37"/>
    </row>
    <row r="2535" spans="8:8" x14ac:dyDescent="0.25">
      <c r="H2535" s="37"/>
    </row>
    <row r="2536" spans="8:8" x14ac:dyDescent="0.25">
      <c r="H2536" s="37"/>
    </row>
    <row r="2537" spans="8:8" x14ac:dyDescent="0.25">
      <c r="H2537" s="37"/>
    </row>
    <row r="2538" spans="8:8" x14ac:dyDescent="0.25">
      <c r="H2538" s="37"/>
    </row>
    <row r="2539" spans="8:8" x14ac:dyDescent="0.25">
      <c r="H2539" s="37"/>
    </row>
    <row r="2540" spans="8:8" x14ac:dyDescent="0.25">
      <c r="H2540" s="37"/>
    </row>
    <row r="2541" spans="8:8" x14ac:dyDescent="0.25">
      <c r="H2541" s="37"/>
    </row>
    <row r="2542" spans="8:8" x14ac:dyDescent="0.25">
      <c r="H2542" s="37"/>
    </row>
    <row r="2543" spans="8:8" x14ac:dyDescent="0.25">
      <c r="H2543" s="37"/>
    </row>
    <row r="2544" spans="8:8" x14ac:dyDescent="0.25">
      <c r="H2544" s="37"/>
    </row>
    <row r="2545" spans="8:8" x14ac:dyDescent="0.25">
      <c r="H2545" s="37"/>
    </row>
    <row r="2546" spans="8:8" x14ac:dyDescent="0.25">
      <c r="H2546" s="37"/>
    </row>
    <row r="2547" spans="8:8" x14ac:dyDescent="0.25">
      <c r="H2547" s="37"/>
    </row>
    <row r="2548" spans="8:8" x14ac:dyDescent="0.25">
      <c r="H2548" s="37"/>
    </row>
    <row r="2549" spans="8:8" x14ac:dyDescent="0.25">
      <c r="H2549" s="37"/>
    </row>
    <row r="2550" spans="8:8" x14ac:dyDescent="0.25">
      <c r="H2550" s="37"/>
    </row>
    <row r="2551" spans="8:8" x14ac:dyDescent="0.25">
      <c r="H2551" s="37"/>
    </row>
    <row r="2552" spans="8:8" x14ac:dyDescent="0.25">
      <c r="H2552" s="37"/>
    </row>
    <row r="2553" spans="8:8" x14ac:dyDescent="0.25">
      <c r="H2553" s="37"/>
    </row>
    <row r="2554" spans="8:8" x14ac:dyDescent="0.25">
      <c r="H2554" s="37"/>
    </row>
    <row r="2555" spans="8:8" x14ac:dyDescent="0.25">
      <c r="H2555" s="37"/>
    </row>
    <row r="2556" spans="8:8" x14ac:dyDescent="0.25">
      <c r="H2556" s="37"/>
    </row>
    <row r="2557" spans="8:8" x14ac:dyDescent="0.25">
      <c r="H2557" s="37"/>
    </row>
    <row r="2558" spans="8:8" x14ac:dyDescent="0.25">
      <c r="H2558" s="37"/>
    </row>
    <row r="2559" spans="8:8" x14ac:dyDescent="0.25">
      <c r="H2559" s="37"/>
    </row>
    <row r="2560" spans="8:8" x14ac:dyDescent="0.25">
      <c r="H2560" s="37"/>
    </row>
    <row r="2561" spans="8:8" x14ac:dyDescent="0.25">
      <c r="H2561" s="37"/>
    </row>
    <row r="2562" spans="8:8" x14ac:dyDescent="0.25">
      <c r="H2562" s="37"/>
    </row>
    <row r="2563" spans="8:8" x14ac:dyDescent="0.25">
      <c r="H2563" s="37"/>
    </row>
    <row r="2564" spans="8:8" x14ac:dyDescent="0.25">
      <c r="H2564" s="37"/>
    </row>
    <row r="2565" spans="8:8" x14ac:dyDescent="0.25">
      <c r="H2565" s="37"/>
    </row>
    <row r="2566" spans="8:8" x14ac:dyDescent="0.25">
      <c r="H2566" s="37"/>
    </row>
    <row r="2567" spans="8:8" x14ac:dyDescent="0.25">
      <c r="H2567" s="37"/>
    </row>
    <row r="2568" spans="8:8" x14ac:dyDescent="0.25">
      <c r="H2568" s="37"/>
    </row>
    <row r="2569" spans="8:8" x14ac:dyDescent="0.25">
      <c r="H2569" s="37"/>
    </row>
    <row r="2570" spans="8:8" x14ac:dyDescent="0.25">
      <c r="H2570" s="37"/>
    </row>
    <row r="2571" spans="8:8" x14ac:dyDescent="0.25">
      <c r="H2571" s="37"/>
    </row>
    <row r="2572" spans="8:8" x14ac:dyDescent="0.25">
      <c r="H2572" s="37"/>
    </row>
    <row r="2573" spans="8:8" x14ac:dyDescent="0.25">
      <c r="H2573" s="37"/>
    </row>
    <row r="2574" spans="8:8" x14ac:dyDescent="0.25">
      <c r="H2574" s="37"/>
    </row>
    <row r="2575" spans="8:8" x14ac:dyDescent="0.25">
      <c r="H2575" s="37"/>
    </row>
    <row r="2576" spans="8:8" x14ac:dyDescent="0.25">
      <c r="H2576" s="37"/>
    </row>
    <row r="2577" spans="8:8" x14ac:dyDescent="0.25">
      <c r="H2577" s="37"/>
    </row>
    <row r="2578" spans="8:8" x14ac:dyDescent="0.25">
      <c r="H2578" s="37"/>
    </row>
    <row r="2579" spans="8:8" x14ac:dyDescent="0.25">
      <c r="H2579" s="37"/>
    </row>
    <row r="2580" spans="8:8" x14ac:dyDescent="0.25">
      <c r="H2580" s="37"/>
    </row>
    <row r="2581" spans="8:8" x14ac:dyDescent="0.25">
      <c r="H2581" s="37"/>
    </row>
    <row r="2582" spans="8:8" x14ac:dyDescent="0.25">
      <c r="H2582" s="37"/>
    </row>
    <row r="2583" spans="8:8" x14ac:dyDescent="0.25">
      <c r="H2583" s="37"/>
    </row>
    <row r="2584" spans="8:8" x14ac:dyDescent="0.25">
      <c r="H2584" s="37"/>
    </row>
    <row r="2585" spans="8:8" x14ac:dyDescent="0.25">
      <c r="H2585" s="37"/>
    </row>
    <row r="2586" spans="8:8" x14ac:dyDescent="0.25">
      <c r="H2586" s="37"/>
    </row>
    <row r="2587" spans="8:8" x14ac:dyDescent="0.25">
      <c r="H2587" s="37"/>
    </row>
    <row r="2588" spans="8:8" x14ac:dyDescent="0.25">
      <c r="H2588" s="37"/>
    </row>
    <row r="2589" spans="8:8" x14ac:dyDescent="0.25">
      <c r="H2589" s="37"/>
    </row>
    <row r="2590" spans="8:8" x14ac:dyDescent="0.25">
      <c r="H2590" s="37"/>
    </row>
    <row r="2591" spans="8:8" x14ac:dyDescent="0.25">
      <c r="H2591" s="37"/>
    </row>
    <row r="2592" spans="8:8" x14ac:dyDescent="0.25">
      <c r="H2592" s="37"/>
    </row>
    <row r="2593" spans="8:8" x14ac:dyDescent="0.25">
      <c r="H2593" s="37"/>
    </row>
    <row r="2594" spans="8:8" x14ac:dyDescent="0.25">
      <c r="H2594" s="37"/>
    </row>
    <row r="2595" spans="8:8" x14ac:dyDescent="0.25">
      <c r="H2595" s="37"/>
    </row>
    <row r="2596" spans="8:8" x14ac:dyDescent="0.25">
      <c r="H2596" s="37"/>
    </row>
    <row r="2597" spans="8:8" x14ac:dyDescent="0.25">
      <c r="H2597" s="37"/>
    </row>
    <row r="2598" spans="8:8" x14ac:dyDescent="0.25">
      <c r="H2598" s="37"/>
    </row>
    <row r="2599" spans="8:8" x14ac:dyDescent="0.25">
      <c r="H2599" s="37"/>
    </row>
    <row r="2600" spans="8:8" x14ac:dyDescent="0.25">
      <c r="H2600" s="37"/>
    </row>
    <row r="2601" spans="8:8" x14ac:dyDescent="0.25">
      <c r="H2601" s="37"/>
    </row>
    <row r="2602" spans="8:8" x14ac:dyDescent="0.25">
      <c r="H2602" s="37"/>
    </row>
    <row r="2603" spans="8:8" x14ac:dyDescent="0.25">
      <c r="H2603" s="37"/>
    </row>
    <row r="2604" spans="8:8" x14ac:dyDescent="0.25">
      <c r="H2604" s="37"/>
    </row>
    <row r="2605" spans="8:8" x14ac:dyDescent="0.25">
      <c r="H2605" s="37"/>
    </row>
    <row r="2606" spans="8:8" x14ac:dyDescent="0.25">
      <c r="H2606" s="37"/>
    </row>
    <row r="2607" spans="8:8" x14ac:dyDescent="0.25">
      <c r="H2607" s="37"/>
    </row>
    <row r="2608" spans="8:8" x14ac:dyDescent="0.25">
      <c r="H2608" s="37"/>
    </row>
    <row r="2609" spans="8:8" x14ac:dyDescent="0.25">
      <c r="H2609" s="37"/>
    </row>
    <row r="2610" spans="8:8" x14ac:dyDescent="0.25">
      <c r="H2610" s="37"/>
    </row>
    <row r="2611" spans="8:8" x14ac:dyDescent="0.25">
      <c r="H2611" s="37"/>
    </row>
    <row r="2612" spans="8:8" x14ac:dyDescent="0.25">
      <c r="H2612" s="37"/>
    </row>
    <row r="2613" spans="8:8" x14ac:dyDescent="0.25">
      <c r="H2613" s="37"/>
    </row>
    <row r="2614" spans="8:8" x14ac:dyDescent="0.25">
      <c r="H2614" s="37"/>
    </row>
    <row r="2615" spans="8:8" x14ac:dyDescent="0.25">
      <c r="H2615" s="37"/>
    </row>
    <row r="2616" spans="8:8" x14ac:dyDescent="0.25">
      <c r="H2616" s="37"/>
    </row>
    <row r="2617" spans="8:8" x14ac:dyDescent="0.25">
      <c r="H2617" s="37"/>
    </row>
    <row r="2618" spans="8:8" x14ac:dyDescent="0.25">
      <c r="H2618" s="37"/>
    </row>
    <row r="2619" spans="8:8" x14ac:dyDescent="0.25">
      <c r="H2619" s="37"/>
    </row>
    <row r="2620" spans="8:8" x14ac:dyDescent="0.25">
      <c r="H2620" s="37"/>
    </row>
    <row r="2621" spans="8:8" x14ac:dyDescent="0.25">
      <c r="H2621" s="37"/>
    </row>
    <row r="2622" spans="8:8" x14ac:dyDescent="0.25">
      <c r="H2622" s="37"/>
    </row>
    <row r="2623" spans="8:8" x14ac:dyDescent="0.25">
      <c r="H2623" s="37"/>
    </row>
    <row r="2624" spans="8:8" x14ac:dyDescent="0.25">
      <c r="H2624" s="37"/>
    </row>
    <row r="2625" spans="8:8" x14ac:dyDescent="0.25">
      <c r="H2625" s="37"/>
    </row>
    <row r="2626" spans="8:8" x14ac:dyDescent="0.25">
      <c r="H2626" s="37"/>
    </row>
    <row r="2627" spans="8:8" x14ac:dyDescent="0.25">
      <c r="H2627" s="37"/>
    </row>
    <row r="2628" spans="8:8" x14ac:dyDescent="0.25">
      <c r="H2628" s="37"/>
    </row>
    <row r="2629" spans="8:8" x14ac:dyDescent="0.25">
      <c r="H2629" s="37"/>
    </row>
    <row r="2630" spans="8:8" x14ac:dyDescent="0.25">
      <c r="H2630" s="37"/>
    </row>
    <row r="2631" spans="8:8" x14ac:dyDescent="0.25">
      <c r="H2631" s="37"/>
    </row>
    <row r="2632" spans="8:8" x14ac:dyDescent="0.25">
      <c r="H2632" s="37"/>
    </row>
    <row r="2633" spans="8:8" x14ac:dyDescent="0.25">
      <c r="H2633" s="37"/>
    </row>
    <row r="2634" spans="8:8" x14ac:dyDescent="0.25">
      <c r="H2634" s="37"/>
    </row>
    <row r="2635" spans="8:8" x14ac:dyDescent="0.25">
      <c r="H2635" s="37"/>
    </row>
    <row r="2636" spans="8:8" x14ac:dyDescent="0.25">
      <c r="H2636" s="37"/>
    </row>
    <row r="2637" spans="8:8" x14ac:dyDescent="0.25">
      <c r="H2637" s="37"/>
    </row>
    <row r="2638" spans="8:8" x14ac:dyDescent="0.25">
      <c r="H2638" s="37"/>
    </row>
    <row r="2639" spans="8:8" x14ac:dyDescent="0.25">
      <c r="H2639" s="37"/>
    </row>
    <row r="2640" spans="8:8" x14ac:dyDescent="0.25">
      <c r="H2640" s="37"/>
    </row>
    <row r="2641" spans="8:8" x14ac:dyDescent="0.25">
      <c r="H2641" s="37"/>
    </row>
    <row r="2642" spans="8:8" x14ac:dyDescent="0.25">
      <c r="H2642" s="37"/>
    </row>
    <row r="2643" spans="8:8" x14ac:dyDescent="0.25">
      <c r="H2643" s="37"/>
    </row>
    <row r="2644" spans="8:8" x14ac:dyDescent="0.25">
      <c r="H2644" s="37"/>
    </row>
    <row r="2645" spans="8:8" x14ac:dyDescent="0.25">
      <c r="H2645" s="37"/>
    </row>
    <row r="2646" spans="8:8" x14ac:dyDescent="0.25">
      <c r="H2646" s="37"/>
    </row>
    <row r="2647" spans="8:8" x14ac:dyDescent="0.25">
      <c r="H2647" s="37"/>
    </row>
    <row r="2648" spans="8:8" x14ac:dyDescent="0.25">
      <c r="H2648" s="37"/>
    </row>
    <row r="2649" spans="8:8" x14ac:dyDescent="0.25">
      <c r="H2649" s="37"/>
    </row>
    <row r="2650" spans="8:8" x14ac:dyDescent="0.25">
      <c r="H2650" s="37"/>
    </row>
    <row r="2651" spans="8:8" x14ac:dyDescent="0.25">
      <c r="H2651" s="37"/>
    </row>
    <row r="2652" spans="8:8" x14ac:dyDescent="0.25">
      <c r="H2652" s="37"/>
    </row>
    <row r="2653" spans="8:8" x14ac:dyDescent="0.25">
      <c r="H2653" s="37"/>
    </row>
    <row r="2654" spans="8:8" x14ac:dyDescent="0.25">
      <c r="H2654" s="37"/>
    </row>
    <row r="2655" spans="8:8" x14ac:dyDescent="0.25">
      <c r="H2655" s="37"/>
    </row>
    <row r="2656" spans="8:8" x14ac:dyDescent="0.25">
      <c r="H2656" s="37"/>
    </row>
    <row r="2657" spans="8:8" x14ac:dyDescent="0.25">
      <c r="H2657" s="37"/>
    </row>
    <row r="2658" spans="8:8" x14ac:dyDescent="0.25">
      <c r="H2658" s="37"/>
    </row>
    <row r="2659" spans="8:8" x14ac:dyDescent="0.25">
      <c r="H2659" s="37"/>
    </row>
    <row r="2660" spans="8:8" x14ac:dyDescent="0.25">
      <c r="H2660" s="37"/>
    </row>
    <row r="2661" spans="8:8" x14ac:dyDescent="0.25">
      <c r="H2661" s="37"/>
    </row>
    <row r="2662" spans="8:8" x14ac:dyDescent="0.25">
      <c r="H2662" s="37"/>
    </row>
    <row r="2663" spans="8:8" x14ac:dyDescent="0.25">
      <c r="H2663" s="37"/>
    </row>
    <row r="2664" spans="8:8" x14ac:dyDescent="0.25">
      <c r="H2664" s="37"/>
    </row>
    <row r="2665" spans="8:8" x14ac:dyDescent="0.25">
      <c r="H2665" s="37"/>
    </row>
    <row r="2666" spans="8:8" x14ac:dyDescent="0.25">
      <c r="H2666" s="37"/>
    </row>
    <row r="2667" spans="8:8" x14ac:dyDescent="0.25">
      <c r="H2667" s="37"/>
    </row>
    <row r="2668" spans="8:8" x14ac:dyDescent="0.25">
      <c r="H2668" s="37"/>
    </row>
    <row r="2669" spans="8:8" x14ac:dyDescent="0.25">
      <c r="H2669" s="37"/>
    </row>
    <row r="2670" spans="8:8" x14ac:dyDescent="0.25">
      <c r="H2670" s="37"/>
    </row>
    <row r="2671" spans="8:8" x14ac:dyDescent="0.25">
      <c r="H2671" s="37"/>
    </row>
    <row r="2672" spans="8:8" x14ac:dyDescent="0.25">
      <c r="H2672" s="37"/>
    </row>
    <row r="2673" spans="8:8" x14ac:dyDescent="0.25">
      <c r="H2673" s="37"/>
    </row>
    <row r="2674" spans="8:8" x14ac:dyDescent="0.25">
      <c r="H2674" s="37"/>
    </row>
    <row r="2675" spans="8:8" x14ac:dyDescent="0.25">
      <c r="H2675" s="37"/>
    </row>
    <row r="2676" spans="8:8" x14ac:dyDescent="0.25">
      <c r="H2676" s="37"/>
    </row>
    <row r="2677" spans="8:8" x14ac:dyDescent="0.25">
      <c r="H2677" s="37"/>
    </row>
    <row r="2678" spans="8:8" x14ac:dyDescent="0.25">
      <c r="H2678" s="37"/>
    </row>
    <row r="2679" spans="8:8" x14ac:dyDescent="0.25">
      <c r="H2679" s="37"/>
    </row>
    <row r="2680" spans="8:8" x14ac:dyDescent="0.25">
      <c r="H2680" s="37"/>
    </row>
    <row r="2681" spans="8:8" x14ac:dyDescent="0.25">
      <c r="H2681" s="37"/>
    </row>
    <row r="2682" spans="8:8" x14ac:dyDescent="0.25">
      <c r="H2682" s="37"/>
    </row>
    <row r="2683" spans="8:8" x14ac:dyDescent="0.25">
      <c r="H2683" s="37"/>
    </row>
    <row r="2684" spans="8:8" x14ac:dyDescent="0.25">
      <c r="H2684" s="37"/>
    </row>
    <row r="2685" spans="8:8" x14ac:dyDescent="0.25">
      <c r="H2685" s="37"/>
    </row>
    <row r="2686" spans="8:8" x14ac:dyDescent="0.25">
      <c r="H2686" s="37"/>
    </row>
    <row r="2687" spans="8:8" x14ac:dyDescent="0.25">
      <c r="H2687" s="37"/>
    </row>
    <row r="2688" spans="8:8" x14ac:dyDescent="0.25">
      <c r="H2688" s="37"/>
    </row>
    <row r="2689" spans="8:8" x14ac:dyDescent="0.25">
      <c r="H2689" s="37"/>
    </row>
    <row r="2690" spans="8:8" x14ac:dyDescent="0.25">
      <c r="H2690" s="37"/>
    </row>
    <row r="2691" spans="8:8" x14ac:dyDescent="0.25">
      <c r="H2691" s="37"/>
    </row>
    <row r="2692" spans="8:8" x14ac:dyDescent="0.25">
      <c r="H2692" s="37"/>
    </row>
    <row r="2693" spans="8:8" x14ac:dyDescent="0.25">
      <c r="H2693" s="37"/>
    </row>
    <row r="2694" spans="8:8" x14ac:dyDescent="0.25">
      <c r="H2694" s="37"/>
    </row>
    <row r="2695" spans="8:8" x14ac:dyDescent="0.25">
      <c r="H2695" s="37"/>
    </row>
    <row r="2696" spans="8:8" x14ac:dyDescent="0.25">
      <c r="H2696" s="37"/>
    </row>
    <row r="2697" spans="8:8" x14ac:dyDescent="0.25">
      <c r="H2697" s="37"/>
    </row>
    <row r="2698" spans="8:8" x14ac:dyDescent="0.25">
      <c r="H2698" s="37"/>
    </row>
    <row r="2699" spans="8:8" x14ac:dyDescent="0.25">
      <c r="H2699" s="37"/>
    </row>
    <row r="2700" spans="8:8" x14ac:dyDescent="0.25">
      <c r="H2700" s="37"/>
    </row>
    <row r="2701" spans="8:8" x14ac:dyDescent="0.25">
      <c r="H2701" s="37"/>
    </row>
    <row r="2702" spans="8:8" x14ac:dyDescent="0.25">
      <c r="H2702" s="37"/>
    </row>
    <row r="2703" spans="8:8" x14ac:dyDescent="0.25">
      <c r="H2703" s="37"/>
    </row>
    <row r="2704" spans="8:8" x14ac:dyDescent="0.25">
      <c r="H2704" s="37"/>
    </row>
    <row r="2705" spans="8:8" x14ac:dyDescent="0.25">
      <c r="H2705" s="37"/>
    </row>
    <row r="2706" spans="8:8" x14ac:dyDescent="0.25">
      <c r="H2706" s="37"/>
    </row>
    <row r="2707" spans="8:8" x14ac:dyDescent="0.25">
      <c r="H2707" s="37"/>
    </row>
    <row r="2708" spans="8:8" x14ac:dyDescent="0.25">
      <c r="H2708" s="37"/>
    </row>
    <row r="2709" spans="8:8" x14ac:dyDescent="0.25">
      <c r="H2709" s="37"/>
    </row>
    <row r="2710" spans="8:8" x14ac:dyDescent="0.25">
      <c r="H2710" s="37"/>
    </row>
    <row r="2711" spans="8:8" x14ac:dyDescent="0.25">
      <c r="H2711" s="37"/>
    </row>
    <row r="2712" spans="8:8" x14ac:dyDescent="0.25">
      <c r="H2712" s="37"/>
    </row>
    <row r="2713" spans="8:8" x14ac:dyDescent="0.25">
      <c r="H2713" s="37"/>
    </row>
    <row r="2714" spans="8:8" x14ac:dyDescent="0.25">
      <c r="H2714" s="37"/>
    </row>
    <row r="2715" spans="8:8" x14ac:dyDescent="0.25">
      <c r="H2715" s="37"/>
    </row>
    <row r="2716" spans="8:8" x14ac:dyDescent="0.25">
      <c r="H2716" s="37"/>
    </row>
    <row r="2717" spans="8:8" x14ac:dyDescent="0.25">
      <c r="H2717" s="37"/>
    </row>
    <row r="2718" spans="8:8" x14ac:dyDescent="0.25">
      <c r="H2718" s="37"/>
    </row>
    <row r="2719" spans="8:8" x14ac:dyDescent="0.25">
      <c r="H2719" s="37"/>
    </row>
    <row r="2720" spans="8:8" x14ac:dyDescent="0.25">
      <c r="H2720" s="37"/>
    </row>
    <row r="2721" spans="8:8" x14ac:dyDescent="0.25">
      <c r="H2721" s="37"/>
    </row>
    <row r="2722" spans="8:8" x14ac:dyDescent="0.25">
      <c r="H2722" s="37"/>
    </row>
    <row r="2723" spans="8:8" x14ac:dyDescent="0.25">
      <c r="H2723" s="37"/>
    </row>
    <row r="2724" spans="8:8" x14ac:dyDescent="0.25">
      <c r="H2724" s="37"/>
    </row>
    <row r="2725" spans="8:8" x14ac:dyDescent="0.25">
      <c r="H2725" s="37"/>
    </row>
    <row r="2726" spans="8:8" x14ac:dyDescent="0.25">
      <c r="H2726" s="37"/>
    </row>
    <row r="2727" spans="8:8" x14ac:dyDescent="0.25">
      <c r="H2727" s="37"/>
    </row>
    <row r="2728" spans="8:8" x14ac:dyDescent="0.25">
      <c r="H2728" s="37"/>
    </row>
    <row r="2729" spans="8:8" x14ac:dyDescent="0.25">
      <c r="H2729" s="37"/>
    </row>
    <row r="2730" spans="8:8" x14ac:dyDescent="0.25">
      <c r="H2730" s="37"/>
    </row>
    <row r="2731" spans="8:8" x14ac:dyDescent="0.25">
      <c r="H2731" s="37"/>
    </row>
    <row r="2732" spans="8:8" x14ac:dyDescent="0.25">
      <c r="H2732" s="37"/>
    </row>
    <row r="2733" spans="8:8" x14ac:dyDescent="0.25">
      <c r="H2733" s="37"/>
    </row>
    <row r="2734" spans="8:8" x14ac:dyDescent="0.25">
      <c r="H2734" s="37"/>
    </row>
    <row r="2735" spans="8:8" x14ac:dyDescent="0.25">
      <c r="H2735" s="37"/>
    </row>
    <row r="2736" spans="8:8" x14ac:dyDescent="0.25">
      <c r="H2736" s="37"/>
    </row>
    <row r="2737" spans="8:8" x14ac:dyDescent="0.25">
      <c r="H2737" s="37"/>
    </row>
    <row r="2738" spans="8:8" x14ac:dyDescent="0.25">
      <c r="H2738" s="37"/>
    </row>
    <row r="2739" spans="8:8" x14ac:dyDescent="0.25">
      <c r="H2739" s="37"/>
    </row>
    <row r="2740" spans="8:8" x14ac:dyDescent="0.25">
      <c r="H2740" s="37"/>
    </row>
    <row r="2741" spans="8:8" x14ac:dyDescent="0.25">
      <c r="H2741" s="37"/>
    </row>
    <row r="2742" spans="8:8" x14ac:dyDescent="0.25">
      <c r="H2742" s="37"/>
    </row>
    <row r="2743" spans="8:8" x14ac:dyDescent="0.25">
      <c r="H2743" s="37"/>
    </row>
    <row r="2744" spans="8:8" x14ac:dyDescent="0.25">
      <c r="H2744" s="37"/>
    </row>
    <row r="2745" spans="8:8" x14ac:dyDescent="0.25">
      <c r="H2745" s="37"/>
    </row>
    <row r="2746" spans="8:8" x14ac:dyDescent="0.25">
      <c r="H2746" s="37"/>
    </row>
    <row r="2747" spans="8:8" x14ac:dyDescent="0.25">
      <c r="H2747" s="37"/>
    </row>
    <row r="2748" spans="8:8" x14ac:dyDescent="0.25">
      <c r="H2748" s="37"/>
    </row>
    <row r="2749" spans="8:8" x14ac:dyDescent="0.25">
      <c r="H2749" s="37"/>
    </row>
    <row r="2750" spans="8:8" x14ac:dyDescent="0.25">
      <c r="H2750" s="37"/>
    </row>
    <row r="2751" spans="8:8" x14ac:dyDescent="0.25">
      <c r="H2751" s="37"/>
    </row>
    <row r="2752" spans="8:8" x14ac:dyDescent="0.25">
      <c r="H2752" s="37"/>
    </row>
    <row r="2753" spans="8:8" x14ac:dyDescent="0.25">
      <c r="H2753" s="37"/>
    </row>
    <row r="2754" spans="8:8" x14ac:dyDescent="0.25">
      <c r="H2754" s="37"/>
    </row>
    <row r="2755" spans="8:8" x14ac:dyDescent="0.25">
      <c r="H2755" s="37"/>
    </row>
    <row r="2756" spans="8:8" x14ac:dyDescent="0.25">
      <c r="H2756" s="37"/>
    </row>
    <row r="2757" spans="8:8" x14ac:dyDescent="0.25">
      <c r="H2757" s="37"/>
    </row>
    <row r="2758" spans="8:8" x14ac:dyDescent="0.25">
      <c r="H2758" s="37"/>
    </row>
    <row r="2759" spans="8:8" x14ac:dyDescent="0.25">
      <c r="H2759" s="37"/>
    </row>
    <row r="2760" spans="8:8" x14ac:dyDescent="0.25">
      <c r="H2760" s="37"/>
    </row>
    <row r="2761" spans="8:8" x14ac:dyDescent="0.25">
      <c r="H2761" s="37"/>
    </row>
    <row r="2762" spans="8:8" x14ac:dyDescent="0.25">
      <c r="H2762" s="37"/>
    </row>
    <row r="2763" spans="8:8" x14ac:dyDescent="0.25">
      <c r="H2763" s="37"/>
    </row>
    <row r="2764" spans="8:8" x14ac:dyDescent="0.25">
      <c r="H2764" s="37"/>
    </row>
    <row r="2765" spans="8:8" x14ac:dyDescent="0.25">
      <c r="H2765" s="37"/>
    </row>
    <row r="2766" spans="8:8" x14ac:dyDescent="0.25">
      <c r="H2766" s="37"/>
    </row>
    <row r="2767" spans="8:8" x14ac:dyDescent="0.25">
      <c r="H2767" s="37"/>
    </row>
    <row r="2768" spans="8:8" x14ac:dyDescent="0.25">
      <c r="H2768" s="37"/>
    </row>
    <row r="2769" spans="8:8" x14ac:dyDescent="0.25">
      <c r="H2769" s="37"/>
    </row>
    <row r="2770" spans="8:8" x14ac:dyDescent="0.25">
      <c r="H2770" s="37"/>
    </row>
    <row r="2771" spans="8:8" x14ac:dyDescent="0.25">
      <c r="H2771" s="37"/>
    </row>
    <row r="2772" spans="8:8" x14ac:dyDescent="0.25">
      <c r="H2772" s="37"/>
    </row>
    <row r="2773" spans="8:8" x14ac:dyDescent="0.25">
      <c r="H2773" s="37"/>
    </row>
    <row r="2774" spans="8:8" x14ac:dyDescent="0.25">
      <c r="H2774" s="37"/>
    </row>
    <row r="2775" spans="8:8" x14ac:dyDescent="0.25">
      <c r="H2775" s="37"/>
    </row>
    <row r="2776" spans="8:8" x14ac:dyDescent="0.25">
      <c r="H2776" s="37"/>
    </row>
    <row r="2777" spans="8:8" x14ac:dyDescent="0.25">
      <c r="H2777" s="37"/>
    </row>
    <row r="2778" spans="8:8" x14ac:dyDescent="0.25">
      <c r="H2778" s="37"/>
    </row>
    <row r="2779" spans="8:8" x14ac:dyDescent="0.25">
      <c r="H2779" s="37"/>
    </row>
    <row r="2780" spans="8:8" x14ac:dyDescent="0.25">
      <c r="H2780" s="37"/>
    </row>
    <row r="2781" spans="8:8" x14ac:dyDescent="0.25">
      <c r="H2781" s="37"/>
    </row>
    <row r="2782" spans="8:8" x14ac:dyDescent="0.25">
      <c r="H2782" s="37"/>
    </row>
    <row r="2783" spans="8:8" x14ac:dyDescent="0.25">
      <c r="H2783" s="37"/>
    </row>
    <row r="2784" spans="8:8" x14ac:dyDescent="0.25">
      <c r="H2784" s="37"/>
    </row>
    <row r="2785" spans="8:8" x14ac:dyDescent="0.25">
      <c r="H2785" s="37"/>
    </row>
    <row r="2786" spans="8:8" x14ac:dyDescent="0.25">
      <c r="H2786" s="37"/>
    </row>
    <row r="2787" spans="8:8" x14ac:dyDescent="0.25">
      <c r="H2787" s="37"/>
    </row>
    <row r="2788" spans="8:8" x14ac:dyDescent="0.25">
      <c r="H2788" s="37"/>
    </row>
    <row r="2789" spans="8:8" x14ac:dyDescent="0.25">
      <c r="H2789" s="37"/>
    </row>
    <row r="2790" spans="8:8" x14ac:dyDescent="0.25">
      <c r="H2790" s="37"/>
    </row>
    <row r="2791" spans="8:8" x14ac:dyDescent="0.25">
      <c r="H2791" s="37"/>
    </row>
    <row r="2792" spans="8:8" x14ac:dyDescent="0.25">
      <c r="H2792" s="37"/>
    </row>
    <row r="2793" spans="8:8" x14ac:dyDescent="0.25">
      <c r="H2793" s="37"/>
    </row>
    <row r="2794" spans="8:8" x14ac:dyDescent="0.25">
      <c r="H2794" s="37"/>
    </row>
    <row r="2795" spans="8:8" x14ac:dyDescent="0.25">
      <c r="H2795" s="37"/>
    </row>
    <row r="2796" spans="8:8" x14ac:dyDescent="0.25">
      <c r="H2796" s="37"/>
    </row>
    <row r="2797" spans="8:8" x14ac:dyDescent="0.25">
      <c r="H2797" s="37"/>
    </row>
    <row r="2798" spans="8:8" x14ac:dyDescent="0.25">
      <c r="H2798" s="37"/>
    </row>
    <row r="2799" spans="8:8" x14ac:dyDescent="0.25">
      <c r="H2799" s="37"/>
    </row>
    <row r="2800" spans="8:8" x14ac:dyDescent="0.25">
      <c r="H2800" s="37"/>
    </row>
    <row r="2801" spans="8:8" x14ac:dyDescent="0.25">
      <c r="H2801" s="37"/>
    </row>
    <row r="2802" spans="8:8" x14ac:dyDescent="0.25">
      <c r="H2802" s="37"/>
    </row>
    <row r="2803" spans="8:8" x14ac:dyDescent="0.25">
      <c r="H2803" s="37"/>
    </row>
    <row r="2804" spans="8:8" x14ac:dyDescent="0.25">
      <c r="H2804" s="37"/>
    </row>
    <row r="2805" spans="8:8" x14ac:dyDescent="0.25">
      <c r="H2805" s="37"/>
    </row>
    <row r="2806" spans="8:8" x14ac:dyDescent="0.25">
      <c r="H2806" s="37"/>
    </row>
    <row r="2807" spans="8:8" x14ac:dyDescent="0.25">
      <c r="H2807" s="37"/>
    </row>
    <row r="2808" spans="8:8" x14ac:dyDescent="0.25">
      <c r="H2808" s="37"/>
    </row>
    <row r="2809" spans="8:8" x14ac:dyDescent="0.25">
      <c r="H2809" s="37"/>
    </row>
    <row r="2810" spans="8:8" x14ac:dyDescent="0.25">
      <c r="H2810" s="37"/>
    </row>
    <row r="2811" spans="8:8" x14ac:dyDescent="0.25">
      <c r="H2811" s="37"/>
    </row>
    <row r="2812" spans="8:8" x14ac:dyDescent="0.25">
      <c r="H2812" s="37"/>
    </row>
    <row r="2813" spans="8:8" x14ac:dyDescent="0.25">
      <c r="H2813" s="37"/>
    </row>
    <row r="2814" spans="8:8" x14ac:dyDescent="0.25">
      <c r="H2814" s="37"/>
    </row>
    <row r="2815" spans="8:8" x14ac:dyDescent="0.25">
      <c r="H2815" s="37"/>
    </row>
    <row r="2816" spans="8:8" x14ac:dyDescent="0.25">
      <c r="H2816" s="37"/>
    </row>
    <row r="2817" spans="8:8" x14ac:dyDescent="0.25">
      <c r="H2817" s="37"/>
    </row>
    <row r="2818" spans="8:8" x14ac:dyDescent="0.25">
      <c r="H2818" s="37"/>
    </row>
    <row r="2819" spans="8:8" x14ac:dyDescent="0.25">
      <c r="H2819" s="37"/>
    </row>
    <row r="2820" spans="8:8" x14ac:dyDescent="0.25">
      <c r="H2820" s="37"/>
    </row>
    <row r="2821" spans="8:8" x14ac:dyDescent="0.25">
      <c r="H2821" s="37"/>
    </row>
    <row r="2822" spans="8:8" x14ac:dyDescent="0.25">
      <c r="H2822" s="37"/>
    </row>
    <row r="2823" spans="8:8" x14ac:dyDescent="0.25">
      <c r="H2823" s="37"/>
    </row>
    <row r="2824" spans="8:8" x14ac:dyDescent="0.25">
      <c r="H2824" s="37"/>
    </row>
    <row r="2825" spans="8:8" x14ac:dyDescent="0.25">
      <c r="H2825" s="37"/>
    </row>
    <row r="2826" spans="8:8" x14ac:dyDescent="0.25">
      <c r="H2826" s="37"/>
    </row>
    <row r="2827" spans="8:8" x14ac:dyDescent="0.25">
      <c r="H2827" s="37"/>
    </row>
    <row r="2828" spans="8:8" x14ac:dyDescent="0.25">
      <c r="H2828" s="37"/>
    </row>
    <row r="2829" spans="8:8" x14ac:dyDescent="0.25">
      <c r="H2829" s="37"/>
    </row>
    <row r="2830" spans="8:8" x14ac:dyDescent="0.25">
      <c r="H2830" s="37"/>
    </row>
    <row r="2831" spans="8:8" x14ac:dyDescent="0.25">
      <c r="H2831" s="37"/>
    </row>
    <row r="2832" spans="8:8" x14ac:dyDescent="0.25">
      <c r="H2832" s="37"/>
    </row>
    <row r="2833" spans="8:8" x14ac:dyDescent="0.25">
      <c r="H2833" s="37"/>
    </row>
    <row r="2834" spans="8:8" x14ac:dyDescent="0.25">
      <c r="H2834" s="37"/>
    </row>
    <row r="2835" spans="8:8" x14ac:dyDescent="0.25">
      <c r="H2835" s="37"/>
    </row>
    <row r="2836" spans="8:8" x14ac:dyDescent="0.25">
      <c r="H2836" s="37"/>
    </row>
    <row r="2837" spans="8:8" x14ac:dyDescent="0.25">
      <c r="H2837" s="37"/>
    </row>
    <row r="2838" spans="8:8" x14ac:dyDescent="0.25">
      <c r="H2838" s="37"/>
    </row>
    <row r="2839" spans="8:8" x14ac:dyDescent="0.25">
      <c r="H2839" s="37"/>
    </row>
    <row r="2840" spans="8:8" x14ac:dyDescent="0.25">
      <c r="H2840" s="37"/>
    </row>
    <row r="2841" spans="8:8" x14ac:dyDescent="0.25">
      <c r="H2841" s="37"/>
    </row>
    <row r="2842" spans="8:8" x14ac:dyDescent="0.25">
      <c r="H2842" s="37"/>
    </row>
    <row r="2843" spans="8:8" x14ac:dyDescent="0.25">
      <c r="H2843" s="37"/>
    </row>
    <row r="2844" spans="8:8" x14ac:dyDescent="0.25">
      <c r="H2844" s="37"/>
    </row>
    <row r="2845" spans="8:8" x14ac:dyDescent="0.25">
      <c r="H2845" s="37"/>
    </row>
    <row r="2846" spans="8:8" x14ac:dyDescent="0.25">
      <c r="H2846" s="37"/>
    </row>
    <row r="2847" spans="8:8" x14ac:dyDescent="0.25">
      <c r="H2847" s="37"/>
    </row>
    <row r="2848" spans="8:8" x14ac:dyDescent="0.25">
      <c r="H2848" s="37"/>
    </row>
    <row r="2849" spans="8:8" x14ac:dyDescent="0.25">
      <c r="H2849" s="37"/>
    </row>
    <row r="2850" spans="8:8" x14ac:dyDescent="0.25">
      <c r="H2850" s="37"/>
    </row>
    <row r="2851" spans="8:8" x14ac:dyDescent="0.25">
      <c r="H2851" s="37"/>
    </row>
    <row r="2852" spans="8:8" x14ac:dyDescent="0.25">
      <c r="H2852" s="37"/>
    </row>
    <row r="2853" spans="8:8" x14ac:dyDescent="0.25">
      <c r="H2853" s="37"/>
    </row>
    <row r="2854" spans="8:8" x14ac:dyDescent="0.25">
      <c r="H2854" s="37"/>
    </row>
    <row r="2855" spans="8:8" x14ac:dyDescent="0.25">
      <c r="H2855" s="37"/>
    </row>
    <row r="2856" spans="8:8" x14ac:dyDescent="0.25">
      <c r="H2856" s="37"/>
    </row>
    <row r="2857" spans="8:8" x14ac:dyDescent="0.25">
      <c r="H2857" s="37"/>
    </row>
    <row r="2858" spans="8:8" x14ac:dyDescent="0.25">
      <c r="H2858" s="37"/>
    </row>
    <row r="2859" spans="8:8" x14ac:dyDescent="0.25">
      <c r="H2859" s="37"/>
    </row>
    <row r="2860" spans="8:8" x14ac:dyDescent="0.25">
      <c r="H2860" s="37"/>
    </row>
    <row r="2861" spans="8:8" x14ac:dyDescent="0.25">
      <c r="H2861" s="37"/>
    </row>
    <row r="2862" spans="8:8" x14ac:dyDescent="0.25">
      <c r="H2862" s="37"/>
    </row>
    <row r="2863" spans="8:8" x14ac:dyDescent="0.25">
      <c r="H2863" s="37"/>
    </row>
    <row r="2864" spans="8:8" x14ac:dyDescent="0.25">
      <c r="H2864" s="37"/>
    </row>
    <row r="2865" spans="8:8" x14ac:dyDescent="0.25">
      <c r="H2865" s="37"/>
    </row>
    <row r="2866" spans="8:8" x14ac:dyDescent="0.25">
      <c r="H2866" s="37"/>
    </row>
    <row r="2867" spans="8:8" x14ac:dyDescent="0.25">
      <c r="H2867" s="37"/>
    </row>
    <row r="2868" spans="8:8" x14ac:dyDescent="0.25">
      <c r="H2868" s="37"/>
    </row>
    <row r="2869" spans="8:8" x14ac:dyDescent="0.25">
      <c r="H2869" s="37"/>
    </row>
    <row r="2870" spans="8:8" x14ac:dyDescent="0.25">
      <c r="H2870" s="37"/>
    </row>
    <row r="2871" spans="8:8" x14ac:dyDescent="0.25">
      <c r="H2871" s="37"/>
    </row>
    <row r="2872" spans="8:8" x14ac:dyDescent="0.25">
      <c r="H2872" s="37"/>
    </row>
    <row r="2873" spans="8:8" x14ac:dyDescent="0.25">
      <c r="H2873" s="37"/>
    </row>
    <row r="2874" spans="8:8" x14ac:dyDescent="0.25">
      <c r="H2874" s="37"/>
    </row>
    <row r="2875" spans="8:8" x14ac:dyDescent="0.25">
      <c r="H2875" s="37"/>
    </row>
    <row r="2876" spans="8:8" x14ac:dyDescent="0.25">
      <c r="H2876" s="37"/>
    </row>
    <row r="2877" spans="8:8" x14ac:dyDescent="0.25">
      <c r="H2877" s="37"/>
    </row>
    <row r="2878" spans="8:8" x14ac:dyDescent="0.25">
      <c r="H2878" s="37"/>
    </row>
    <row r="2879" spans="8:8" x14ac:dyDescent="0.25">
      <c r="H2879" s="37"/>
    </row>
    <row r="2880" spans="8:8" x14ac:dyDescent="0.25">
      <c r="H2880" s="37"/>
    </row>
    <row r="2881" spans="8:8" x14ac:dyDescent="0.25">
      <c r="H2881" s="37"/>
    </row>
    <row r="2882" spans="8:8" x14ac:dyDescent="0.25">
      <c r="H2882" s="37"/>
    </row>
    <row r="2883" spans="8:8" x14ac:dyDescent="0.25">
      <c r="H2883" s="37"/>
    </row>
    <row r="2884" spans="8:8" x14ac:dyDescent="0.25">
      <c r="H2884" s="37"/>
    </row>
    <row r="2885" spans="8:8" x14ac:dyDescent="0.25">
      <c r="H2885" s="37"/>
    </row>
    <row r="2886" spans="8:8" x14ac:dyDescent="0.25">
      <c r="H2886" s="37"/>
    </row>
    <row r="2887" spans="8:8" x14ac:dyDescent="0.25">
      <c r="H2887" s="37"/>
    </row>
    <row r="2888" spans="8:8" x14ac:dyDescent="0.25">
      <c r="H2888" s="37"/>
    </row>
    <row r="2889" spans="8:8" x14ac:dyDescent="0.25">
      <c r="H2889" s="37"/>
    </row>
    <row r="2890" spans="8:8" x14ac:dyDescent="0.25">
      <c r="H2890" s="37"/>
    </row>
    <row r="2891" spans="8:8" x14ac:dyDescent="0.25">
      <c r="H2891" s="37"/>
    </row>
    <row r="2892" spans="8:8" x14ac:dyDescent="0.25">
      <c r="H2892" s="37"/>
    </row>
    <row r="2893" spans="8:8" x14ac:dyDescent="0.25">
      <c r="H2893" s="37"/>
    </row>
    <row r="2894" spans="8:8" x14ac:dyDescent="0.25">
      <c r="H2894" s="37"/>
    </row>
    <row r="2895" spans="8:8" x14ac:dyDescent="0.25">
      <c r="H2895" s="37"/>
    </row>
    <row r="2896" spans="8:8" x14ac:dyDescent="0.25">
      <c r="H2896" s="37"/>
    </row>
    <row r="2897" spans="8:8" x14ac:dyDescent="0.25">
      <c r="H2897" s="37"/>
    </row>
    <row r="2898" spans="8:8" x14ac:dyDescent="0.25">
      <c r="H2898" s="37"/>
    </row>
    <row r="2899" spans="8:8" x14ac:dyDescent="0.25">
      <c r="H2899" s="37"/>
    </row>
    <row r="2900" spans="8:8" x14ac:dyDescent="0.25">
      <c r="H2900" s="37"/>
    </row>
    <row r="2901" spans="8:8" x14ac:dyDescent="0.25">
      <c r="H2901" s="37"/>
    </row>
    <row r="2902" spans="8:8" x14ac:dyDescent="0.25">
      <c r="H2902" s="37"/>
    </row>
    <row r="2903" spans="8:8" x14ac:dyDescent="0.25">
      <c r="H2903" s="37"/>
    </row>
    <row r="2904" spans="8:8" x14ac:dyDescent="0.25">
      <c r="H2904" s="37"/>
    </row>
    <row r="2905" spans="8:8" x14ac:dyDescent="0.25">
      <c r="H2905" s="37"/>
    </row>
    <row r="2906" spans="8:8" x14ac:dyDescent="0.25">
      <c r="H2906" s="37"/>
    </row>
    <row r="2907" spans="8:8" x14ac:dyDescent="0.25">
      <c r="H2907" s="37"/>
    </row>
    <row r="2908" spans="8:8" x14ac:dyDescent="0.25">
      <c r="H2908" s="37"/>
    </row>
    <row r="2909" spans="8:8" x14ac:dyDescent="0.25">
      <c r="H2909" s="37"/>
    </row>
    <row r="2910" spans="8:8" x14ac:dyDescent="0.25">
      <c r="H2910" s="37"/>
    </row>
    <row r="2911" spans="8:8" x14ac:dyDescent="0.25">
      <c r="H2911" s="37"/>
    </row>
    <row r="2912" spans="8:8" x14ac:dyDescent="0.25">
      <c r="H2912" s="37"/>
    </row>
    <row r="2913" spans="8:8" x14ac:dyDescent="0.25">
      <c r="H2913" s="37"/>
    </row>
    <row r="2914" spans="8:8" x14ac:dyDescent="0.25">
      <c r="H2914" s="37"/>
    </row>
    <row r="2915" spans="8:8" x14ac:dyDescent="0.25">
      <c r="H2915" s="37"/>
    </row>
    <row r="2916" spans="8:8" x14ac:dyDescent="0.25">
      <c r="H2916" s="37"/>
    </row>
    <row r="2917" spans="8:8" x14ac:dyDescent="0.25">
      <c r="H2917" s="37"/>
    </row>
    <row r="2918" spans="8:8" x14ac:dyDescent="0.25">
      <c r="H2918" s="37"/>
    </row>
    <row r="2919" spans="8:8" x14ac:dyDescent="0.25">
      <c r="H2919" s="37"/>
    </row>
    <row r="2920" spans="8:8" x14ac:dyDescent="0.25">
      <c r="H2920" s="37"/>
    </row>
    <row r="2921" spans="8:8" x14ac:dyDescent="0.25">
      <c r="H2921" s="37"/>
    </row>
    <row r="2922" spans="8:8" x14ac:dyDescent="0.25">
      <c r="H2922" s="37"/>
    </row>
    <row r="2923" spans="8:8" x14ac:dyDescent="0.25">
      <c r="H2923" s="37"/>
    </row>
    <row r="2924" spans="8:8" x14ac:dyDescent="0.25">
      <c r="H2924" s="37"/>
    </row>
    <row r="2925" spans="8:8" x14ac:dyDescent="0.25">
      <c r="H2925" s="37"/>
    </row>
    <row r="2926" spans="8:8" x14ac:dyDescent="0.25">
      <c r="H2926" s="37"/>
    </row>
    <row r="2927" spans="8:8" x14ac:dyDescent="0.25">
      <c r="H2927" s="37"/>
    </row>
    <row r="2928" spans="8:8" x14ac:dyDescent="0.25">
      <c r="H2928" s="37"/>
    </row>
    <row r="2929" spans="8:8" x14ac:dyDescent="0.25">
      <c r="H2929" s="37"/>
    </row>
    <row r="2930" spans="8:8" x14ac:dyDescent="0.25">
      <c r="H2930" s="37"/>
    </row>
    <row r="2931" spans="8:8" x14ac:dyDescent="0.25">
      <c r="H2931" s="37"/>
    </row>
    <row r="2932" spans="8:8" x14ac:dyDescent="0.25">
      <c r="H2932" s="37"/>
    </row>
    <row r="2933" spans="8:8" x14ac:dyDescent="0.25">
      <c r="H2933" s="37"/>
    </row>
    <row r="2934" spans="8:8" x14ac:dyDescent="0.25">
      <c r="H2934" s="37"/>
    </row>
    <row r="2935" spans="8:8" x14ac:dyDescent="0.25">
      <c r="H2935" s="37"/>
    </row>
    <row r="2936" spans="8:8" x14ac:dyDescent="0.25">
      <c r="H2936" s="37"/>
    </row>
    <row r="2937" spans="8:8" x14ac:dyDescent="0.25">
      <c r="H2937" s="37"/>
    </row>
    <row r="2938" spans="8:8" x14ac:dyDescent="0.25">
      <c r="H2938" s="37"/>
    </row>
    <row r="2939" spans="8:8" x14ac:dyDescent="0.25">
      <c r="H2939" s="37"/>
    </row>
    <row r="2940" spans="8:8" x14ac:dyDescent="0.25">
      <c r="H2940" s="37"/>
    </row>
    <row r="2941" spans="8:8" x14ac:dyDescent="0.25">
      <c r="H2941" s="37"/>
    </row>
    <row r="2942" spans="8:8" x14ac:dyDescent="0.25">
      <c r="H2942" s="37"/>
    </row>
    <row r="2943" spans="8:8" x14ac:dyDescent="0.25">
      <c r="H2943" s="37"/>
    </row>
    <row r="2944" spans="8:8" x14ac:dyDescent="0.25">
      <c r="H2944" s="37"/>
    </row>
    <row r="2945" spans="8:8" x14ac:dyDescent="0.25">
      <c r="H2945" s="37"/>
    </row>
    <row r="2946" spans="8:8" x14ac:dyDescent="0.25">
      <c r="H2946" s="37"/>
    </row>
    <row r="2947" spans="8:8" x14ac:dyDescent="0.25">
      <c r="H2947" s="37"/>
    </row>
    <row r="2948" spans="8:8" x14ac:dyDescent="0.25">
      <c r="H2948" s="37"/>
    </row>
    <row r="2949" spans="8:8" x14ac:dyDescent="0.25">
      <c r="H2949" s="37"/>
    </row>
    <row r="2950" spans="8:8" x14ac:dyDescent="0.25">
      <c r="H2950" s="37"/>
    </row>
    <row r="2951" spans="8:8" x14ac:dyDescent="0.25">
      <c r="H2951" s="37"/>
    </row>
    <row r="2952" spans="8:8" x14ac:dyDescent="0.25">
      <c r="H2952" s="37"/>
    </row>
    <row r="2953" spans="8:8" x14ac:dyDescent="0.25">
      <c r="H2953" s="37"/>
    </row>
    <row r="2954" spans="8:8" x14ac:dyDescent="0.25">
      <c r="H2954" s="37"/>
    </row>
    <row r="2955" spans="8:8" x14ac:dyDescent="0.25">
      <c r="H2955" s="37"/>
    </row>
    <row r="2956" spans="8:8" x14ac:dyDescent="0.25">
      <c r="H2956" s="37"/>
    </row>
    <row r="2957" spans="8:8" x14ac:dyDescent="0.25">
      <c r="H2957" s="37"/>
    </row>
    <row r="2958" spans="8:8" x14ac:dyDescent="0.25">
      <c r="H2958" s="37"/>
    </row>
    <row r="2959" spans="8:8" x14ac:dyDescent="0.25">
      <c r="H2959" s="37"/>
    </row>
    <row r="2960" spans="8:8" x14ac:dyDescent="0.25">
      <c r="H2960" s="37"/>
    </row>
    <row r="2961" spans="8:8" x14ac:dyDescent="0.25">
      <c r="H2961" s="37"/>
    </row>
    <row r="2962" spans="8:8" x14ac:dyDescent="0.25">
      <c r="H2962" s="37"/>
    </row>
    <row r="2963" spans="8:8" x14ac:dyDescent="0.25">
      <c r="H2963" s="37"/>
    </row>
    <row r="2964" spans="8:8" x14ac:dyDescent="0.25">
      <c r="H2964" s="37"/>
    </row>
    <row r="2965" spans="8:8" x14ac:dyDescent="0.25">
      <c r="H2965" s="37"/>
    </row>
    <row r="2966" spans="8:8" x14ac:dyDescent="0.25">
      <c r="H2966" s="37"/>
    </row>
    <row r="2967" spans="8:8" x14ac:dyDescent="0.25">
      <c r="H2967" s="37"/>
    </row>
    <row r="2968" spans="8:8" x14ac:dyDescent="0.25">
      <c r="H2968" s="37"/>
    </row>
    <row r="2969" spans="8:8" x14ac:dyDescent="0.25">
      <c r="H2969" s="37"/>
    </row>
    <row r="2970" spans="8:8" x14ac:dyDescent="0.25">
      <c r="H2970" s="37"/>
    </row>
    <row r="2971" spans="8:8" x14ac:dyDescent="0.25">
      <c r="H2971" s="37"/>
    </row>
    <row r="2972" spans="8:8" x14ac:dyDescent="0.25">
      <c r="H2972" s="37"/>
    </row>
    <row r="2973" spans="8:8" x14ac:dyDescent="0.25">
      <c r="H2973" s="37"/>
    </row>
    <row r="2974" spans="8:8" x14ac:dyDescent="0.25">
      <c r="H2974" s="37"/>
    </row>
    <row r="2975" spans="8:8" x14ac:dyDescent="0.25">
      <c r="H2975" s="37"/>
    </row>
    <row r="2976" spans="8:8" x14ac:dyDescent="0.25">
      <c r="H2976" s="37"/>
    </row>
    <row r="2977" spans="8:8" x14ac:dyDescent="0.25">
      <c r="H2977" s="37"/>
    </row>
    <row r="2978" spans="8:8" x14ac:dyDescent="0.25">
      <c r="H2978" s="37"/>
    </row>
    <row r="2979" spans="8:8" x14ac:dyDescent="0.25">
      <c r="H2979" s="37"/>
    </row>
    <row r="2980" spans="8:8" x14ac:dyDescent="0.25">
      <c r="H2980" s="37"/>
    </row>
    <row r="2981" spans="8:8" x14ac:dyDescent="0.25">
      <c r="H2981" s="37"/>
    </row>
    <row r="2982" spans="8:8" x14ac:dyDescent="0.25">
      <c r="H2982" s="37"/>
    </row>
    <row r="2983" spans="8:8" x14ac:dyDescent="0.25">
      <c r="H2983" s="37"/>
    </row>
    <row r="2984" spans="8:8" x14ac:dyDescent="0.25">
      <c r="H2984" s="37"/>
    </row>
    <row r="2985" spans="8:8" x14ac:dyDescent="0.25">
      <c r="H2985" s="37"/>
    </row>
    <row r="2986" spans="8:8" x14ac:dyDescent="0.25">
      <c r="H2986" s="37"/>
    </row>
    <row r="2987" spans="8:8" x14ac:dyDescent="0.25">
      <c r="H2987" s="37"/>
    </row>
    <row r="2988" spans="8:8" x14ac:dyDescent="0.25">
      <c r="H2988" s="37"/>
    </row>
    <row r="2989" spans="8:8" x14ac:dyDescent="0.25">
      <c r="H2989" s="37"/>
    </row>
    <row r="2990" spans="8:8" x14ac:dyDescent="0.25">
      <c r="H2990" s="37"/>
    </row>
    <row r="2991" spans="8:8" x14ac:dyDescent="0.25">
      <c r="H2991" s="37"/>
    </row>
    <row r="2992" spans="8:8" x14ac:dyDescent="0.25">
      <c r="H2992" s="37"/>
    </row>
    <row r="2993" spans="8:8" x14ac:dyDescent="0.25">
      <c r="H2993" s="37"/>
    </row>
    <row r="2994" spans="8:8" x14ac:dyDescent="0.25">
      <c r="H2994" s="37"/>
    </row>
    <row r="2995" spans="8:8" x14ac:dyDescent="0.25">
      <c r="H2995" s="37"/>
    </row>
    <row r="2996" spans="8:8" x14ac:dyDescent="0.25">
      <c r="H2996" s="37"/>
    </row>
    <row r="2997" spans="8:8" x14ac:dyDescent="0.25">
      <c r="H2997" s="37"/>
    </row>
    <row r="2998" spans="8:8" x14ac:dyDescent="0.25">
      <c r="H2998" s="37"/>
    </row>
    <row r="2999" spans="8:8" x14ac:dyDescent="0.25">
      <c r="H2999" s="37"/>
    </row>
    <row r="3000" spans="8:8" x14ac:dyDescent="0.25">
      <c r="H3000" s="37"/>
    </row>
    <row r="3001" spans="8:8" x14ac:dyDescent="0.25">
      <c r="H3001" s="37"/>
    </row>
    <row r="3002" spans="8:8" x14ac:dyDescent="0.25">
      <c r="H3002" s="37"/>
    </row>
    <row r="3003" spans="8:8" x14ac:dyDescent="0.25">
      <c r="H3003" s="37"/>
    </row>
    <row r="3004" spans="8:8" x14ac:dyDescent="0.25">
      <c r="H3004" s="37"/>
    </row>
    <row r="3005" spans="8:8" x14ac:dyDescent="0.25">
      <c r="H3005" s="37"/>
    </row>
    <row r="3006" spans="8:8" x14ac:dyDescent="0.25">
      <c r="H3006" s="37"/>
    </row>
    <row r="3007" spans="8:8" x14ac:dyDescent="0.25">
      <c r="H3007" s="37"/>
    </row>
    <row r="3008" spans="8:8" x14ac:dyDescent="0.25">
      <c r="H3008" s="37"/>
    </row>
    <row r="3009" spans="8:8" x14ac:dyDescent="0.25">
      <c r="H3009" s="37"/>
    </row>
    <row r="3010" spans="8:8" x14ac:dyDescent="0.25">
      <c r="H3010" s="37"/>
    </row>
    <row r="3011" spans="8:8" x14ac:dyDescent="0.25">
      <c r="H3011" s="37"/>
    </row>
    <row r="3012" spans="8:8" x14ac:dyDescent="0.25">
      <c r="H3012" s="37"/>
    </row>
    <row r="3013" spans="8:8" x14ac:dyDescent="0.25">
      <c r="H3013" s="37"/>
    </row>
    <row r="3014" spans="8:8" x14ac:dyDescent="0.25">
      <c r="H3014" s="37"/>
    </row>
    <row r="3015" spans="8:8" x14ac:dyDescent="0.25">
      <c r="H3015" s="37"/>
    </row>
    <row r="3016" spans="8:8" x14ac:dyDescent="0.25">
      <c r="H3016" s="37"/>
    </row>
    <row r="3017" spans="8:8" x14ac:dyDescent="0.25">
      <c r="H3017" s="37"/>
    </row>
    <row r="3018" spans="8:8" x14ac:dyDescent="0.25">
      <c r="H3018" s="37"/>
    </row>
    <row r="3019" spans="8:8" x14ac:dyDescent="0.25">
      <c r="H3019" s="37"/>
    </row>
    <row r="3020" spans="8:8" x14ac:dyDescent="0.25">
      <c r="H3020" s="37"/>
    </row>
    <row r="3021" spans="8:8" x14ac:dyDescent="0.25">
      <c r="H3021" s="37"/>
    </row>
    <row r="3022" spans="8:8" x14ac:dyDescent="0.25">
      <c r="H3022" s="37"/>
    </row>
    <row r="3023" spans="8:8" x14ac:dyDescent="0.25">
      <c r="H3023" s="37"/>
    </row>
    <row r="3024" spans="8:8" x14ac:dyDescent="0.25">
      <c r="H3024" s="37"/>
    </row>
    <row r="3025" spans="8:8" x14ac:dyDescent="0.25">
      <c r="H3025" s="37"/>
    </row>
    <row r="3026" spans="8:8" x14ac:dyDescent="0.25">
      <c r="H3026" s="37"/>
    </row>
    <row r="3027" spans="8:8" x14ac:dyDescent="0.25">
      <c r="H3027" s="37"/>
    </row>
    <row r="3028" spans="8:8" x14ac:dyDescent="0.25">
      <c r="H3028" s="37"/>
    </row>
    <row r="3029" spans="8:8" x14ac:dyDescent="0.25">
      <c r="H3029" s="37"/>
    </row>
    <row r="3030" spans="8:8" x14ac:dyDescent="0.25">
      <c r="H3030" s="37"/>
    </row>
    <row r="3031" spans="8:8" x14ac:dyDescent="0.25">
      <c r="H3031" s="37"/>
    </row>
    <row r="3032" spans="8:8" x14ac:dyDescent="0.25">
      <c r="H3032" s="37"/>
    </row>
    <row r="3033" spans="8:8" x14ac:dyDescent="0.25">
      <c r="H3033" s="37"/>
    </row>
    <row r="3034" spans="8:8" x14ac:dyDescent="0.25">
      <c r="H3034" s="37"/>
    </row>
    <row r="3035" spans="8:8" x14ac:dyDescent="0.25">
      <c r="H3035" s="37"/>
    </row>
    <row r="3036" spans="8:8" x14ac:dyDescent="0.25">
      <c r="H3036" s="37"/>
    </row>
    <row r="3037" spans="8:8" x14ac:dyDescent="0.25">
      <c r="H3037" s="37"/>
    </row>
    <row r="3038" spans="8:8" x14ac:dyDescent="0.25">
      <c r="H3038" s="37"/>
    </row>
    <row r="3039" spans="8:8" x14ac:dyDescent="0.25">
      <c r="H3039" s="37"/>
    </row>
    <row r="3040" spans="8:8" x14ac:dyDescent="0.25">
      <c r="H3040" s="37"/>
    </row>
    <row r="3041" spans="8:8" x14ac:dyDescent="0.25">
      <c r="H3041" s="37"/>
    </row>
    <row r="3042" spans="8:8" x14ac:dyDescent="0.25">
      <c r="H3042" s="37"/>
    </row>
    <row r="3043" spans="8:8" x14ac:dyDescent="0.25">
      <c r="H3043" s="37"/>
    </row>
    <row r="3044" spans="8:8" x14ac:dyDescent="0.25">
      <c r="H3044" s="37"/>
    </row>
    <row r="3045" spans="8:8" x14ac:dyDescent="0.25">
      <c r="H3045" s="37"/>
    </row>
    <row r="3046" spans="8:8" x14ac:dyDescent="0.25">
      <c r="H3046" s="37"/>
    </row>
    <row r="3047" spans="8:8" x14ac:dyDescent="0.25">
      <c r="H3047" s="37"/>
    </row>
    <row r="3048" spans="8:8" x14ac:dyDescent="0.25">
      <c r="H3048" s="37"/>
    </row>
    <row r="3049" spans="8:8" x14ac:dyDescent="0.25">
      <c r="H3049" s="37"/>
    </row>
    <row r="3050" spans="8:8" x14ac:dyDescent="0.25">
      <c r="H3050" s="37"/>
    </row>
    <row r="3051" spans="8:8" x14ac:dyDescent="0.25">
      <c r="H3051" s="37"/>
    </row>
    <row r="3052" spans="8:8" x14ac:dyDescent="0.25">
      <c r="H3052" s="37"/>
    </row>
    <row r="3053" spans="8:8" x14ac:dyDescent="0.25">
      <c r="H3053" s="37"/>
    </row>
    <row r="3054" spans="8:8" x14ac:dyDescent="0.25">
      <c r="H3054" s="37"/>
    </row>
    <row r="3055" spans="8:8" x14ac:dyDescent="0.25">
      <c r="H3055" s="37"/>
    </row>
    <row r="3056" spans="8:8" x14ac:dyDescent="0.25">
      <c r="H3056" s="37"/>
    </row>
    <row r="3057" spans="8:8" x14ac:dyDescent="0.25">
      <c r="H3057" s="37"/>
    </row>
    <row r="3058" spans="8:8" x14ac:dyDescent="0.25">
      <c r="H3058" s="37"/>
    </row>
    <row r="3059" spans="8:8" x14ac:dyDescent="0.25">
      <c r="H3059" s="37"/>
    </row>
    <row r="3060" spans="8:8" x14ac:dyDescent="0.25">
      <c r="H3060" s="37"/>
    </row>
    <row r="3061" spans="8:8" x14ac:dyDescent="0.25">
      <c r="H3061" s="37"/>
    </row>
    <row r="3062" spans="8:8" x14ac:dyDescent="0.25">
      <c r="H3062" s="37"/>
    </row>
    <row r="3063" spans="8:8" x14ac:dyDescent="0.25">
      <c r="H3063" s="37"/>
    </row>
    <row r="3064" spans="8:8" x14ac:dyDescent="0.25">
      <c r="H3064" s="37"/>
    </row>
    <row r="3065" spans="8:8" x14ac:dyDescent="0.25">
      <c r="H3065" s="37"/>
    </row>
    <row r="3066" spans="8:8" x14ac:dyDescent="0.25">
      <c r="H3066" s="37"/>
    </row>
    <row r="3067" spans="8:8" x14ac:dyDescent="0.25">
      <c r="H3067" s="37"/>
    </row>
    <row r="3068" spans="8:8" x14ac:dyDescent="0.25">
      <c r="H3068" s="37"/>
    </row>
    <row r="3069" spans="8:8" x14ac:dyDescent="0.25">
      <c r="H3069" s="37"/>
    </row>
    <row r="3070" spans="8:8" x14ac:dyDescent="0.25">
      <c r="H3070" s="37"/>
    </row>
    <row r="3071" spans="8:8" x14ac:dyDescent="0.25">
      <c r="H3071" s="37"/>
    </row>
    <row r="3072" spans="8:8" x14ac:dyDescent="0.25">
      <c r="H3072" s="37"/>
    </row>
    <row r="3073" spans="8:8" x14ac:dyDescent="0.25">
      <c r="H3073" s="37"/>
    </row>
    <row r="3074" spans="8:8" x14ac:dyDescent="0.25">
      <c r="H3074" s="37"/>
    </row>
    <row r="3075" spans="8:8" x14ac:dyDescent="0.25">
      <c r="H3075" s="37"/>
    </row>
    <row r="3076" spans="8:8" x14ac:dyDescent="0.25">
      <c r="H3076" s="37"/>
    </row>
    <row r="3077" spans="8:8" x14ac:dyDescent="0.25">
      <c r="H3077" s="37"/>
    </row>
    <row r="3078" spans="8:8" x14ac:dyDescent="0.25">
      <c r="H3078" s="37"/>
    </row>
    <row r="3079" spans="8:8" x14ac:dyDescent="0.25">
      <c r="H3079" s="37"/>
    </row>
    <row r="3080" spans="8:8" x14ac:dyDescent="0.25">
      <c r="H3080" s="37"/>
    </row>
    <row r="3081" spans="8:8" x14ac:dyDescent="0.25">
      <c r="H3081" s="37"/>
    </row>
    <row r="3082" spans="8:8" x14ac:dyDescent="0.25">
      <c r="H3082" s="37"/>
    </row>
    <row r="3083" spans="8:8" x14ac:dyDescent="0.25">
      <c r="H3083" s="37"/>
    </row>
    <row r="3084" spans="8:8" x14ac:dyDescent="0.25">
      <c r="H3084" s="37"/>
    </row>
    <row r="3085" spans="8:8" x14ac:dyDescent="0.25">
      <c r="H3085" s="37"/>
    </row>
    <row r="3086" spans="8:8" x14ac:dyDescent="0.25">
      <c r="H3086" s="37"/>
    </row>
    <row r="3087" spans="8:8" x14ac:dyDescent="0.25">
      <c r="H3087" s="37"/>
    </row>
    <row r="3088" spans="8:8" x14ac:dyDescent="0.25">
      <c r="H3088" s="37"/>
    </row>
    <row r="3089" spans="8:8" x14ac:dyDescent="0.25">
      <c r="H3089" s="37"/>
    </row>
    <row r="3090" spans="8:8" x14ac:dyDescent="0.25">
      <c r="H3090" s="37"/>
    </row>
    <row r="3091" spans="8:8" x14ac:dyDescent="0.25">
      <c r="H3091" s="37"/>
    </row>
    <row r="3092" spans="8:8" x14ac:dyDescent="0.25">
      <c r="H3092" s="37"/>
    </row>
    <row r="3093" spans="8:8" x14ac:dyDescent="0.25">
      <c r="H3093" s="37"/>
    </row>
    <row r="3094" spans="8:8" x14ac:dyDescent="0.25">
      <c r="H3094" s="37"/>
    </row>
    <row r="3095" spans="8:8" x14ac:dyDescent="0.25">
      <c r="H3095" s="37"/>
    </row>
    <row r="3096" spans="8:8" x14ac:dyDescent="0.25">
      <c r="H3096" s="37"/>
    </row>
    <row r="3097" spans="8:8" x14ac:dyDescent="0.25">
      <c r="H3097" s="37"/>
    </row>
    <row r="3098" spans="8:8" x14ac:dyDescent="0.25">
      <c r="H3098" s="37"/>
    </row>
    <row r="3099" spans="8:8" x14ac:dyDescent="0.25">
      <c r="H3099" s="37"/>
    </row>
    <row r="3100" spans="8:8" x14ac:dyDescent="0.25">
      <c r="H3100" s="37"/>
    </row>
    <row r="3101" spans="8:8" x14ac:dyDescent="0.25">
      <c r="H3101" s="37"/>
    </row>
    <row r="3102" spans="8:8" x14ac:dyDescent="0.25">
      <c r="H3102" s="37"/>
    </row>
    <row r="3103" spans="8:8" x14ac:dyDescent="0.25">
      <c r="H3103" s="37"/>
    </row>
    <row r="3104" spans="8:8" x14ac:dyDescent="0.25">
      <c r="H3104" s="37"/>
    </row>
    <row r="3105" spans="8:8" x14ac:dyDescent="0.25">
      <c r="H3105" s="37"/>
    </row>
    <row r="3106" spans="8:8" x14ac:dyDescent="0.25">
      <c r="H3106" s="37"/>
    </row>
    <row r="3107" spans="8:8" x14ac:dyDescent="0.25">
      <c r="H3107" s="37"/>
    </row>
    <row r="3108" spans="8:8" x14ac:dyDescent="0.25">
      <c r="H3108" s="37"/>
    </row>
    <row r="3109" spans="8:8" x14ac:dyDescent="0.25">
      <c r="H3109" s="37"/>
    </row>
    <row r="3110" spans="8:8" x14ac:dyDescent="0.25">
      <c r="H3110" s="37"/>
    </row>
    <row r="3111" spans="8:8" x14ac:dyDescent="0.25">
      <c r="H3111" s="37"/>
    </row>
    <row r="3112" spans="8:8" x14ac:dyDescent="0.25">
      <c r="H3112" s="37"/>
    </row>
    <row r="3113" spans="8:8" x14ac:dyDescent="0.25">
      <c r="H3113" s="37"/>
    </row>
    <row r="3114" spans="8:8" x14ac:dyDescent="0.25">
      <c r="H3114" s="37"/>
    </row>
    <row r="3115" spans="8:8" x14ac:dyDescent="0.25">
      <c r="H3115" s="37"/>
    </row>
    <row r="3116" spans="8:8" x14ac:dyDescent="0.25">
      <c r="H3116" s="37"/>
    </row>
    <row r="3117" spans="8:8" x14ac:dyDescent="0.25">
      <c r="H3117" s="37"/>
    </row>
    <row r="3118" spans="8:8" x14ac:dyDescent="0.25">
      <c r="H3118" s="37"/>
    </row>
    <row r="3119" spans="8:8" x14ac:dyDescent="0.25">
      <c r="H3119" s="37"/>
    </row>
    <row r="3120" spans="8:8" x14ac:dyDescent="0.25">
      <c r="H3120" s="37"/>
    </row>
    <row r="3121" spans="8:8" x14ac:dyDescent="0.25">
      <c r="H3121" s="37"/>
    </row>
    <row r="3122" spans="8:8" x14ac:dyDescent="0.25">
      <c r="H3122" s="37"/>
    </row>
    <row r="3123" spans="8:8" x14ac:dyDescent="0.25">
      <c r="H3123" s="37"/>
    </row>
    <row r="3124" spans="8:8" x14ac:dyDescent="0.25">
      <c r="H3124" s="37"/>
    </row>
    <row r="3125" spans="8:8" x14ac:dyDescent="0.25">
      <c r="H3125" s="37"/>
    </row>
    <row r="3126" spans="8:8" x14ac:dyDescent="0.25">
      <c r="H3126" s="37"/>
    </row>
    <row r="3127" spans="8:8" x14ac:dyDescent="0.25">
      <c r="H3127" s="37"/>
    </row>
    <row r="3128" spans="8:8" x14ac:dyDescent="0.25">
      <c r="H3128" s="37"/>
    </row>
    <row r="3129" spans="8:8" x14ac:dyDescent="0.25">
      <c r="H3129" s="37"/>
    </row>
    <row r="3130" spans="8:8" x14ac:dyDescent="0.25">
      <c r="H3130" s="37"/>
    </row>
    <row r="3131" spans="8:8" x14ac:dyDescent="0.25">
      <c r="H3131" s="37"/>
    </row>
    <row r="3132" spans="8:8" x14ac:dyDescent="0.25">
      <c r="H3132" s="37"/>
    </row>
    <row r="3133" spans="8:8" x14ac:dyDescent="0.25">
      <c r="H3133" s="37"/>
    </row>
    <row r="3134" spans="8:8" x14ac:dyDescent="0.25">
      <c r="H3134" s="37"/>
    </row>
    <row r="3135" spans="8:8" x14ac:dyDescent="0.25">
      <c r="H3135" s="37"/>
    </row>
    <row r="3136" spans="8:8" x14ac:dyDescent="0.25">
      <c r="H3136" s="37"/>
    </row>
    <row r="3137" spans="8:8" x14ac:dyDescent="0.25">
      <c r="H3137" s="37"/>
    </row>
    <row r="3138" spans="8:8" x14ac:dyDescent="0.25">
      <c r="H3138" s="37"/>
    </row>
    <row r="3139" spans="8:8" x14ac:dyDescent="0.25">
      <c r="H3139" s="37"/>
    </row>
    <row r="3140" spans="8:8" x14ac:dyDescent="0.25">
      <c r="H3140" s="37"/>
    </row>
    <row r="3141" spans="8:8" x14ac:dyDescent="0.25">
      <c r="H3141" s="37"/>
    </row>
    <row r="3142" spans="8:8" x14ac:dyDescent="0.25">
      <c r="H3142" s="37"/>
    </row>
    <row r="3143" spans="8:8" x14ac:dyDescent="0.25">
      <c r="H3143" s="37"/>
    </row>
    <row r="3144" spans="8:8" x14ac:dyDescent="0.25">
      <c r="H3144" s="37"/>
    </row>
    <row r="3145" spans="8:8" x14ac:dyDescent="0.25">
      <c r="H3145" s="37"/>
    </row>
    <row r="3146" spans="8:8" x14ac:dyDescent="0.25">
      <c r="H3146" s="37"/>
    </row>
    <row r="3147" spans="8:8" x14ac:dyDescent="0.25">
      <c r="H3147" s="37"/>
    </row>
    <row r="3148" spans="8:8" x14ac:dyDescent="0.25">
      <c r="H3148" s="37"/>
    </row>
    <row r="3149" spans="8:8" x14ac:dyDescent="0.25">
      <c r="H3149" s="37"/>
    </row>
    <row r="3150" spans="8:8" x14ac:dyDescent="0.25">
      <c r="H3150" s="37"/>
    </row>
    <row r="3151" spans="8:8" x14ac:dyDescent="0.25">
      <c r="H3151" s="37"/>
    </row>
    <row r="3152" spans="8:8" x14ac:dyDescent="0.25">
      <c r="H3152" s="37"/>
    </row>
    <row r="3153" spans="8:8" x14ac:dyDescent="0.25">
      <c r="H3153" s="37"/>
    </row>
    <row r="3154" spans="8:8" x14ac:dyDescent="0.25">
      <c r="H3154" s="37"/>
    </row>
    <row r="3155" spans="8:8" x14ac:dyDescent="0.25">
      <c r="H3155" s="37"/>
    </row>
    <row r="3156" spans="8:8" x14ac:dyDescent="0.25">
      <c r="H3156" s="37"/>
    </row>
    <row r="3157" spans="8:8" x14ac:dyDescent="0.25">
      <c r="H3157" s="37"/>
    </row>
    <row r="3158" spans="8:8" x14ac:dyDescent="0.25">
      <c r="H3158" s="37"/>
    </row>
    <row r="3159" spans="8:8" x14ac:dyDescent="0.25">
      <c r="H3159" s="37"/>
    </row>
    <row r="3160" spans="8:8" x14ac:dyDescent="0.25">
      <c r="H3160" s="37"/>
    </row>
    <row r="3161" spans="8:8" x14ac:dyDescent="0.25">
      <c r="H3161" s="37"/>
    </row>
    <row r="3162" spans="8:8" x14ac:dyDescent="0.25">
      <c r="H3162" s="37"/>
    </row>
    <row r="3163" spans="8:8" x14ac:dyDescent="0.25">
      <c r="H3163" s="37"/>
    </row>
    <row r="3164" spans="8:8" x14ac:dyDescent="0.25">
      <c r="H3164" s="37"/>
    </row>
    <row r="3165" spans="8:8" x14ac:dyDescent="0.25">
      <c r="H3165" s="37"/>
    </row>
    <row r="3166" spans="8:8" x14ac:dyDescent="0.25">
      <c r="H3166" s="37"/>
    </row>
    <row r="3167" spans="8:8" x14ac:dyDescent="0.25">
      <c r="H3167" s="37"/>
    </row>
    <row r="3168" spans="8:8" x14ac:dyDescent="0.25">
      <c r="H3168" s="37"/>
    </row>
    <row r="3169" spans="8:8" x14ac:dyDescent="0.25">
      <c r="H3169" s="37"/>
    </row>
    <row r="3170" spans="8:8" x14ac:dyDescent="0.25">
      <c r="H3170" s="37"/>
    </row>
    <row r="3171" spans="8:8" x14ac:dyDescent="0.25">
      <c r="H3171" s="37"/>
    </row>
    <row r="3172" spans="8:8" x14ac:dyDescent="0.25">
      <c r="H3172" s="37"/>
    </row>
    <row r="3173" spans="8:8" x14ac:dyDescent="0.25">
      <c r="H3173" s="37"/>
    </row>
    <row r="3174" spans="8:8" x14ac:dyDescent="0.25">
      <c r="H3174" s="37"/>
    </row>
    <row r="3175" spans="8:8" x14ac:dyDescent="0.25">
      <c r="H3175" s="37"/>
    </row>
    <row r="3176" spans="8:8" x14ac:dyDescent="0.25">
      <c r="H3176" s="37"/>
    </row>
    <row r="3177" spans="8:8" x14ac:dyDescent="0.25">
      <c r="H3177" s="37"/>
    </row>
    <row r="3178" spans="8:8" x14ac:dyDescent="0.25">
      <c r="H3178" s="37"/>
    </row>
    <row r="3179" spans="8:8" x14ac:dyDescent="0.25">
      <c r="H3179" s="37"/>
    </row>
    <row r="3180" spans="8:8" x14ac:dyDescent="0.25">
      <c r="H3180" s="37"/>
    </row>
    <row r="3181" spans="8:8" x14ac:dyDescent="0.25">
      <c r="H3181" s="37"/>
    </row>
    <row r="3182" spans="8:8" x14ac:dyDescent="0.25">
      <c r="H3182" s="37"/>
    </row>
    <row r="3183" spans="8:8" x14ac:dyDescent="0.25">
      <c r="H3183" s="37"/>
    </row>
    <row r="3184" spans="8:8" x14ac:dyDescent="0.25">
      <c r="H3184" s="37"/>
    </row>
    <row r="3185" spans="8:8" x14ac:dyDescent="0.25">
      <c r="H3185" s="37"/>
    </row>
    <row r="3186" spans="8:8" x14ac:dyDescent="0.25">
      <c r="H3186" s="37"/>
    </row>
    <row r="3187" spans="8:8" x14ac:dyDescent="0.25">
      <c r="H3187" s="37"/>
    </row>
    <row r="3188" spans="8:8" x14ac:dyDescent="0.25">
      <c r="H3188" s="37"/>
    </row>
    <row r="3189" spans="8:8" x14ac:dyDescent="0.25">
      <c r="H3189" s="37"/>
    </row>
    <row r="3190" spans="8:8" x14ac:dyDescent="0.25">
      <c r="H3190" s="37"/>
    </row>
    <row r="3191" spans="8:8" x14ac:dyDescent="0.25">
      <c r="H3191" s="37"/>
    </row>
    <row r="3192" spans="8:8" x14ac:dyDescent="0.25">
      <c r="H3192" s="37"/>
    </row>
    <row r="3193" spans="8:8" x14ac:dyDescent="0.25">
      <c r="H3193" s="37"/>
    </row>
    <row r="3194" spans="8:8" x14ac:dyDescent="0.25">
      <c r="H3194" s="37"/>
    </row>
    <row r="3195" spans="8:8" x14ac:dyDescent="0.25">
      <c r="H3195" s="37"/>
    </row>
    <row r="3196" spans="8:8" x14ac:dyDescent="0.25">
      <c r="H3196" s="37"/>
    </row>
    <row r="3197" spans="8:8" x14ac:dyDescent="0.25">
      <c r="H3197" s="37"/>
    </row>
    <row r="3198" spans="8:8" x14ac:dyDescent="0.25">
      <c r="H3198" s="37"/>
    </row>
    <row r="3199" spans="8:8" x14ac:dyDescent="0.25">
      <c r="H3199" s="37"/>
    </row>
    <row r="3200" spans="8:8" x14ac:dyDescent="0.25">
      <c r="H3200" s="37"/>
    </row>
    <row r="3201" spans="8:8" x14ac:dyDescent="0.25">
      <c r="H3201" s="37"/>
    </row>
    <row r="3202" spans="8:8" x14ac:dyDescent="0.25">
      <c r="H3202" s="37"/>
    </row>
    <row r="3203" spans="8:8" x14ac:dyDescent="0.25">
      <c r="H3203" s="37"/>
    </row>
    <row r="3204" spans="8:8" x14ac:dyDescent="0.25">
      <c r="H3204" s="37"/>
    </row>
    <row r="3205" spans="8:8" x14ac:dyDescent="0.25">
      <c r="H3205" s="37"/>
    </row>
    <row r="3206" spans="8:8" x14ac:dyDescent="0.25">
      <c r="H3206" s="37"/>
    </row>
    <row r="3207" spans="8:8" x14ac:dyDescent="0.25">
      <c r="H3207" s="37"/>
    </row>
    <row r="3208" spans="8:8" x14ac:dyDescent="0.25">
      <c r="H3208" s="37"/>
    </row>
    <row r="3209" spans="8:8" x14ac:dyDescent="0.25">
      <c r="H3209" s="37"/>
    </row>
    <row r="3210" spans="8:8" x14ac:dyDescent="0.25">
      <c r="H3210" s="37"/>
    </row>
    <row r="3211" spans="8:8" x14ac:dyDescent="0.25">
      <c r="H3211" s="37"/>
    </row>
    <row r="3212" spans="8:8" x14ac:dyDescent="0.25">
      <c r="H3212" s="37"/>
    </row>
    <row r="3213" spans="8:8" x14ac:dyDescent="0.25">
      <c r="H3213" s="37"/>
    </row>
    <row r="3214" spans="8:8" x14ac:dyDescent="0.25">
      <c r="H3214" s="37"/>
    </row>
    <row r="3215" spans="8:8" x14ac:dyDescent="0.25">
      <c r="H3215" s="37"/>
    </row>
    <row r="3216" spans="8:8" x14ac:dyDescent="0.25">
      <c r="H3216" s="37"/>
    </row>
    <row r="3217" spans="8:8" x14ac:dyDescent="0.25">
      <c r="H3217" s="37"/>
    </row>
    <row r="3218" spans="8:8" x14ac:dyDescent="0.25">
      <c r="H3218" s="37"/>
    </row>
    <row r="3219" spans="8:8" x14ac:dyDescent="0.25">
      <c r="H3219" s="37"/>
    </row>
    <row r="3220" spans="8:8" x14ac:dyDescent="0.25">
      <c r="H3220" s="37"/>
    </row>
    <row r="3221" spans="8:8" x14ac:dyDescent="0.25">
      <c r="H3221" s="37"/>
    </row>
    <row r="3222" spans="8:8" x14ac:dyDescent="0.25">
      <c r="H3222" s="37"/>
    </row>
    <row r="3223" spans="8:8" x14ac:dyDescent="0.25">
      <c r="H3223" s="37"/>
    </row>
    <row r="3224" spans="8:8" x14ac:dyDescent="0.25">
      <c r="H3224" s="37"/>
    </row>
    <row r="3225" spans="8:8" x14ac:dyDescent="0.25">
      <c r="H3225" s="37"/>
    </row>
    <row r="3226" spans="8:8" x14ac:dyDescent="0.25">
      <c r="H3226" s="37"/>
    </row>
    <row r="3227" spans="8:8" x14ac:dyDescent="0.25">
      <c r="H3227" s="37"/>
    </row>
    <row r="3228" spans="8:8" x14ac:dyDescent="0.25">
      <c r="H3228" s="37"/>
    </row>
    <row r="3229" spans="8:8" x14ac:dyDescent="0.25">
      <c r="H3229" s="37"/>
    </row>
    <row r="3230" spans="8:8" x14ac:dyDescent="0.25">
      <c r="H3230" s="37"/>
    </row>
    <row r="3231" spans="8:8" x14ac:dyDescent="0.25">
      <c r="H3231" s="37"/>
    </row>
    <row r="3232" spans="8:8" x14ac:dyDescent="0.25">
      <c r="H3232" s="37"/>
    </row>
    <row r="3233" spans="8:8" x14ac:dyDescent="0.25">
      <c r="H3233" s="37"/>
    </row>
    <row r="3234" spans="8:8" x14ac:dyDescent="0.25">
      <c r="H3234" s="37"/>
    </row>
    <row r="3235" spans="8:8" x14ac:dyDescent="0.25">
      <c r="H3235" s="37"/>
    </row>
    <row r="3236" spans="8:8" x14ac:dyDescent="0.25">
      <c r="H3236" s="37"/>
    </row>
    <row r="3237" spans="8:8" x14ac:dyDescent="0.25">
      <c r="H3237" s="37"/>
    </row>
    <row r="3238" spans="8:8" x14ac:dyDescent="0.25">
      <c r="H3238" s="37"/>
    </row>
    <row r="3239" spans="8:8" x14ac:dyDescent="0.25">
      <c r="H3239" s="37"/>
    </row>
    <row r="3240" spans="8:8" x14ac:dyDescent="0.25">
      <c r="H3240" s="37"/>
    </row>
    <row r="3241" spans="8:8" x14ac:dyDescent="0.25">
      <c r="H3241" s="37"/>
    </row>
    <row r="3242" spans="8:8" x14ac:dyDescent="0.25">
      <c r="H3242" s="37"/>
    </row>
    <row r="3243" spans="8:8" x14ac:dyDescent="0.25">
      <c r="H3243" s="37"/>
    </row>
    <row r="3244" spans="8:8" x14ac:dyDescent="0.25">
      <c r="H3244" s="37"/>
    </row>
    <row r="3245" spans="8:8" x14ac:dyDescent="0.25">
      <c r="H3245" s="37"/>
    </row>
    <row r="3246" spans="8:8" x14ac:dyDescent="0.25">
      <c r="H3246" s="37"/>
    </row>
    <row r="3247" spans="8:8" x14ac:dyDescent="0.25">
      <c r="H3247" s="37"/>
    </row>
    <row r="3248" spans="8:8" x14ac:dyDescent="0.25">
      <c r="H3248" s="37"/>
    </row>
    <row r="3249" spans="8:8" x14ac:dyDescent="0.25">
      <c r="H3249" s="37"/>
    </row>
    <row r="3250" spans="8:8" x14ac:dyDescent="0.25">
      <c r="H3250" s="37"/>
    </row>
    <row r="3251" spans="8:8" x14ac:dyDescent="0.25">
      <c r="H3251" s="37"/>
    </row>
    <row r="3252" spans="8:8" x14ac:dyDescent="0.25">
      <c r="H3252" s="37"/>
    </row>
    <row r="3253" spans="8:8" x14ac:dyDescent="0.25">
      <c r="H3253" s="37"/>
    </row>
    <row r="3254" spans="8:8" x14ac:dyDescent="0.25">
      <c r="H3254" s="37"/>
    </row>
    <row r="3255" spans="8:8" x14ac:dyDescent="0.25">
      <c r="H3255" s="37"/>
    </row>
    <row r="3256" spans="8:8" x14ac:dyDescent="0.25">
      <c r="H3256" s="37"/>
    </row>
    <row r="3257" spans="8:8" x14ac:dyDescent="0.25">
      <c r="H3257" s="37"/>
    </row>
    <row r="3258" spans="8:8" x14ac:dyDescent="0.25">
      <c r="H3258" s="37"/>
    </row>
    <row r="3259" spans="8:8" x14ac:dyDescent="0.25">
      <c r="H3259" s="37"/>
    </row>
    <row r="3260" spans="8:8" x14ac:dyDescent="0.25">
      <c r="H3260" s="37"/>
    </row>
    <row r="3261" spans="8:8" x14ac:dyDescent="0.25">
      <c r="H3261" s="37"/>
    </row>
    <row r="3262" spans="8:8" x14ac:dyDescent="0.25">
      <c r="H3262" s="37"/>
    </row>
    <row r="3263" spans="8:8" x14ac:dyDescent="0.25">
      <c r="H3263" s="37"/>
    </row>
    <row r="3264" spans="8:8" x14ac:dyDescent="0.25">
      <c r="H3264" s="37"/>
    </row>
    <row r="3265" spans="8:8" x14ac:dyDescent="0.25">
      <c r="H3265" s="37"/>
    </row>
    <row r="3266" spans="8:8" x14ac:dyDescent="0.25">
      <c r="H3266" s="37"/>
    </row>
    <row r="3267" spans="8:8" x14ac:dyDescent="0.25">
      <c r="H3267" s="37"/>
    </row>
    <row r="3268" spans="8:8" x14ac:dyDescent="0.25">
      <c r="H3268" s="37"/>
    </row>
    <row r="3269" spans="8:8" x14ac:dyDescent="0.25">
      <c r="H3269" s="37"/>
    </row>
    <row r="3270" spans="8:8" x14ac:dyDescent="0.25">
      <c r="H3270" s="37"/>
    </row>
    <row r="3271" spans="8:8" x14ac:dyDescent="0.25">
      <c r="H3271" s="37"/>
    </row>
    <row r="3272" spans="8:8" x14ac:dyDescent="0.25">
      <c r="H3272" s="37"/>
    </row>
    <row r="3273" spans="8:8" x14ac:dyDescent="0.25">
      <c r="H3273" s="37"/>
    </row>
    <row r="3274" spans="8:8" x14ac:dyDescent="0.25">
      <c r="H3274" s="37"/>
    </row>
    <row r="3275" spans="8:8" x14ac:dyDescent="0.25">
      <c r="H3275" s="37"/>
    </row>
    <row r="3276" spans="8:8" x14ac:dyDescent="0.25">
      <c r="H3276" s="37"/>
    </row>
    <row r="3277" spans="8:8" x14ac:dyDescent="0.25">
      <c r="H3277" s="37"/>
    </row>
    <row r="3278" spans="8:8" x14ac:dyDescent="0.25">
      <c r="H3278" s="37"/>
    </row>
    <row r="3279" spans="8:8" x14ac:dyDescent="0.25">
      <c r="H3279" s="37"/>
    </row>
    <row r="3280" spans="8:8" x14ac:dyDescent="0.25">
      <c r="H3280" s="37"/>
    </row>
    <row r="3281" spans="8:8" x14ac:dyDescent="0.25">
      <c r="H3281" s="37"/>
    </row>
    <row r="3282" spans="8:8" x14ac:dyDescent="0.25">
      <c r="H3282" s="37"/>
    </row>
    <row r="3283" spans="8:8" x14ac:dyDescent="0.25">
      <c r="H3283" s="37"/>
    </row>
    <row r="3284" spans="8:8" x14ac:dyDescent="0.25">
      <c r="H3284" s="37"/>
    </row>
    <row r="3285" spans="8:8" x14ac:dyDescent="0.25">
      <c r="H3285" s="37"/>
    </row>
    <row r="3286" spans="8:8" x14ac:dyDescent="0.25">
      <c r="H3286" s="37"/>
    </row>
    <row r="3287" spans="8:8" x14ac:dyDescent="0.25">
      <c r="H3287" s="37"/>
    </row>
    <row r="3288" spans="8:8" x14ac:dyDescent="0.25">
      <c r="H3288" s="37"/>
    </row>
    <row r="3289" spans="8:8" x14ac:dyDescent="0.25">
      <c r="H3289" s="37"/>
    </row>
    <row r="3290" spans="8:8" x14ac:dyDescent="0.25">
      <c r="H3290" s="37"/>
    </row>
    <row r="3291" spans="8:8" x14ac:dyDescent="0.25">
      <c r="H3291" s="37"/>
    </row>
    <row r="3292" spans="8:8" x14ac:dyDescent="0.25">
      <c r="H3292" s="37"/>
    </row>
    <row r="3293" spans="8:8" x14ac:dyDescent="0.25">
      <c r="H3293" s="37"/>
    </row>
    <row r="3294" spans="8:8" x14ac:dyDescent="0.25">
      <c r="H3294" s="37"/>
    </row>
    <row r="3295" spans="8:8" x14ac:dyDescent="0.25">
      <c r="H3295" s="37"/>
    </row>
    <row r="3296" spans="8:8" x14ac:dyDescent="0.25">
      <c r="H3296" s="37"/>
    </row>
    <row r="3297" spans="8:8" x14ac:dyDescent="0.25">
      <c r="H3297" s="37"/>
    </row>
    <row r="3298" spans="8:8" x14ac:dyDescent="0.25">
      <c r="H3298" s="37"/>
    </row>
    <row r="3299" spans="8:8" x14ac:dyDescent="0.25">
      <c r="H3299" s="37"/>
    </row>
    <row r="3300" spans="8:8" x14ac:dyDescent="0.25">
      <c r="H3300" s="37"/>
    </row>
    <row r="3301" spans="8:8" x14ac:dyDescent="0.25">
      <c r="H3301" s="37"/>
    </row>
    <row r="3302" spans="8:8" x14ac:dyDescent="0.25">
      <c r="H3302" s="37"/>
    </row>
    <row r="3303" spans="8:8" x14ac:dyDescent="0.25">
      <c r="H3303" s="37"/>
    </row>
    <row r="3304" spans="8:8" x14ac:dyDescent="0.25">
      <c r="H3304" s="37"/>
    </row>
    <row r="3305" spans="8:8" x14ac:dyDescent="0.25">
      <c r="H3305" s="37"/>
    </row>
    <row r="3306" spans="8:8" x14ac:dyDescent="0.25">
      <c r="H3306" s="37"/>
    </row>
    <row r="3307" spans="8:8" x14ac:dyDescent="0.25">
      <c r="H3307" s="37"/>
    </row>
    <row r="3308" spans="8:8" x14ac:dyDescent="0.25">
      <c r="H3308" s="37"/>
    </row>
    <row r="3309" spans="8:8" x14ac:dyDescent="0.25">
      <c r="H3309" s="37"/>
    </row>
    <row r="3310" spans="8:8" x14ac:dyDescent="0.25">
      <c r="H3310" s="37"/>
    </row>
    <row r="3311" spans="8:8" x14ac:dyDescent="0.25">
      <c r="H3311" s="37"/>
    </row>
    <row r="3312" spans="8:8" x14ac:dyDescent="0.25">
      <c r="H3312" s="37"/>
    </row>
    <row r="3313" spans="8:8" x14ac:dyDescent="0.25">
      <c r="H3313" s="37"/>
    </row>
    <row r="3314" spans="8:8" x14ac:dyDescent="0.25">
      <c r="H3314" s="37"/>
    </row>
    <row r="3315" spans="8:8" x14ac:dyDescent="0.25">
      <c r="H3315" s="37"/>
    </row>
    <row r="3316" spans="8:8" x14ac:dyDescent="0.25">
      <c r="H3316" s="37"/>
    </row>
    <row r="3317" spans="8:8" x14ac:dyDescent="0.25">
      <c r="H3317" s="37"/>
    </row>
    <row r="3318" spans="8:8" x14ac:dyDescent="0.25">
      <c r="H3318" s="37"/>
    </row>
    <row r="3319" spans="8:8" x14ac:dyDescent="0.25">
      <c r="H3319" s="37"/>
    </row>
    <row r="3320" spans="8:8" x14ac:dyDescent="0.25">
      <c r="H3320" s="37"/>
    </row>
    <row r="3321" spans="8:8" x14ac:dyDescent="0.25">
      <c r="H3321" s="37"/>
    </row>
    <row r="3322" spans="8:8" x14ac:dyDescent="0.25">
      <c r="H3322" s="37"/>
    </row>
    <row r="3323" spans="8:8" x14ac:dyDescent="0.25">
      <c r="H3323" s="37"/>
    </row>
    <row r="3324" spans="8:8" x14ac:dyDescent="0.25">
      <c r="H3324" s="37"/>
    </row>
    <row r="3325" spans="8:8" x14ac:dyDescent="0.25">
      <c r="H3325" s="37"/>
    </row>
    <row r="3326" spans="8:8" x14ac:dyDescent="0.25">
      <c r="H3326" s="37"/>
    </row>
    <row r="3327" spans="8:8" x14ac:dyDescent="0.25">
      <c r="H3327" s="37"/>
    </row>
    <row r="3328" spans="8:8" x14ac:dyDescent="0.25">
      <c r="H3328" s="37"/>
    </row>
    <row r="3329" spans="8:8" x14ac:dyDescent="0.25">
      <c r="H3329" s="37"/>
    </row>
    <row r="3330" spans="8:8" x14ac:dyDescent="0.25">
      <c r="H3330" s="37"/>
    </row>
    <row r="3331" spans="8:8" x14ac:dyDescent="0.25">
      <c r="H3331" s="37"/>
    </row>
    <row r="3332" spans="8:8" x14ac:dyDescent="0.25">
      <c r="H3332" s="37"/>
    </row>
    <row r="3333" spans="8:8" x14ac:dyDescent="0.25">
      <c r="H3333" s="37"/>
    </row>
    <row r="3334" spans="8:8" x14ac:dyDescent="0.25">
      <c r="H3334" s="37"/>
    </row>
    <row r="3335" spans="8:8" x14ac:dyDescent="0.25">
      <c r="H3335" s="37"/>
    </row>
    <row r="3336" spans="8:8" x14ac:dyDescent="0.25">
      <c r="H3336" s="37"/>
    </row>
    <row r="3337" spans="8:8" x14ac:dyDescent="0.25">
      <c r="H3337" s="37"/>
    </row>
    <row r="3338" spans="8:8" x14ac:dyDescent="0.25">
      <c r="H3338" s="37"/>
    </row>
    <row r="3339" spans="8:8" x14ac:dyDescent="0.25">
      <c r="H3339" s="37"/>
    </row>
    <row r="3340" spans="8:8" x14ac:dyDescent="0.25">
      <c r="H3340" s="37"/>
    </row>
    <row r="3341" spans="8:8" x14ac:dyDescent="0.25">
      <c r="H3341" s="37"/>
    </row>
    <row r="3342" spans="8:8" x14ac:dyDescent="0.25">
      <c r="H3342" s="37"/>
    </row>
    <row r="3343" spans="8:8" x14ac:dyDescent="0.25">
      <c r="H3343" s="37"/>
    </row>
    <row r="3344" spans="8:8" x14ac:dyDescent="0.25">
      <c r="H3344" s="37"/>
    </row>
    <row r="3345" spans="8:8" x14ac:dyDescent="0.25">
      <c r="H3345" s="37"/>
    </row>
    <row r="3346" spans="8:8" x14ac:dyDescent="0.25">
      <c r="H3346" s="37"/>
    </row>
    <row r="3347" spans="8:8" x14ac:dyDescent="0.25">
      <c r="H3347" s="37"/>
    </row>
    <row r="3348" spans="8:8" x14ac:dyDescent="0.25">
      <c r="H3348" s="37"/>
    </row>
    <row r="3349" spans="8:8" x14ac:dyDescent="0.25">
      <c r="H3349" s="37"/>
    </row>
    <row r="3350" spans="8:8" x14ac:dyDescent="0.25">
      <c r="H3350" s="37"/>
    </row>
    <row r="3351" spans="8:8" x14ac:dyDescent="0.25">
      <c r="H3351" s="37"/>
    </row>
    <row r="3352" spans="8:8" x14ac:dyDescent="0.25">
      <c r="H3352" s="37"/>
    </row>
    <row r="3353" spans="8:8" x14ac:dyDescent="0.25">
      <c r="H3353" s="37"/>
    </row>
    <row r="3354" spans="8:8" x14ac:dyDescent="0.25">
      <c r="H3354" s="37"/>
    </row>
    <row r="3355" spans="8:8" x14ac:dyDescent="0.25">
      <c r="H3355" s="37"/>
    </row>
    <row r="3356" spans="8:8" x14ac:dyDescent="0.25">
      <c r="H3356" s="37"/>
    </row>
    <row r="3357" spans="8:8" x14ac:dyDescent="0.25">
      <c r="H3357" s="37"/>
    </row>
    <row r="3358" spans="8:8" x14ac:dyDescent="0.25">
      <c r="H3358" s="37"/>
    </row>
    <row r="3359" spans="8:8" x14ac:dyDescent="0.25">
      <c r="H3359" s="37"/>
    </row>
    <row r="3360" spans="8:8" x14ac:dyDescent="0.25">
      <c r="H3360" s="37"/>
    </row>
    <row r="3361" spans="8:8" x14ac:dyDescent="0.25">
      <c r="H3361" s="37"/>
    </row>
    <row r="3362" spans="8:8" x14ac:dyDescent="0.25">
      <c r="H3362" s="37"/>
    </row>
    <row r="3363" spans="8:8" x14ac:dyDescent="0.25">
      <c r="H3363" s="37"/>
    </row>
    <row r="3364" spans="8:8" x14ac:dyDescent="0.25">
      <c r="H3364" s="37"/>
    </row>
    <row r="3365" spans="8:8" x14ac:dyDescent="0.25">
      <c r="H3365" s="37"/>
    </row>
    <row r="3366" spans="8:8" x14ac:dyDescent="0.25">
      <c r="H3366" s="37"/>
    </row>
    <row r="3367" spans="8:8" x14ac:dyDescent="0.25">
      <c r="H3367" s="37"/>
    </row>
    <row r="3368" spans="8:8" x14ac:dyDescent="0.25">
      <c r="H3368" s="37"/>
    </row>
    <row r="3369" spans="8:8" x14ac:dyDescent="0.25">
      <c r="H3369" s="37"/>
    </row>
    <row r="3370" spans="8:8" x14ac:dyDescent="0.25">
      <c r="H3370" s="37"/>
    </row>
    <row r="3371" spans="8:8" x14ac:dyDescent="0.25">
      <c r="H3371" s="37"/>
    </row>
    <row r="3372" spans="8:8" x14ac:dyDescent="0.25">
      <c r="H3372" s="37"/>
    </row>
    <row r="3373" spans="8:8" x14ac:dyDescent="0.25">
      <c r="H3373" s="37"/>
    </row>
    <row r="3374" spans="8:8" x14ac:dyDescent="0.25">
      <c r="H3374" s="37"/>
    </row>
    <row r="3375" spans="8:8" x14ac:dyDescent="0.25">
      <c r="H3375" s="37"/>
    </row>
    <row r="3376" spans="8:8" x14ac:dyDescent="0.25">
      <c r="H3376" s="37"/>
    </row>
    <row r="3377" spans="8:8" x14ac:dyDescent="0.25">
      <c r="H3377" s="37"/>
    </row>
    <row r="3378" spans="8:8" x14ac:dyDescent="0.25">
      <c r="H3378" s="37"/>
    </row>
    <row r="3379" spans="8:8" x14ac:dyDescent="0.25">
      <c r="H3379" s="37"/>
    </row>
    <row r="3380" spans="8:8" x14ac:dyDescent="0.25">
      <c r="H3380" s="37"/>
    </row>
    <row r="3381" spans="8:8" x14ac:dyDescent="0.25">
      <c r="H3381" s="37"/>
    </row>
    <row r="3382" spans="8:8" x14ac:dyDescent="0.25">
      <c r="H3382" s="37"/>
    </row>
    <row r="3383" spans="8:8" x14ac:dyDescent="0.25">
      <c r="H3383" s="37"/>
    </row>
    <row r="3384" spans="8:8" x14ac:dyDescent="0.25">
      <c r="H3384" s="37"/>
    </row>
    <row r="3385" spans="8:8" x14ac:dyDescent="0.25">
      <c r="H3385" s="37"/>
    </row>
    <row r="3386" spans="8:8" x14ac:dyDescent="0.25">
      <c r="H3386" s="37"/>
    </row>
    <row r="3387" spans="8:8" x14ac:dyDescent="0.25">
      <c r="H3387" s="37"/>
    </row>
    <row r="3388" spans="8:8" x14ac:dyDescent="0.25">
      <c r="H3388" s="37"/>
    </row>
    <row r="3389" spans="8:8" x14ac:dyDescent="0.25">
      <c r="H3389" s="37"/>
    </row>
    <row r="3390" spans="8:8" x14ac:dyDescent="0.25">
      <c r="H3390" s="37"/>
    </row>
    <row r="3391" spans="8:8" x14ac:dyDescent="0.25">
      <c r="H3391" s="37"/>
    </row>
    <row r="3392" spans="8:8" x14ac:dyDescent="0.25">
      <c r="H3392" s="37"/>
    </row>
    <row r="3393" spans="8:8" x14ac:dyDescent="0.25">
      <c r="H3393" s="37"/>
    </row>
    <row r="3394" spans="8:8" x14ac:dyDescent="0.25">
      <c r="H3394" s="37"/>
    </row>
    <row r="3395" spans="8:8" x14ac:dyDescent="0.25">
      <c r="H3395" s="37"/>
    </row>
    <row r="3396" spans="8:8" x14ac:dyDescent="0.25">
      <c r="H3396" s="37"/>
    </row>
    <row r="3397" spans="8:8" x14ac:dyDescent="0.25">
      <c r="H3397" s="37"/>
    </row>
    <row r="3398" spans="8:8" x14ac:dyDescent="0.25">
      <c r="H3398" s="37"/>
    </row>
    <row r="3399" spans="8:8" x14ac:dyDescent="0.25">
      <c r="H3399" s="37"/>
    </row>
    <row r="3400" spans="8:8" x14ac:dyDescent="0.25">
      <c r="H3400" s="37"/>
    </row>
    <row r="3401" spans="8:8" x14ac:dyDescent="0.25">
      <c r="H3401" s="37"/>
    </row>
    <row r="3402" spans="8:8" x14ac:dyDescent="0.25">
      <c r="H3402" s="37"/>
    </row>
    <row r="3403" spans="8:8" x14ac:dyDescent="0.25">
      <c r="H3403" s="37"/>
    </row>
    <row r="3404" spans="8:8" x14ac:dyDescent="0.25">
      <c r="H3404" s="37"/>
    </row>
    <row r="3405" spans="8:8" x14ac:dyDescent="0.25">
      <c r="H3405" s="37"/>
    </row>
    <row r="3406" spans="8:8" x14ac:dyDescent="0.25">
      <c r="H3406" s="37"/>
    </row>
    <row r="3407" spans="8:8" x14ac:dyDescent="0.25">
      <c r="H3407" s="37"/>
    </row>
    <row r="3408" spans="8:8" x14ac:dyDescent="0.25">
      <c r="H3408" s="37"/>
    </row>
    <row r="3409" spans="8:8" x14ac:dyDescent="0.25">
      <c r="H3409" s="37"/>
    </row>
    <row r="3410" spans="8:8" x14ac:dyDescent="0.25">
      <c r="H3410" s="37"/>
    </row>
    <row r="3411" spans="8:8" x14ac:dyDescent="0.25">
      <c r="H3411" s="37"/>
    </row>
    <row r="3412" spans="8:8" x14ac:dyDescent="0.25">
      <c r="H3412" s="37"/>
    </row>
    <row r="3413" spans="8:8" x14ac:dyDescent="0.25">
      <c r="H3413" s="37"/>
    </row>
    <row r="3414" spans="8:8" x14ac:dyDescent="0.25">
      <c r="H3414" s="37"/>
    </row>
    <row r="3415" spans="8:8" x14ac:dyDescent="0.25">
      <c r="H3415" s="37"/>
    </row>
    <row r="3416" spans="8:8" x14ac:dyDescent="0.25">
      <c r="H3416" s="37"/>
    </row>
    <row r="3417" spans="8:8" x14ac:dyDescent="0.25">
      <c r="H3417" s="37"/>
    </row>
    <row r="3418" spans="8:8" x14ac:dyDescent="0.25">
      <c r="H3418" s="37"/>
    </row>
    <row r="3419" spans="8:8" x14ac:dyDescent="0.25">
      <c r="H3419" s="37"/>
    </row>
    <row r="3420" spans="8:8" x14ac:dyDescent="0.25">
      <c r="H3420" s="37"/>
    </row>
    <row r="3421" spans="8:8" x14ac:dyDescent="0.25">
      <c r="H3421" s="37"/>
    </row>
    <row r="3422" spans="8:8" x14ac:dyDescent="0.25">
      <c r="H3422" s="37"/>
    </row>
    <row r="3423" spans="8:8" x14ac:dyDescent="0.25">
      <c r="H3423" s="37"/>
    </row>
    <row r="3424" spans="8:8" x14ac:dyDescent="0.25">
      <c r="H3424" s="37"/>
    </row>
    <row r="3425" spans="8:8" x14ac:dyDescent="0.25">
      <c r="H3425" s="37"/>
    </row>
    <row r="3426" spans="8:8" x14ac:dyDescent="0.25">
      <c r="H3426" s="37"/>
    </row>
    <row r="3427" spans="8:8" x14ac:dyDescent="0.25">
      <c r="H3427" s="37"/>
    </row>
    <row r="3428" spans="8:8" x14ac:dyDescent="0.25">
      <c r="H3428" s="37"/>
    </row>
    <row r="3429" spans="8:8" x14ac:dyDescent="0.25">
      <c r="H3429" s="37"/>
    </row>
    <row r="3430" spans="8:8" x14ac:dyDescent="0.25">
      <c r="H3430" s="37"/>
    </row>
    <row r="3431" spans="8:8" x14ac:dyDescent="0.25">
      <c r="H3431" s="37"/>
    </row>
    <row r="3432" spans="8:8" x14ac:dyDescent="0.25">
      <c r="H3432" s="37"/>
    </row>
    <row r="3433" spans="8:8" x14ac:dyDescent="0.25">
      <c r="H3433" s="37"/>
    </row>
    <row r="3434" spans="8:8" x14ac:dyDescent="0.25">
      <c r="H3434" s="37"/>
    </row>
    <row r="3435" spans="8:8" x14ac:dyDescent="0.25">
      <c r="H3435" s="37"/>
    </row>
    <row r="3436" spans="8:8" x14ac:dyDescent="0.25">
      <c r="H3436" s="37"/>
    </row>
    <row r="3437" spans="8:8" x14ac:dyDescent="0.25">
      <c r="H3437" s="37"/>
    </row>
    <row r="3438" spans="8:8" x14ac:dyDescent="0.25">
      <c r="H3438" s="37"/>
    </row>
    <row r="3439" spans="8:8" x14ac:dyDescent="0.25">
      <c r="H3439" s="37"/>
    </row>
    <row r="3440" spans="8:8" x14ac:dyDescent="0.25">
      <c r="H3440" s="37"/>
    </row>
    <row r="3441" spans="8:8" x14ac:dyDescent="0.25">
      <c r="H3441" s="37"/>
    </row>
    <row r="3442" spans="8:8" x14ac:dyDescent="0.25">
      <c r="H3442" s="37"/>
    </row>
    <row r="3443" spans="8:8" x14ac:dyDescent="0.25">
      <c r="H3443" s="37"/>
    </row>
    <row r="3444" spans="8:8" x14ac:dyDescent="0.25">
      <c r="H3444" s="37"/>
    </row>
    <row r="3445" spans="8:8" x14ac:dyDescent="0.25">
      <c r="H3445" s="37"/>
    </row>
    <row r="3446" spans="8:8" x14ac:dyDescent="0.25">
      <c r="H3446" s="37"/>
    </row>
    <row r="3447" spans="8:8" x14ac:dyDescent="0.25">
      <c r="H3447" s="37"/>
    </row>
    <row r="3448" spans="8:8" x14ac:dyDescent="0.25">
      <c r="H3448" s="37"/>
    </row>
    <row r="3449" spans="8:8" x14ac:dyDescent="0.25">
      <c r="H3449" s="37"/>
    </row>
    <row r="3450" spans="8:8" x14ac:dyDescent="0.25">
      <c r="H3450" s="37"/>
    </row>
    <row r="3451" spans="8:8" x14ac:dyDescent="0.25">
      <c r="H3451" s="37"/>
    </row>
    <row r="3452" spans="8:8" x14ac:dyDescent="0.25">
      <c r="H3452" s="37"/>
    </row>
    <row r="3453" spans="8:8" x14ac:dyDescent="0.25">
      <c r="H3453" s="37"/>
    </row>
    <row r="3454" spans="8:8" x14ac:dyDescent="0.25">
      <c r="H3454" s="37"/>
    </row>
    <row r="3455" spans="8:8" x14ac:dyDescent="0.25">
      <c r="H3455" s="37"/>
    </row>
    <row r="3456" spans="8:8" x14ac:dyDescent="0.25">
      <c r="H3456" s="37"/>
    </row>
    <row r="3457" spans="8:8" x14ac:dyDescent="0.25">
      <c r="H3457" s="37"/>
    </row>
    <row r="3458" spans="8:8" x14ac:dyDescent="0.25">
      <c r="H3458" s="37"/>
    </row>
    <row r="3459" spans="8:8" x14ac:dyDescent="0.25">
      <c r="H3459" s="37"/>
    </row>
    <row r="3460" spans="8:8" x14ac:dyDescent="0.25">
      <c r="H3460" s="37"/>
    </row>
    <row r="3461" spans="8:8" x14ac:dyDescent="0.25">
      <c r="H3461" s="37"/>
    </row>
    <row r="3462" spans="8:8" x14ac:dyDescent="0.25">
      <c r="H3462" s="37"/>
    </row>
    <row r="3463" spans="8:8" x14ac:dyDescent="0.25">
      <c r="H3463" s="37"/>
    </row>
    <row r="3464" spans="8:8" x14ac:dyDescent="0.25">
      <c r="H3464" s="37"/>
    </row>
    <row r="3465" spans="8:8" x14ac:dyDescent="0.25">
      <c r="H3465" s="37"/>
    </row>
    <row r="3466" spans="8:8" x14ac:dyDescent="0.25">
      <c r="H3466" s="37"/>
    </row>
    <row r="3467" spans="8:8" x14ac:dyDescent="0.25">
      <c r="H3467" s="37"/>
    </row>
    <row r="3468" spans="8:8" x14ac:dyDescent="0.25">
      <c r="H3468" s="37"/>
    </row>
    <row r="3469" spans="8:8" x14ac:dyDescent="0.25">
      <c r="H3469" s="37"/>
    </row>
    <row r="3470" spans="8:8" x14ac:dyDescent="0.25">
      <c r="H3470" s="37"/>
    </row>
    <row r="3471" spans="8:8" x14ac:dyDescent="0.25">
      <c r="H3471" s="37"/>
    </row>
    <row r="3472" spans="8:8" x14ac:dyDescent="0.25">
      <c r="H3472" s="37"/>
    </row>
    <row r="3473" spans="8:8" x14ac:dyDescent="0.25">
      <c r="H3473" s="37"/>
    </row>
    <row r="3474" spans="8:8" x14ac:dyDescent="0.25">
      <c r="H3474" s="37"/>
    </row>
    <row r="3475" spans="8:8" x14ac:dyDescent="0.25">
      <c r="H3475" s="37"/>
    </row>
    <row r="3476" spans="8:8" x14ac:dyDescent="0.25">
      <c r="H3476" s="37"/>
    </row>
    <row r="3477" spans="8:8" x14ac:dyDescent="0.25">
      <c r="H3477" s="37"/>
    </row>
    <row r="3478" spans="8:8" x14ac:dyDescent="0.25">
      <c r="H3478" s="37"/>
    </row>
    <row r="3479" spans="8:8" x14ac:dyDescent="0.25">
      <c r="H3479" s="37"/>
    </row>
    <row r="3480" spans="8:8" x14ac:dyDescent="0.25">
      <c r="H3480" s="37"/>
    </row>
    <row r="3481" spans="8:8" x14ac:dyDescent="0.25">
      <c r="H3481" s="37"/>
    </row>
    <row r="3482" spans="8:8" x14ac:dyDescent="0.25">
      <c r="H3482" s="37"/>
    </row>
    <row r="3483" spans="8:8" x14ac:dyDescent="0.25">
      <c r="H3483" s="37"/>
    </row>
    <row r="3484" spans="8:8" x14ac:dyDescent="0.25">
      <c r="H3484" s="37"/>
    </row>
    <row r="3485" spans="8:8" x14ac:dyDescent="0.25">
      <c r="H3485" s="37"/>
    </row>
    <row r="3486" spans="8:8" x14ac:dyDescent="0.25">
      <c r="H3486" s="37"/>
    </row>
    <row r="3487" spans="8:8" x14ac:dyDescent="0.25">
      <c r="H3487" s="37"/>
    </row>
    <row r="3488" spans="8:8" x14ac:dyDescent="0.25">
      <c r="H3488" s="37"/>
    </row>
    <row r="3489" spans="8:8" x14ac:dyDescent="0.25">
      <c r="H3489" s="37"/>
    </row>
    <row r="3490" spans="8:8" x14ac:dyDescent="0.25">
      <c r="H3490" s="37"/>
    </row>
    <row r="3491" spans="8:8" x14ac:dyDescent="0.25">
      <c r="H3491" s="37"/>
    </row>
    <row r="3492" spans="8:8" x14ac:dyDescent="0.25">
      <c r="H3492" s="37"/>
    </row>
    <row r="3493" spans="8:8" x14ac:dyDescent="0.25">
      <c r="H3493" s="37"/>
    </row>
    <row r="3494" spans="8:8" x14ac:dyDescent="0.25">
      <c r="H3494" s="37"/>
    </row>
    <row r="3495" spans="8:8" x14ac:dyDescent="0.25">
      <c r="H3495" s="37"/>
    </row>
    <row r="3496" spans="8:8" x14ac:dyDescent="0.25">
      <c r="H3496" s="37"/>
    </row>
    <row r="3497" spans="8:8" x14ac:dyDescent="0.25">
      <c r="H3497" s="37"/>
    </row>
    <row r="3498" spans="8:8" x14ac:dyDescent="0.25">
      <c r="H3498" s="37"/>
    </row>
    <row r="3499" spans="8:8" x14ac:dyDescent="0.25">
      <c r="H3499" s="37"/>
    </row>
    <row r="3500" spans="8:8" x14ac:dyDescent="0.25">
      <c r="H3500" s="37"/>
    </row>
    <row r="3501" spans="8:8" x14ac:dyDescent="0.25">
      <c r="H3501" s="37"/>
    </row>
    <row r="3502" spans="8:8" x14ac:dyDescent="0.25">
      <c r="H3502" s="37"/>
    </row>
    <row r="3503" spans="8:8" x14ac:dyDescent="0.25">
      <c r="H3503" s="37"/>
    </row>
    <row r="3504" spans="8:8" x14ac:dyDescent="0.25">
      <c r="H3504" s="37"/>
    </row>
    <row r="3505" spans="8:8" x14ac:dyDescent="0.25">
      <c r="H3505" s="37"/>
    </row>
    <row r="3506" spans="8:8" x14ac:dyDescent="0.25">
      <c r="H3506" s="37"/>
    </row>
    <row r="3507" spans="8:8" x14ac:dyDescent="0.25">
      <c r="H3507" s="37"/>
    </row>
    <row r="3508" spans="8:8" x14ac:dyDescent="0.25">
      <c r="H3508" s="37"/>
    </row>
    <row r="3509" spans="8:8" x14ac:dyDescent="0.25">
      <c r="H3509" s="37"/>
    </row>
    <row r="3510" spans="8:8" x14ac:dyDescent="0.25">
      <c r="H3510" s="37"/>
    </row>
    <row r="3511" spans="8:8" x14ac:dyDescent="0.25">
      <c r="H3511" s="37"/>
    </row>
    <row r="3512" spans="8:8" x14ac:dyDescent="0.25">
      <c r="H3512" s="37"/>
    </row>
    <row r="3513" spans="8:8" x14ac:dyDescent="0.25">
      <c r="H3513" s="37"/>
    </row>
    <row r="3514" spans="8:8" x14ac:dyDescent="0.25">
      <c r="H3514" s="37"/>
    </row>
    <row r="3515" spans="8:8" x14ac:dyDescent="0.25">
      <c r="H3515" s="37"/>
    </row>
    <row r="3516" spans="8:8" x14ac:dyDescent="0.25">
      <c r="H3516" s="37"/>
    </row>
    <row r="3517" spans="8:8" x14ac:dyDescent="0.25">
      <c r="H3517" s="37"/>
    </row>
    <row r="3518" spans="8:8" x14ac:dyDescent="0.25">
      <c r="H3518" s="37"/>
    </row>
    <row r="3519" spans="8:8" x14ac:dyDescent="0.25">
      <c r="H3519" s="37"/>
    </row>
    <row r="3520" spans="8:8" x14ac:dyDescent="0.25">
      <c r="H3520" s="37"/>
    </row>
    <row r="3521" spans="8:8" x14ac:dyDescent="0.25">
      <c r="H3521" s="37"/>
    </row>
    <row r="3522" spans="8:8" x14ac:dyDescent="0.25">
      <c r="H3522" s="37"/>
    </row>
    <row r="3523" spans="8:8" x14ac:dyDescent="0.25">
      <c r="H3523" s="37"/>
    </row>
    <row r="3524" spans="8:8" x14ac:dyDescent="0.25">
      <c r="H3524" s="37"/>
    </row>
    <row r="3525" spans="8:8" x14ac:dyDescent="0.25">
      <c r="H3525" s="37"/>
    </row>
    <row r="3526" spans="8:8" x14ac:dyDescent="0.25">
      <c r="H3526" s="37"/>
    </row>
    <row r="3527" spans="8:8" x14ac:dyDescent="0.25">
      <c r="H3527" s="37"/>
    </row>
    <row r="3528" spans="8:8" x14ac:dyDescent="0.25">
      <c r="H3528" s="37"/>
    </row>
    <row r="3529" spans="8:8" x14ac:dyDescent="0.25">
      <c r="H3529" s="37"/>
    </row>
    <row r="3530" spans="8:8" x14ac:dyDescent="0.25">
      <c r="H3530" s="37"/>
    </row>
    <row r="3531" spans="8:8" x14ac:dyDescent="0.25">
      <c r="H3531" s="37"/>
    </row>
    <row r="3532" spans="8:8" x14ac:dyDescent="0.25">
      <c r="H3532" s="37"/>
    </row>
    <row r="3533" spans="8:8" x14ac:dyDescent="0.25">
      <c r="H3533" s="37"/>
    </row>
    <row r="3534" spans="8:8" x14ac:dyDescent="0.25">
      <c r="H3534" s="37"/>
    </row>
    <row r="3535" spans="8:8" x14ac:dyDescent="0.25">
      <c r="H3535" s="37"/>
    </row>
    <row r="3536" spans="8:8" x14ac:dyDescent="0.25">
      <c r="H3536" s="37"/>
    </row>
    <row r="3537" spans="8:8" x14ac:dyDescent="0.25">
      <c r="H3537" s="37"/>
    </row>
    <row r="3538" spans="8:8" x14ac:dyDescent="0.25">
      <c r="H3538" s="37"/>
    </row>
    <row r="3539" spans="8:8" x14ac:dyDescent="0.25">
      <c r="H3539" s="37"/>
    </row>
    <row r="3540" spans="8:8" x14ac:dyDescent="0.25">
      <c r="H3540" s="37"/>
    </row>
    <row r="3541" spans="8:8" x14ac:dyDescent="0.25">
      <c r="H3541" s="37"/>
    </row>
    <row r="3542" spans="8:8" x14ac:dyDescent="0.25">
      <c r="H3542" s="37"/>
    </row>
    <row r="3543" spans="8:8" x14ac:dyDescent="0.25">
      <c r="H3543" s="37"/>
    </row>
    <row r="3544" spans="8:8" x14ac:dyDescent="0.25">
      <c r="H3544" s="37"/>
    </row>
    <row r="3545" spans="8:8" x14ac:dyDescent="0.25">
      <c r="H3545" s="37"/>
    </row>
    <row r="3546" spans="8:8" x14ac:dyDescent="0.25">
      <c r="H3546" s="37"/>
    </row>
    <row r="3547" spans="8:8" x14ac:dyDescent="0.25">
      <c r="H3547" s="37"/>
    </row>
    <row r="3548" spans="8:8" x14ac:dyDescent="0.25">
      <c r="H3548" s="37"/>
    </row>
    <row r="3549" spans="8:8" x14ac:dyDescent="0.25">
      <c r="H3549" s="37"/>
    </row>
    <row r="3550" spans="8:8" x14ac:dyDescent="0.25">
      <c r="H3550" s="37"/>
    </row>
    <row r="3551" spans="8:8" x14ac:dyDescent="0.25">
      <c r="H3551" s="37"/>
    </row>
    <row r="3552" spans="8:8" x14ac:dyDescent="0.25">
      <c r="H3552" s="37"/>
    </row>
    <row r="3553" spans="8:8" x14ac:dyDescent="0.25">
      <c r="H3553" s="37"/>
    </row>
    <row r="3554" spans="8:8" x14ac:dyDescent="0.25">
      <c r="H3554" s="37"/>
    </row>
    <row r="3555" spans="8:8" x14ac:dyDescent="0.25">
      <c r="H3555" s="37"/>
    </row>
    <row r="3556" spans="8:8" x14ac:dyDescent="0.25">
      <c r="H3556" s="37"/>
    </row>
    <row r="3557" spans="8:8" x14ac:dyDescent="0.25">
      <c r="H3557" s="37"/>
    </row>
    <row r="3558" spans="8:8" x14ac:dyDescent="0.25">
      <c r="H3558" s="37"/>
    </row>
    <row r="3559" spans="8:8" x14ac:dyDescent="0.25">
      <c r="H3559" s="37"/>
    </row>
    <row r="3560" spans="8:8" x14ac:dyDescent="0.25">
      <c r="H3560" s="37"/>
    </row>
    <row r="3561" spans="8:8" x14ac:dyDescent="0.25">
      <c r="H3561" s="37"/>
    </row>
    <row r="3562" spans="8:8" x14ac:dyDescent="0.25">
      <c r="H3562" s="37"/>
    </row>
    <row r="3563" spans="8:8" x14ac:dyDescent="0.25">
      <c r="H3563" s="37"/>
    </row>
    <row r="3564" spans="8:8" x14ac:dyDescent="0.25">
      <c r="H3564" s="37"/>
    </row>
    <row r="3565" spans="8:8" x14ac:dyDescent="0.25">
      <c r="H3565" s="37"/>
    </row>
    <row r="3566" spans="8:8" x14ac:dyDescent="0.25">
      <c r="H3566" s="37"/>
    </row>
    <row r="3567" spans="8:8" x14ac:dyDescent="0.25">
      <c r="H3567" s="37"/>
    </row>
    <row r="3568" spans="8:8" x14ac:dyDescent="0.25">
      <c r="H3568" s="37"/>
    </row>
    <row r="3569" spans="8:8" x14ac:dyDescent="0.25">
      <c r="H3569" s="37"/>
    </row>
    <row r="3570" spans="8:8" x14ac:dyDescent="0.25">
      <c r="H3570" s="37"/>
    </row>
    <row r="3571" spans="8:8" x14ac:dyDescent="0.25">
      <c r="H3571" s="37"/>
    </row>
    <row r="3572" spans="8:8" x14ac:dyDescent="0.25">
      <c r="H3572" s="37"/>
    </row>
    <row r="3573" spans="8:8" x14ac:dyDescent="0.25">
      <c r="H3573" s="37"/>
    </row>
    <row r="3574" spans="8:8" x14ac:dyDescent="0.25">
      <c r="H3574" s="37"/>
    </row>
    <row r="3575" spans="8:8" x14ac:dyDescent="0.25">
      <c r="H3575" s="37"/>
    </row>
    <row r="3576" spans="8:8" x14ac:dyDescent="0.25">
      <c r="H3576" s="37"/>
    </row>
    <row r="3577" spans="8:8" x14ac:dyDescent="0.25">
      <c r="H3577" s="37"/>
    </row>
    <row r="3578" spans="8:8" x14ac:dyDescent="0.25">
      <c r="H3578" s="37"/>
    </row>
    <row r="3579" spans="8:8" x14ac:dyDescent="0.25">
      <c r="H3579" s="37"/>
    </row>
    <row r="3580" spans="8:8" x14ac:dyDescent="0.25">
      <c r="H3580" s="37"/>
    </row>
    <row r="3581" spans="8:8" x14ac:dyDescent="0.25">
      <c r="H3581" s="37"/>
    </row>
    <row r="3582" spans="8:8" x14ac:dyDescent="0.25">
      <c r="H3582" s="37"/>
    </row>
    <row r="3583" spans="8:8" x14ac:dyDescent="0.25">
      <c r="H3583" s="37"/>
    </row>
    <row r="3584" spans="8:8" x14ac:dyDescent="0.25">
      <c r="H3584" s="37"/>
    </row>
    <row r="3585" spans="8:8" x14ac:dyDescent="0.25">
      <c r="H3585" s="37"/>
    </row>
    <row r="3586" spans="8:8" x14ac:dyDescent="0.25">
      <c r="H3586" s="37"/>
    </row>
    <row r="3587" spans="8:8" x14ac:dyDescent="0.25">
      <c r="H3587" s="37"/>
    </row>
    <row r="3588" spans="8:8" x14ac:dyDescent="0.25">
      <c r="H3588" s="37"/>
    </row>
    <row r="3589" spans="8:8" x14ac:dyDescent="0.25">
      <c r="H3589" s="37"/>
    </row>
    <row r="3590" spans="8:8" x14ac:dyDescent="0.25">
      <c r="H3590" s="37"/>
    </row>
    <row r="3591" spans="8:8" x14ac:dyDescent="0.25">
      <c r="H3591" s="37"/>
    </row>
    <row r="3592" spans="8:8" x14ac:dyDescent="0.25">
      <c r="H3592" s="37"/>
    </row>
    <row r="3593" spans="8:8" x14ac:dyDescent="0.25">
      <c r="H3593" s="37"/>
    </row>
    <row r="3594" spans="8:8" x14ac:dyDescent="0.25">
      <c r="H3594" s="37"/>
    </row>
    <row r="3595" spans="8:8" x14ac:dyDescent="0.25">
      <c r="H3595" s="37"/>
    </row>
    <row r="3596" spans="8:8" x14ac:dyDescent="0.25">
      <c r="H3596" s="37"/>
    </row>
    <row r="3597" spans="8:8" x14ac:dyDescent="0.25">
      <c r="H3597" s="37"/>
    </row>
    <row r="3598" spans="8:8" x14ac:dyDescent="0.25">
      <c r="H3598" s="37"/>
    </row>
    <row r="3599" spans="8:8" x14ac:dyDescent="0.25">
      <c r="H3599" s="37"/>
    </row>
    <row r="3600" spans="8:8" x14ac:dyDescent="0.25">
      <c r="H3600" s="37"/>
    </row>
    <row r="3601" spans="8:8" x14ac:dyDescent="0.25">
      <c r="H3601" s="37"/>
    </row>
    <row r="3602" spans="8:8" x14ac:dyDescent="0.25">
      <c r="H3602" s="37"/>
    </row>
    <row r="3603" spans="8:8" x14ac:dyDescent="0.25">
      <c r="H3603" s="37"/>
    </row>
    <row r="3604" spans="8:8" x14ac:dyDescent="0.25">
      <c r="H3604" s="37"/>
    </row>
    <row r="3605" spans="8:8" x14ac:dyDescent="0.25">
      <c r="H3605" s="37"/>
    </row>
    <row r="3606" spans="8:8" x14ac:dyDescent="0.25">
      <c r="H3606" s="37"/>
    </row>
    <row r="3607" spans="8:8" x14ac:dyDescent="0.25">
      <c r="H3607" s="37"/>
    </row>
    <row r="3608" spans="8:8" x14ac:dyDescent="0.25">
      <c r="H3608" s="37"/>
    </row>
    <row r="3609" spans="8:8" x14ac:dyDescent="0.25">
      <c r="H3609" s="37"/>
    </row>
    <row r="3610" spans="8:8" x14ac:dyDescent="0.25">
      <c r="H3610" s="37"/>
    </row>
    <row r="3611" spans="8:8" x14ac:dyDescent="0.25">
      <c r="H3611" s="37"/>
    </row>
    <row r="3612" spans="8:8" x14ac:dyDescent="0.25">
      <c r="H3612" s="37"/>
    </row>
    <row r="3613" spans="8:8" x14ac:dyDescent="0.25">
      <c r="H3613" s="37"/>
    </row>
    <row r="3614" spans="8:8" x14ac:dyDescent="0.25">
      <c r="H3614" s="37"/>
    </row>
    <row r="3615" spans="8:8" x14ac:dyDescent="0.25">
      <c r="H3615" s="37"/>
    </row>
    <row r="3616" spans="8:8" x14ac:dyDescent="0.25">
      <c r="H3616" s="37"/>
    </row>
    <row r="3617" spans="8:8" x14ac:dyDescent="0.25">
      <c r="H3617" s="37"/>
    </row>
    <row r="3618" spans="8:8" x14ac:dyDescent="0.25">
      <c r="H3618" s="37"/>
    </row>
    <row r="3619" spans="8:8" x14ac:dyDescent="0.25">
      <c r="H3619" s="37"/>
    </row>
    <row r="3620" spans="8:8" x14ac:dyDescent="0.25">
      <c r="H3620" s="37"/>
    </row>
    <row r="3621" spans="8:8" x14ac:dyDescent="0.25">
      <c r="H3621" s="37"/>
    </row>
    <row r="3622" spans="8:8" x14ac:dyDescent="0.25">
      <c r="H3622" s="37"/>
    </row>
    <row r="3623" spans="8:8" x14ac:dyDescent="0.25">
      <c r="H3623" s="37"/>
    </row>
    <row r="3624" spans="8:8" x14ac:dyDescent="0.25">
      <c r="H3624" s="37"/>
    </row>
    <row r="3625" spans="8:8" x14ac:dyDescent="0.25">
      <c r="H3625" s="37"/>
    </row>
    <row r="3626" spans="8:8" x14ac:dyDescent="0.25">
      <c r="H3626" s="37"/>
    </row>
    <row r="3627" spans="8:8" x14ac:dyDescent="0.25">
      <c r="H3627" s="37"/>
    </row>
    <row r="3628" spans="8:8" x14ac:dyDescent="0.25">
      <c r="H3628" s="37"/>
    </row>
    <row r="3629" spans="8:8" x14ac:dyDescent="0.25">
      <c r="H3629" s="37"/>
    </row>
    <row r="3630" spans="8:8" x14ac:dyDescent="0.25">
      <c r="H3630" s="37"/>
    </row>
    <row r="3631" spans="8:8" x14ac:dyDescent="0.25">
      <c r="H3631" s="37"/>
    </row>
    <row r="3632" spans="8:8" x14ac:dyDescent="0.25">
      <c r="H3632" s="37"/>
    </row>
    <row r="3633" spans="8:8" x14ac:dyDescent="0.25">
      <c r="H3633" s="37"/>
    </row>
    <row r="3634" spans="8:8" x14ac:dyDescent="0.25">
      <c r="H3634" s="37"/>
    </row>
    <row r="3635" spans="8:8" x14ac:dyDescent="0.25">
      <c r="H3635" s="37"/>
    </row>
    <row r="3636" spans="8:8" x14ac:dyDescent="0.25">
      <c r="H3636" s="37"/>
    </row>
    <row r="3637" spans="8:8" x14ac:dyDescent="0.25">
      <c r="H3637" s="37"/>
    </row>
    <row r="3638" spans="8:8" x14ac:dyDescent="0.25">
      <c r="H3638" s="37"/>
    </row>
    <row r="3639" spans="8:8" x14ac:dyDescent="0.25">
      <c r="H3639" s="37"/>
    </row>
    <row r="3640" spans="8:8" x14ac:dyDescent="0.25">
      <c r="H3640" s="37"/>
    </row>
    <row r="3641" spans="8:8" x14ac:dyDescent="0.25">
      <c r="H3641" s="37"/>
    </row>
    <row r="3642" spans="8:8" x14ac:dyDescent="0.25">
      <c r="H3642" s="37"/>
    </row>
    <row r="3643" spans="8:8" x14ac:dyDescent="0.25">
      <c r="H3643" s="37"/>
    </row>
    <row r="3644" spans="8:8" x14ac:dyDescent="0.25">
      <c r="H3644" s="37"/>
    </row>
    <row r="3645" spans="8:8" x14ac:dyDescent="0.25">
      <c r="H3645" s="37"/>
    </row>
    <row r="3646" spans="8:8" x14ac:dyDescent="0.25">
      <c r="H3646" s="37"/>
    </row>
    <row r="3647" spans="8:8" x14ac:dyDescent="0.25">
      <c r="H3647" s="37"/>
    </row>
    <row r="3648" spans="8:8" x14ac:dyDescent="0.25">
      <c r="H3648" s="37"/>
    </row>
    <row r="3649" spans="8:8" x14ac:dyDescent="0.25">
      <c r="H3649" s="37"/>
    </row>
    <row r="3650" spans="8:8" x14ac:dyDescent="0.25">
      <c r="H3650" s="37"/>
    </row>
    <row r="3651" spans="8:8" x14ac:dyDescent="0.25">
      <c r="H3651" s="37"/>
    </row>
    <row r="3652" spans="8:8" x14ac:dyDescent="0.25">
      <c r="H3652" s="37"/>
    </row>
    <row r="3653" spans="8:8" x14ac:dyDescent="0.25">
      <c r="H3653" s="37"/>
    </row>
    <row r="3654" spans="8:8" x14ac:dyDescent="0.25">
      <c r="H3654" s="37"/>
    </row>
    <row r="3655" spans="8:8" x14ac:dyDescent="0.25">
      <c r="H3655" s="37"/>
    </row>
    <row r="3656" spans="8:8" x14ac:dyDescent="0.25">
      <c r="H3656" s="37"/>
    </row>
    <row r="3657" spans="8:8" x14ac:dyDescent="0.25">
      <c r="H3657" s="37"/>
    </row>
    <row r="3658" spans="8:8" x14ac:dyDescent="0.25">
      <c r="H3658" s="37"/>
    </row>
    <row r="3659" spans="8:8" x14ac:dyDescent="0.25">
      <c r="H3659" s="37"/>
    </row>
    <row r="3660" spans="8:8" x14ac:dyDescent="0.25">
      <c r="H3660" s="37"/>
    </row>
    <row r="3661" spans="8:8" x14ac:dyDescent="0.25">
      <c r="H3661" s="37"/>
    </row>
    <row r="3662" spans="8:8" x14ac:dyDescent="0.25">
      <c r="H3662" s="37"/>
    </row>
    <row r="3663" spans="8:8" x14ac:dyDescent="0.25">
      <c r="H3663" s="37"/>
    </row>
    <row r="3664" spans="8:8" x14ac:dyDescent="0.25">
      <c r="H3664" s="37"/>
    </row>
    <row r="3665" spans="8:8" x14ac:dyDescent="0.25">
      <c r="H3665" s="37"/>
    </row>
    <row r="3666" spans="8:8" x14ac:dyDescent="0.25">
      <c r="H3666" s="37"/>
    </row>
    <row r="3667" spans="8:8" x14ac:dyDescent="0.25">
      <c r="H3667" s="37"/>
    </row>
    <row r="3668" spans="8:8" x14ac:dyDescent="0.25">
      <c r="H3668" s="37"/>
    </row>
    <row r="3669" spans="8:8" x14ac:dyDescent="0.25">
      <c r="H3669" s="37"/>
    </row>
    <row r="3670" spans="8:8" x14ac:dyDescent="0.25">
      <c r="H3670" s="37"/>
    </row>
    <row r="3671" spans="8:8" x14ac:dyDescent="0.25">
      <c r="H3671" s="37"/>
    </row>
    <row r="3672" spans="8:8" x14ac:dyDescent="0.25">
      <c r="H3672" s="37"/>
    </row>
    <row r="3673" spans="8:8" x14ac:dyDescent="0.25">
      <c r="H3673" s="37"/>
    </row>
    <row r="3674" spans="8:8" x14ac:dyDescent="0.25">
      <c r="H3674" s="37"/>
    </row>
    <row r="3675" spans="8:8" x14ac:dyDescent="0.25">
      <c r="H3675" s="37"/>
    </row>
    <row r="3676" spans="8:8" x14ac:dyDescent="0.25">
      <c r="H3676" s="37"/>
    </row>
    <row r="3677" spans="8:8" x14ac:dyDescent="0.25">
      <c r="H3677" s="37"/>
    </row>
    <row r="3678" spans="8:8" x14ac:dyDescent="0.25">
      <c r="H3678" s="37"/>
    </row>
    <row r="3679" spans="8:8" x14ac:dyDescent="0.25">
      <c r="H3679" s="37"/>
    </row>
    <row r="3680" spans="8:8" x14ac:dyDescent="0.25">
      <c r="H3680" s="37"/>
    </row>
    <row r="3681" spans="8:8" x14ac:dyDescent="0.25">
      <c r="H3681" s="37"/>
    </row>
    <row r="3682" spans="8:8" x14ac:dyDescent="0.25">
      <c r="H3682" s="37"/>
    </row>
    <row r="3683" spans="8:8" x14ac:dyDescent="0.25">
      <c r="H3683" s="37"/>
    </row>
    <row r="3684" spans="8:8" x14ac:dyDescent="0.25">
      <c r="H3684" s="37"/>
    </row>
    <row r="3685" spans="8:8" x14ac:dyDescent="0.25">
      <c r="H3685" s="37"/>
    </row>
    <row r="3686" spans="8:8" x14ac:dyDescent="0.25">
      <c r="H3686" s="37"/>
    </row>
    <row r="3687" spans="8:8" x14ac:dyDescent="0.25">
      <c r="H3687" s="37"/>
    </row>
    <row r="3688" spans="8:8" x14ac:dyDescent="0.25">
      <c r="H3688" s="37"/>
    </row>
    <row r="3689" spans="8:8" x14ac:dyDescent="0.25">
      <c r="H3689" s="37"/>
    </row>
    <row r="3690" spans="8:8" x14ac:dyDescent="0.25">
      <c r="H3690" s="37"/>
    </row>
    <row r="3691" spans="8:8" x14ac:dyDescent="0.25">
      <c r="H3691" s="37"/>
    </row>
    <row r="3692" spans="8:8" x14ac:dyDescent="0.25">
      <c r="H3692" s="37"/>
    </row>
    <row r="3693" spans="8:8" x14ac:dyDescent="0.25">
      <c r="H3693" s="37"/>
    </row>
    <row r="3694" spans="8:8" x14ac:dyDescent="0.25">
      <c r="H3694" s="37"/>
    </row>
    <row r="3695" spans="8:8" x14ac:dyDescent="0.25">
      <c r="H3695" s="37"/>
    </row>
    <row r="3696" spans="8:8" x14ac:dyDescent="0.25">
      <c r="H3696" s="37"/>
    </row>
    <row r="3697" spans="8:8" x14ac:dyDescent="0.25">
      <c r="H3697" s="37"/>
    </row>
    <row r="3698" spans="8:8" x14ac:dyDescent="0.25">
      <c r="H3698" s="37"/>
    </row>
    <row r="3699" spans="8:8" x14ac:dyDescent="0.25">
      <c r="H3699" s="37"/>
    </row>
    <row r="3700" spans="8:8" x14ac:dyDescent="0.25">
      <c r="H3700" s="37"/>
    </row>
    <row r="3701" spans="8:8" x14ac:dyDescent="0.25">
      <c r="H3701" s="37"/>
    </row>
    <row r="3702" spans="8:8" x14ac:dyDescent="0.25">
      <c r="H3702" s="37"/>
    </row>
    <row r="3703" spans="8:8" x14ac:dyDescent="0.25">
      <c r="H3703" s="37"/>
    </row>
    <row r="3704" spans="8:8" x14ac:dyDescent="0.25">
      <c r="H3704" s="37"/>
    </row>
    <row r="3705" spans="8:8" x14ac:dyDescent="0.25">
      <c r="H3705" s="37"/>
    </row>
    <row r="3706" spans="8:8" x14ac:dyDescent="0.25">
      <c r="H3706" s="37"/>
    </row>
    <row r="3707" spans="8:8" x14ac:dyDescent="0.25">
      <c r="H3707" s="37"/>
    </row>
    <row r="3708" spans="8:8" x14ac:dyDescent="0.25">
      <c r="H3708" s="37"/>
    </row>
    <row r="3709" spans="8:8" x14ac:dyDescent="0.25">
      <c r="H3709" s="37"/>
    </row>
    <row r="3710" spans="8:8" x14ac:dyDescent="0.25">
      <c r="H3710" s="37"/>
    </row>
    <row r="3711" spans="8:8" x14ac:dyDescent="0.25">
      <c r="H3711" s="37"/>
    </row>
    <row r="3712" spans="8:8" x14ac:dyDescent="0.25">
      <c r="H3712" s="37"/>
    </row>
    <row r="3713" spans="8:8" x14ac:dyDescent="0.25">
      <c r="H3713" s="37"/>
    </row>
    <row r="3714" spans="8:8" x14ac:dyDescent="0.25">
      <c r="H3714" s="37"/>
    </row>
    <row r="3715" spans="8:8" x14ac:dyDescent="0.25">
      <c r="H3715" s="37"/>
    </row>
    <row r="3716" spans="8:8" x14ac:dyDescent="0.25">
      <c r="H3716" s="37"/>
    </row>
    <row r="3717" spans="8:8" x14ac:dyDescent="0.25">
      <c r="H3717" s="37"/>
    </row>
    <row r="3718" spans="8:8" x14ac:dyDescent="0.25">
      <c r="H3718" s="37"/>
    </row>
    <row r="3719" spans="8:8" x14ac:dyDescent="0.25">
      <c r="H3719" s="37"/>
    </row>
    <row r="3720" spans="8:8" x14ac:dyDescent="0.25">
      <c r="H3720" s="37"/>
    </row>
    <row r="3721" spans="8:8" x14ac:dyDescent="0.25">
      <c r="H3721" s="37"/>
    </row>
    <row r="3722" spans="8:8" x14ac:dyDescent="0.25">
      <c r="H3722" s="37"/>
    </row>
    <row r="3723" spans="8:8" x14ac:dyDescent="0.25">
      <c r="H3723" s="37"/>
    </row>
    <row r="3724" spans="8:8" x14ac:dyDescent="0.25">
      <c r="H3724" s="37"/>
    </row>
    <row r="3725" spans="8:8" x14ac:dyDescent="0.25">
      <c r="H3725" s="37"/>
    </row>
    <row r="3726" spans="8:8" x14ac:dyDescent="0.25">
      <c r="H3726" s="37"/>
    </row>
    <row r="3727" spans="8:8" x14ac:dyDescent="0.25">
      <c r="H3727" s="37"/>
    </row>
    <row r="3728" spans="8:8" x14ac:dyDescent="0.25">
      <c r="H3728" s="37"/>
    </row>
    <row r="3729" spans="8:8" x14ac:dyDescent="0.25">
      <c r="H3729" s="37"/>
    </row>
    <row r="3730" spans="8:8" x14ac:dyDescent="0.25">
      <c r="H3730" s="37"/>
    </row>
    <row r="3731" spans="8:8" x14ac:dyDescent="0.25">
      <c r="H3731" s="37"/>
    </row>
    <row r="3732" spans="8:8" x14ac:dyDescent="0.25">
      <c r="H3732" s="37"/>
    </row>
    <row r="3733" spans="8:8" x14ac:dyDescent="0.25">
      <c r="H3733" s="37"/>
    </row>
    <row r="3734" spans="8:8" x14ac:dyDescent="0.25">
      <c r="H3734" s="37"/>
    </row>
    <row r="3735" spans="8:8" x14ac:dyDescent="0.25">
      <c r="H3735" s="37"/>
    </row>
    <row r="3736" spans="8:8" x14ac:dyDescent="0.25">
      <c r="H3736" s="37"/>
    </row>
    <row r="3737" spans="8:8" x14ac:dyDescent="0.25">
      <c r="H3737" s="37"/>
    </row>
    <row r="3738" spans="8:8" x14ac:dyDescent="0.25">
      <c r="H3738" s="37"/>
    </row>
    <row r="3739" spans="8:8" x14ac:dyDescent="0.25">
      <c r="H3739" s="37"/>
    </row>
    <row r="3740" spans="8:8" x14ac:dyDescent="0.25">
      <c r="H3740" s="37"/>
    </row>
    <row r="3741" spans="8:8" x14ac:dyDescent="0.25">
      <c r="H3741" s="37"/>
    </row>
    <row r="3742" spans="8:8" x14ac:dyDescent="0.25">
      <c r="H3742" s="37"/>
    </row>
    <row r="3743" spans="8:8" x14ac:dyDescent="0.25">
      <c r="H3743" s="37"/>
    </row>
    <row r="3744" spans="8:8" x14ac:dyDescent="0.25">
      <c r="H3744" s="37"/>
    </row>
    <row r="3745" spans="8:8" x14ac:dyDescent="0.25">
      <c r="H3745" s="37"/>
    </row>
    <row r="3746" spans="8:8" x14ac:dyDescent="0.25">
      <c r="H3746" s="37"/>
    </row>
    <row r="3747" spans="8:8" x14ac:dyDescent="0.25">
      <c r="H3747" s="37"/>
    </row>
    <row r="3748" spans="8:8" x14ac:dyDescent="0.25">
      <c r="H3748" s="37"/>
    </row>
    <row r="3749" spans="8:8" x14ac:dyDescent="0.25">
      <c r="H3749" s="37"/>
    </row>
    <row r="3750" spans="8:8" x14ac:dyDescent="0.25">
      <c r="H3750" s="37"/>
    </row>
    <row r="3751" spans="8:8" x14ac:dyDescent="0.25">
      <c r="H3751" s="37"/>
    </row>
    <row r="3752" spans="8:8" x14ac:dyDescent="0.25">
      <c r="H3752" s="37"/>
    </row>
    <row r="3753" spans="8:8" x14ac:dyDescent="0.25">
      <c r="H3753" s="37"/>
    </row>
    <row r="3754" spans="8:8" x14ac:dyDescent="0.25">
      <c r="H3754" s="37"/>
    </row>
    <row r="3755" spans="8:8" x14ac:dyDescent="0.25">
      <c r="H3755" s="37"/>
    </row>
    <row r="3756" spans="8:8" x14ac:dyDescent="0.25">
      <c r="H3756" s="37"/>
    </row>
    <row r="3757" spans="8:8" x14ac:dyDescent="0.25">
      <c r="H3757" s="37"/>
    </row>
    <row r="3758" spans="8:8" x14ac:dyDescent="0.25">
      <c r="H3758" s="37"/>
    </row>
    <row r="3759" spans="8:8" x14ac:dyDescent="0.25">
      <c r="H3759" s="37"/>
    </row>
    <row r="3760" spans="8:8" x14ac:dyDescent="0.25">
      <c r="H3760" s="37"/>
    </row>
    <row r="3761" spans="8:8" x14ac:dyDescent="0.25">
      <c r="H3761" s="37"/>
    </row>
    <row r="3762" spans="8:8" x14ac:dyDescent="0.25">
      <c r="H3762" s="37"/>
    </row>
    <row r="3763" spans="8:8" x14ac:dyDescent="0.25">
      <c r="H3763" s="37"/>
    </row>
    <row r="3764" spans="8:8" x14ac:dyDescent="0.25">
      <c r="H3764" s="37"/>
    </row>
    <row r="3765" spans="8:8" x14ac:dyDescent="0.25">
      <c r="H3765" s="37"/>
    </row>
    <row r="3766" spans="8:8" x14ac:dyDescent="0.25">
      <c r="H3766" s="37"/>
    </row>
    <row r="3767" spans="8:8" x14ac:dyDescent="0.25">
      <c r="H3767" s="37"/>
    </row>
    <row r="3768" spans="8:8" x14ac:dyDescent="0.25">
      <c r="H3768" s="37"/>
    </row>
    <row r="3769" spans="8:8" x14ac:dyDescent="0.25">
      <c r="H3769" s="37"/>
    </row>
    <row r="3770" spans="8:8" x14ac:dyDescent="0.25">
      <c r="H3770" s="37"/>
    </row>
    <row r="3771" spans="8:8" x14ac:dyDescent="0.25">
      <c r="H3771" s="37"/>
    </row>
    <row r="3772" spans="8:8" x14ac:dyDescent="0.25">
      <c r="H3772" s="37"/>
    </row>
    <row r="3773" spans="8:8" x14ac:dyDescent="0.25">
      <c r="H3773" s="37"/>
    </row>
    <row r="3774" spans="8:8" x14ac:dyDescent="0.25">
      <c r="H3774" s="37"/>
    </row>
    <row r="3775" spans="8:8" x14ac:dyDescent="0.25">
      <c r="H3775" s="37"/>
    </row>
    <row r="3776" spans="8:8" x14ac:dyDescent="0.25">
      <c r="H3776" s="37"/>
    </row>
    <row r="3777" spans="8:8" x14ac:dyDescent="0.25">
      <c r="H3777" s="37"/>
    </row>
    <row r="3778" spans="8:8" x14ac:dyDescent="0.25">
      <c r="H3778" s="37"/>
    </row>
    <row r="3779" spans="8:8" x14ac:dyDescent="0.25">
      <c r="H3779" s="37"/>
    </row>
    <row r="3780" spans="8:8" x14ac:dyDescent="0.25">
      <c r="H3780" s="37"/>
    </row>
    <row r="3781" spans="8:8" x14ac:dyDescent="0.25">
      <c r="H3781" s="37"/>
    </row>
    <row r="3782" spans="8:8" x14ac:dyDescent="0.25">
      <c r="H3782" s="37"/>
    </row>
    <row r="3783" spans="8:8" x14ac:dyDescent="0.25">
      <c r="H3783" s="37"/>
    </row>
    <row r="3784" spans="8:8" x14ac:dyDescent="0.25">
      <c r="H3784" s="37"/>
    </row>
    <row r="3785" spans="8:8" x14ac:dyDescent="0.25">
      <c r="H3785" s="37"/>
    </row>
    <row r="3786" spans="8:8" x14ac:dyDescent="0.25">
      <c r="H3786" s="37"/>
    </row>
    <row r="3787" spans="8:8" x14ac:dyDescent="0.25">
      <c r="H3787" s="37"/>
    </row>
    <row r="3788" spans="8:8" x14ac:dyDescent="0.25">
      <c r="H3788" s="37"/>
    </row>
    <row r="3789" spans="8:8" x14ac:dyDescent="0.25">
      <c r="H3789" s="37"/>
    </row>
    <row r="3790" spans="8:8" x14ac:dyDescent="0.25">
      <c r="H3790" s="37"/>
    </row>
    <row r="3791" spans="8:8" x14ac:dyDescent="0.25">
      <c r="H3791" s="37"/>
    </row>
    <row r="3792" spans="8:8" x14ac:dyDescent="0.25">
      <c r="H3792" s="37"/>
    </row>
    <row r="3793" spans="8:8" x14ac:dyDescent="0.25">
      <c r="H3793" s="37"/>
    </row>
    <row r="3794" spans="8:8" x14ac:dyDescent="0.25">
      <c r="H3794" s="37"/>
    </row>
    <row r="3795" spans="8:8" x14ac:dyDescent="0.25">
      <c r="H3795" s="37"/>
    </row>
    <row r="3796" spans="8:8" x14ac:dyDescent="0.25">
      <c r="H3796" s="37"/>
    </row>
    <row r="3797" spans="8:8" x14ac:dyDescent="0.25">
      <c r="H3797" s="37"/>
    </row>
    <row r="3798" spans="8:8" x14ac:dyDescent="0.25">
      <c r="H3798" s="37"/>
    </row>
    <row r="3799" spans="8:8" x14ac:dyDescent="0.25">
      <c r="H3799" s="37"/>
    </row>
    <row r="3800" spans="8:8" x14ac:dyDescent="0.25">
      <c r="H3800" s="37"/>
    </row>
    <row r="3801" spans="8:8" x14ac:dyDescent="0.25">
      <c r="H3801" s="37"/>
    </row>
    <row r="3802" spans="8:8" x14ac:dyDescent="0.25">
      <c r="H3802" s="37"/>
    </row>
    <row r="3803" spans="8:8" x14ac:dyDescent="0.25">
      <c r="H3803" s="37"/>
    </row>
    <row r="3804" spans="8:8" x14ac:dyDescent="0.25">
      <c r="H3804" s="37"/>
    </row>
    <row r="3805" spans="8:8" x14ac:dyDescent="0.25">
      <c r="H3805" s="37"/>
    </row>
    <row r="3806" spans="8:8" x14ac:dyDescent="0.25">
      <c r="H3806" s="37"/>
    </row>
    <row r="3807" spans="8:8" x14ac:dyDescent="0.25">
      <c r="H3807" s="37"/>
    </row>
    <row r="3808" spans="8:8" x14ac:dyDescent="0.25">
      <c r="H3808" s="37"/>
    </row>
    <row r="3809" spans="8:8" x14ac:dyDescent="0.25">
      <c r="H3809" s="37"/>
    </row>
    <row r="3810" spans="8:8" x14ac:dyDescent="0.25">
      <c r="H3810" s="37"/>
    </row>
    <row r="3811" spans="8:8" x14ac:dyDescent="0.25">
      <c r="H3811" s="37"/>
    </row>
    <row r="3812" spans="8:8" x14ac:dyDescent="0.25">
      <c r="H3812" s="37"/>
    </row>
    <row r="3813" spans="8:8" x14ac:dyDescent="0.25">
      <c r="H3813" s="37"/>
    </row>
    <row r="3814" spans="8:8" x14ac:dyDescent="0.25">
      <c r="H3814" s="37"/>
    </row>
    <row r="3815" spans="8:8" x14ac:dyDescent="0.25">
      <c r="H3815" s="37"/>
    </row>
    <row r="3816" spans="8:8" x14ac:dyDescent="0.25">
      <c r="H3816" s="37"/>
    </row>
    <row r="3817" spans="8:8" x14ac:dyDescent="0.25">
      <c r="H3817" s="37"/>
    </row>
    <row r="3818" spans="8:8" x14ac:dyDescent="0.25">
      <c r="H3818" s="37"/>
    </row>
    <row r="3819" spans="8:8" x14ac:dyDescent="0.25">
      <c r="H3819" s="37"/>
    </row>
    <row r="3820" spans="8:8" x14ac:dyDescent="0.25">
      <c r="H3820" s="37"/>
    </row>
    <row r="3821" spans="8:8" x14ac:dyDescent="0.25">
      <c r="H3821" s="37"/>
    </row>
    <row r="3822" spans="8:8" x14ac:dyDescent="0.25">
      <c r="H3822" s="37"/>
    </row>
    <row r="3823" spans="8:8" x14ac:dyDescent="0.25">
      <c r="H3823" s="37"/>
    </row>
    <row r="3824" spans="8:8" x14ac:dyDescent="0.25">
      <c r="H3824" s="37"/>
    </row>
    <row r="3825" spans="8:8" x14ac:dyDescent="0.25">
      <c r="H3825" s="37"/>
    </row>
    <row r="3826" spans="8:8" x14ac:dyDescent="0.25">
      <c r="H3826" s="37"/>
    </row>
    <row r="3827" spans="8:8" x14ac:dyDescent="0.25">
      <c r="H3827" s="37"/>
    </row>
    <row r="3828" spans="8:8" x14ac:dyDescent="0.25">
      <c r="H3828" s="37"/>
    </row>
    <row r="3829" spans="8:8" x14ac:dyDescent="0.25">
      <c r="H3829" s="37"/>
    </row>
    <row r="3830" spans="8:8" x14ac:dyDescent="0.25">
      <c r="H3830" s="37"/>
    </row>
    <row r="3831" spans="8:8" x14ac:dyDescent="0.25">
      <c r="H3831" s="37"/>
    </row>
    <row r="3832" spans="8:8" x14ac:dyDescent="0.25">
      <c r="H3832" s="37"/>
    </row>
    <row r="3833" spans="8:8" x14ac:dyDescent="0.25">
      <c r="H3833" s="37"/>
    </row>
    <row r="3834" spans="8:8" x14ac:dyDescent="0.25">
      <c r="H3834" s="37"/>
    </row>
    <row r="3835" spans="8:8" x14ac:dyDescent="0.25">
      <c r="H3835" s="37"/>
    </row>
    <row r="3836" spans="8:8" x14ac:dyDescent="0.25">
      <c r="H3836" s="37"/>
    </row>
    <row r="3837" spans="8:8" x14ac:dyDescent="0.25">
      <c r="H3837" s="37"/>
    </row>
    <row r="3838" spans="8:8" x14ac:dyDescent="0.25">
      <c r="H3838" s="37"/>
    </row>
    <row r="3839" spans="8:8" x14ac:dyDescent="0.25">
      <c r="H3839" s="37"/>
    </row>
    <row r="3840" spans="8:8" x14ac:dyDescent="0.25">
      <c r="H3840" s="37"/>
    </row>
    <row r="3841" spans="8:8" x14ac:dyDescent="0.25">
      <c r="H3841" s="37"/>
    </row>
    <row r="3842" spans="8:8" x14ac:dyDescent="0.25">
      <c r="H3842" s="37"/>
    </row>
    <row r="3843" spans="8:8" x14ac:dyDescent="0.25">
      <c r="H3843" s="37"/>
    </row>
    <row r="3844" spans="8:8" x14ac:dyDescent="0.25">
      <c r="H3844" s="37"/>
    </row>
    <row r="3845" spans="8:8" x14ac:dyDescent="0.25">
      <c r="H3845" s="37"/>
    </row>
    <row r="3846" spans="8:8" x14ac:dyDescent="0.25">
      <c r="H3846" s="37"/>
    </row>
    <row r="3847" spans="8:8" x14ac:dyDescent="0.25">
      <c r="H3847" s="37"/>
    </row>
    <row r="3848" spans="8:8" x14ac:dyDescent="0.25">
      <c r="H3848" s="37"/>
    </row>
    <row r="3849" spans="8:8" x14ac:dyDescent="0.25">
      <c r="H3849" s="37"/>
    </row>
    <row r="3850" spans="8:8" x14ac:dyDescent="0.25">
      <c r="H3850" s="37"/>
    </row>
    <row r="3851" spans="8:8" x14ac:dyDescent="0.25">
      <c r="H3851" s="37"/>
    </row>
    <row r="3852" spans="8:8" x14ac:dyDescent="0.25">
      <c r="H3852" s="37"/>
    </row>
    <row r="3853" spans="8:8" x14ac:dyDescent="0.25">
      <c r="H3853" s="37"/>
    </row>
    <row r="3854" spans="8:8" x14ac:dyDescent="0.25">
      <c r="H3854" s="37"/>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lamp</vt:lpstr>
      <vt:lpstr>cookstove</vt:lpstr>
      <vt:lpstr>refrigerator</vt:lpstr>
      <vt:lpstr>phone</vt:lpstr>
      <vt:lpstr>educ_build</vt:lpstr>
      <vt:lpstr>health_build</vt:lpstr>
      <vt:lpstr>car</vt:lpstr>
      <vt:lpstr>bus</vt:lpstr>
      <vt:lpstr>train</vt:lpstr>
      <vt:lpstr>scooter</vt:lpstr>
      <vt:lpstr>ReadMe</vt:lpstr>
      <vt:lpstr>S4.1_Direct_stocks_summary</vt:lpstr>
      <vt:lpstr>S4.2_Lamp</vt:lpstr>
      <vt:lpstr>S4.3_Refrigerator</vt:lpstr>
      <vt:lpstr>S4.4_Stove</vt:lpstr>
      <vt:lpstr>S4.5_Washingmachine</vt:lpstr>
      <vt:lpstr>S4.6_Smartphone</vt:lpstr>
      <vt:lpstr>S4.7_Laptop</vt:lpstr>
      <vt:lpstr>S4.8_Router,internet</vt:lpstr>
      <vt:lpstr>S4.9_Bicycle</vt:lpstr>
      <vt:lpstr>S4.10_Motor scooter</vt:lpstr>
      <vt:lpstr>S4.11_car</vt:lpstr>
      <vt:lpstr>S4.12_Bus</vt:lpstr>
      <vt:lpstr>S4.13_Train</vt:lpstr>
      <vt:lpstr>S4.14_Airplain</vt:lpstr>
      <vt:lpstr>S4.15_Residence_building</vt:lpstr>
      <vt:lpstr>S4.16_Education_building</vt:lpstr>
      <vt:lpstr>S4.17_Healthcare_building</vt:lpstr>
      <vt:lpstr>S4.18_Collective_services_build</vt:lpstr>
      <vt:lpstr>S4.19_indirect_stocks_summary</vt:lpstr>
      <vt:lpstr>S4.20_indirect_stocks_Shelter</vt:lpstr>
      <vt:lpstr>S4.21_indirect_stocks_Nutrition</vt:lpstr>
      <vt:lpstr>S4.22_indirect_stocks_Hygiene</vt:lpstr>
      <vt:lpstr>S4.23_indirect_stocks_Clothing</vt:lpstr>
      <vt:lpstr>S4.24_indirect_stocks_Education</vt:lpstr>
      <vt:lpstr>S4.25_indirect_stocks_Healtcare</vt:lpstr>
      <vt:lpstr>S4.26_indirect_stocks_Communica</vt:lpstr>
      <vt:lpstr>S4.27_indirect_stocks_Mobility</vt:lpstr>
      <vt:lpstr>S4.28_indirect_stocks_colle_ser</vt:lpstr>
      <vt:lpstr>S4.29_IndStocks_industrial_cap</vt:lpstr>
      <vt:lpstr>S4.30_summary_indirect_ISIC</vt:lpstr>
      <vt:lpstr>S4.31_ISIC_26</vt:lpstr>
      <vt:lpstr>S4.32_ISIC_27</vt:lpstr>
      <vt:lpstr>S4.33_ISIC_28</vt:lpstr>
      <vt:lpstr>S4.34_ISIC_29</vt:lpstr>
      <vt:lpstr>S4.35_ISIC_30</vt:lpstr>
      <vt:lpstr>S4.36_ISIC_31</vt:lpstr>
      <vt:lpstr>S4.37_ISIC_41</vt:lpstr>
      <vt:lpstr>S4.38_ISIC_42</vt:lpstr>
      <vt:lpstr>S4.39_ISIC_43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Velez</dc:creator>
  <cp:lastModifiedBy>Jan Streeck</cp:lastModifiedBy>
  <dcterms:created xsi:type="dcterms:W3CDTF">2023-02-15T07:22:23Z</dcterms:created>
  <dcterms:modified xsi:type="dcterms:W3CDTF">2024-12-17T08:36:17Z</dcterms:modified>
</cp:coreProperties>
</file>