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\input\housing\"/>
    </mc:Choice>
  </mc:AlternateContent>
  <xr:revisionPtr revIDLastSave="0" documentId="13_ncr:1_{B3BC211E-B764-42FF-A4DE-DFD12E67002E}" xr6:coauthVersionLast="47" xr6:coauthVersionMax="47" xr10:uidLastSave="{00000000-0000-0000-0000-000000000000}"/>
  <bookViews>
    <workbookView xWindow="1125" yWindow="1125" windowWidth="21600" windowHeight="11295" xr2:uid="{AFF9AC0F-97FE-5B4C-878A-93EDF0AA1143}"/>
  </bookViews>
  <sheets>
    <sheet name="Cover" sheetId="2" r:id="rId1"/>
    <sheet name="data_m2_out" sheetId="5" r:id="rId2"/>
    <sheet name="data_m²" sheetId="4" r:id="rId3"/>
    <sheet name="original_data_m³" sheetId="1" r:id="rId4"/>
    <sheet name="conversion_factor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3" i="4"/>
  <c r="F6" i="4"/>
  <c r="F3" i="4"/>
  <c r="B20" i="4" l="1"/>
  <c r="B19" i="5" s="1"/>
  <c r="H19" i="4" l="1"/>
  <c r="I19" i="4"/>
  <c r="J19" i="4"/>
  <c r="K19" i="4"/>
  <c r="L19" i="4"/>
  <c r="M19" i="4"/>
  <c r="C18" i="5" s="1"/>
  <c r="N19" i="4"/>
  <c r="D18" i="5" s="1"/>
  <c r="O19" i="4"/>
  <c r="E18" i="5" s="1"/>
  <c r="P19" i="4"/>
  <c r="F18" i="5" s="1"/>
  <c r="Q19" i="4"/>
  <c r="G18" i="5" s="1"/>
  <c r="R19" i="4"/>
  <c r="H18" i="5" s="1"/>
  <c r="S19" i="4"/>
  <c r="I18" i="5" s="1"/>
  <c r="T19" i="4"/>
  <c r="J18" i="5" s="1"/>
  <c r="U19" i="4"/>
  <c r="K18" i="5" s="1"/>
  <c r="V19" i="4"/>
  <c r="L18" i="5" s="1"/>
  <c r="W19" i="4"/>
  <c r="M18" i="5" s="1"/>
  <c r="X19" i="4"/>
  <c r="N18" i="5" s="1"/>
  <c r="Y19" i="4"/>
  <c r="O18" i="5" s="1"/>
  <c r="Z19" i="4"/>
  <c r="P18" i="5" s="1"/>
  <c r="AA19" i="4"/>
  <c r="Q18" i="5" s="1"/>
  <c r="AB19" i="4"/>
  <c r="R18" i="5" s="1"/>
  <c r="AC19" i="4"/>
  <c r="S18" i="5" s="1"/>
  <c r="AD19" i="4"/>
  <c r="T18" i="5" s="1"/>
  <c r="H20" i="4"/>
  <c r="I20" i="4"/>
  <c r="J20" i="4"/>
  <c r="K20" i="4"/>
  <c r="L20" i="4"/>
  <c r="M20" i="4"/>
  <c r="C19" i="5" s="1"/>
  <c r="N20" i="4"/>
  <c r="D19" i="5" s="1"/>
  <c r="O20" i="4"/>
  <c r="E19" i="5" s="1"/>
  <c r="P20" i="4"/>
  <c r="F19" i="5" s="1"/>
  <c r="Q20" i="4"/>
  <c r="G19" i="5" s="1"/>
  <c r="R20" i="4"/>
  <c r="H19" i="5" s="1"/>
  <c r="S20" i="4"/>
  <c r="I19" i="5" s="1"/>
  <c r="T20" i="4"/>
  <c r="J19" i="5" s="1"/>
  <c r="U20" i="4"/>
  <c r="K19" i="5" s="1"/>
  <c r="V20" i="4"/>
  <c r="L19" i="5" s="1"/>
  <c r="W20" i="4"/>
  <c r="M19" i="5" s="1"/>
  <c r="X20" i="4"/>
  <c r="N19" i="5" s="1"/>
  <c r="Y20" i="4"/>
  <c r="O19" i="5" s="1"/>
  <c r="Z20" i="4"/>
  <c r="P19" i="5" s="1"/>
  <c r="AA20" i="4"/>
  <c r="Q19" i="5" s="1"/>
  <c r="AB20" i="4"/>
  <c r="R19" i="5" s="1"/>
  <c r="AC20" i="4"/>
  <c r="S19" i="5" s="1"/>
  <c r="AD20" i="4"/>
  <c r="T19" i="5" s="1"/>
  <c r="H21" i="4"/>
  <c r="I21" i="4"/>
  <c r="J21" i="4"/>
  <c r="K21" i="4"/>
  <c r="L21" i="4"/>
  <c r="M21" i="4"/>
  <c r="C20" i="5" s="1"/>
  <c r="N21" i="4"/>
  <c r="D20" i="5" s="1"/>
  <c r="O21" i="4"/>
  <c r="E20" i="5" s="1"/>
  <c r="P21" i="4"/>
  <c r="F20" i="5" s="1"/>
  <c r="Q21" i="4"/>
  <c r="G20" i="5" s="1"/>
  <c r="R21" i="4"/>
  <c r="H20" i="5" s="1"/>
  <c r="S21" i="4"/>
  <c r="I20" i="5" s="1"/>
  <c r="T21" i="4"/>
  <c r="J20" i="5" s="1"/>
  <c r="U21" i="4"/>
  <c r="K20" i="5" s="1"/>
  <c r="V21" i="4"/>
  <c r="L20" i="5" s="1"/>
  <c r="W21" i="4"/>
  <c r="M20" i="5" s="1"/>
  <c r="X21" i="4"/>
  <c r="N20" i="5" s="1"/>
  <c r="Y21" i="4"/>
  <c r="O20" i="5" s="1"/>
  <c r="Z21" i="4"/>
  <c r="P20" i="5" s="1"/>
  <c r="AA21" i="4"/>
  <c r="Q20" i="5" s="1"/>
  <c r="AB21" i="4"/>
  <c r="R20" i="5" s="1"/>
  <c r="AC21" i="4"/>
  <c r="S20" i="5" s="1"/>
  <c r="AD21" i="4"/>
  <c r="T20" i="5" s="1"/>
  <c r="H22" i="4"/>
  <c r="I22" i="4"/>
  <c r="J22" i="4"/>
  <c r="K22" i="4"/>
  <c r="L22" i="4"/>
  <c r="M22" i="4"/>
  <c r="C21" i="5" s="1"/>
  <c r="N22" i="4"/>
  <c r="D21" i="5" s="1"/>
  <c r="O22" i="4"/>
  <c r="E21" i="5" s="1"/>
  <c r="P22" i="4"/>
  <c r="F21" i="5" s="1"/>
  <c r="Q22" i="4"/>
  <c r="G21" i="5" s="1"/>
  <c r="R22" i="4"/>
  <c r="H21" i="5" s="1"/>
  <c r="S22" i="4"/>
  <c r="I21" i="5" s="1"/>
  <c r="T22" i="4"/>
  <c r="J21" i="5" s="1"/>
  <c r="U22" i="4"/>
  <c r="K21" i="5" s="1"/>
  <c r="V22" i="4"/>
  <c r="L21" i="5" s="1"/>
  <c r="W22" i="4"/>
  <c r="M21" i="5" s="1"/>
  <c r="X22" i="4"/>
  <c r="N21" i="5" s="1"/>
  <c r="Y22" i="4"/>
  <c r="O21" i="5" s="1"/>
  <c r="Z22" i="4"/>
  <c r="P21" i="5" s="1"/>
  <c r="AA22" i="4"/>
  <c r="Q21" i="5" s="1"/>
  <c r="AB22" i="4"/>
  <c r="R21" i="5" s="1"/>
  <c r="AC22" i="4"/>
  <c r="S21" i="5" s="1"/>
  <c r="AD22" i="4"/>
  <c r="T21" i="5" s="1"/>
  <c r="H23" i="4"/>
  <c r="I23" i="4"/>
  <c r="J23" i="4"/>
  <c r="K23" i="4"/>
  <c r="L23" i="4"/>
  <c r="M23" i="4"/>
  <c r="C22" i="5" s="1"/>
  <c r="N23" i="4"/>
  <c r="D22" i="5" s="1"/>
  <c r="O23" i="4"/>
  <c r="E22" i="5" s="1"/>
  <c r="P23" i="4"/>
  <c r="F22" i="5" s="1"/>
  <c r="Q23" i="4"/>
  <c r="G22" i="5" s="1"/>
  <c r="R23" i="4"/>
  <c r="H22" i="5" s="1"/>
  <c r="S23" i="4"/>
  <c r="I22" i="5" s="1"/>
  <c r="T23" i="4"/>
  <c r="J22" i="5" s="1"/>
  <c r="U23" i="4"/>
  <c r="K22" i="5" s="1"/>
  <c r="V23" i="4"/>
  <c r="L22" i="5" s="1"/>
  <c r="W23" i="4"/>
  <c r="M22" i="5" s="1"/>
  <c r="X23" i="4"/>
  <c r="N22" i="5" s="1"/>
  <c r="Y23" i="4"/>
  <c r="O22" i="5" s="1"/>
  <c r="Z23" i="4"/>
  <c r="P22" i="5" s="1"/>
  <c r="AA23" i="4"/>
  <c r="Q22" i="5" s="1"/>
  <c r="AB23" i="4"/>
  <c r="R22" i="5" s="1"/>
  <c r="AC23" i="4"/>
  <c r="S22" i="5" s="1"/>
  <c r="AD23" i="4"/>
  <c r="T22" i="5" s="1"/>
  <c r="H24" i="4"/>
  <c r="I24" i="4"/>
  <c r="J24" i="4"/>
  <c r="K24" i="4"/>
  <c r="L24" i="4"/>
  <c r="M24" i="4"/>
  <c r="C23" i="5" s="1"/>
  <c r="N24" i="4"/>
  <c r="D23" i="5" s="1"/>
  <c r="O24" i="4"/>
  <c r="E23" i="5" s="1"/>
  <c r="P24" i="4"/>
  <c r="F23" i="5" s="1"/>
  <c r="Q24" i="4"/>
  <c r="G23" i="5" s="1"/>
  <c r="R24" i="4"/>
  <c r="H23" i="5" s="1"/>
  <c r="S24" i="4"/>
  <c r="I23" i="5" s="1"/>
  <c r="T24" i="4"/>
  <c r="J23" i="5" s="1"/>
  <c r="U24" i="4"/>
  <c r="K23" i="5" s="1"/>
  <c r="V24" i="4"/>
  <c r="L23" i="5" s="1"/>
  <c r="W24" i="4"/>
  <c r="M23" i="5" s="1"/>
  <c r="X24" i="4"/>
  <c r="N23" i="5" s="1"/>
  <c r="Y24" i="4"/>
  <c r="O23" i="5" s="1"/>
  <c r="Z24" i="4"/>
  <c r="P23" i="5" s="1"/>
  <c r="AA24" i="4"/>
  <c r="Q23" i="5" s="1"/>
  <c r="AB24" i="4"/>
  <c r="R23" i="5" s="1"/>
  <c r="AC24" i="4"/>
  <c r="S23" i="5" s="1"/>
  <c r="AD24" i="4"/>
  <c r="T23" i="5" s="1"/>
  <c r="H25" i="4"/>
  <c r="I25" i="4"/>
  <c r="J25" i="4"/>
  <c r="K25" i="4"/>
  <c r="L25" i="4"/>
  <c r="M25" i="4"/>
  <c r="C24" i="5" s="1"/>
  <c r="N25" i="4"/>
  <c r="D24" i="5" s="1"/>
  <c r="O25" i="4"/>
  <c r="E24" i="5" s="1"/>
  <c r="P25" i="4"/>
  <c r="F24" i="5" s="1"/>
  <c r="Q25" i="4"/>
  <c r="G24" i="5" s="1"/>
  <c r="R25" i="4"/>
  <c r="H24" i="5" s="1"/>
  <c r="S25" i="4"/>
  <c r="I24" i="5" s="1"/>
  <c r="T25" i="4"/>
  <c r="J24" i="5" s="1"/>
  <c r="U25" i="4"/>
  <c r="K24" i="5" s="1"/>
  <c r="V25" i="4"/>
  <c r="L24" i="5" s="1"/>
  <c r="W25" i="4"/>
  <c r="M24" i="5" s="1"/>
  <c r="X25" i="4"/>
  <c r="N24" i="5" s="1"/>
  <c r="Y25" i="4"/>
  <c r="O24" i="5" s="1"/>
  <c r="Z25" i="4"/>
  <c r="P24" i="5" s="1"/>
  <c r="AA25" i="4"/>
  <c r="Q24" i="5" s="1"/>
  <c r="AB25" i="4"/>
  <c r="R24" i="5" s="1"/>
  <c r="AC25" i="4"/>
  <c r="S24" i="5" s="1"/>
  <c r="AD25" i="4"/>
  <c r="T24" i="5" s="1"/>
  <c r="H26" i="4"/>
  <c r="I26" i="4"/>
  <c r="J26" i="4"/>
  <c r="K26" i="4"/>
  <c r="L26" i="4"/>
  <c r="M26" i="4"/>
  <c r="C25" i="5" s="1"/>
  <c r="N26" i="4"/>
  <c r="D25" i="5" s="1"/>
  <c r="O26" i="4"/>
  <c r="E25" i="5" s="1"/>
  <c r="P26" i="4"/>
  <c r="F25" i="5" s="1"/>
  <c r="Q26" i="4"/>
  <c r="G25" i="5" s="1"/>
  <c r="R26" i="4"/>
  <c r="H25" i="5" s="1"/>
  <c r="S26" i="4"/>
  <c r="I25" i="5" s="1"/>
  <c r="T26" i="4"/>
  <c r="J25" i="5" s="1"/>
  <c r="U26" i="4"/>
  <c r="K25" i="5" s="1"/>
  <c r="V26" i="4"/>
  <c r="L25" i="5" s="1"/>
  <c r="W26" i="4"/>
  <c r="M25" i="5" s="1"/>
  <c r="X26" i="4"/>
  <c r="N25" i="5" s="1"/>
  <c r="Y26" i="4"/>
  <c r="O25" i="5" s="1"/>
  <c r="Z26" i="4"/>
  <c r="P25" i="5" s="1"/>
  <c r="AA26" i="4"/>
  <c r="Q25" i="5" s="1"/>
  <c r="AB26" i="4"/>
  <c r="R25" i="5" s="1"/>
  <c r="AC26" i="4"/>
  <c r="S25" i="5" s="1"/>
  <c r="AD26" i="4"/>
  <c r="T25" i="5" s="1"/>
  <c r="F26" i="4"/>
  <c r="F20" i="4"/>
  <c r="F21" i="4"/>
  <c r="F22" i="4"/>
  <c r="F23" i="4"/>
  <c r="F24" i="4"/>
  <c r="F25" i="4"/>
  <c r="F19" i="4"/>
  <c r="H11" i="4"/>
  <c r="I11" i="4"/>
  <c r="J11" i="4"/>
  <c r="K11" i="4"/>
  <c r="L11" i="4"/>
  <c r="M11" i="4"/>
  <c r="C10" i="5" s="1"/>
  <c r="N11" i="4"/>
  <c r="D10" i="5" s="1"/>
  <c r="O11" i="4"/>
  <c r="E10" i="5" s="1"/>
  <c r="P11" i="4"/>
  <c r="F10" i="5" s="1"/>
  <c r="Q11" i="4"/>
  <c r="G10" i="5" s="1"/>
  <c r="R11" i="4"/>
  <c r="H10" i="5" s="1"/>
  <c r="S11" i="4"/>
  <c r="I10" i="5" s="1"/>
  <c r="T11" i="4"/>
  <c r="J10" i="5" s="1"/>
  <c r="U11" i="4"/>
  <c r="K10" i="5" s="1"/>
  <c r="V11" i="4"/>
  <c r="L10" i="5" s="1"/>
  <c r="W11" i="4"/>
  <c r="M10" i="5" s="1"/>
  <c r="X11" i="4"/>
  <c r="N10" i="5" s="1"/>
  <c r="Y11" i="4"/>
  <c r="O10" i="5" s="1"/>
  <c r="Z11" i="4"/>
  <c r="P10" i="5" s="1"/>
  <c r="AA11" i="4"/>
  <c r="Q10" i="5" s="1"/>
  <c r="AB11" i="4"/>
  <c r="R10" i="5" s="1"/>
  <c r="AC11" i="4"/>
  <c r="S10" i="5" s="1"/>
  <c r="AD11" i="4"/>
  <c r="T10" i="5" s="1"/>
  <c r="H12" i="4"/>
  <c r="I12" i="4"/>
  <c r="J12" i="4"/>
  <c r="K12" i="4"/>
  <c r="L12" i="4"/>
  <c r="M12" i="4"/>
  <c r="C11" i="5" s="1"/>
  <c r="N12" i="4"/>
  <c r="D11" i="5" s="1"/>
  <c r="O12" i="4"/>
  <c r="E11" i="5" s="1"/>
  <c r="P12" i="4"/>
  <c r="F11" i="5" s="1"/>
  <c r="Q12" i="4"/>
  <c r="G11" i="5" s="1"/>
  <c r="R12" i="4"/>
  <c r="H11" i="5" s="1"/>
  <c r="S12" i="4"/>
  <c r="I11" i="5" s="1"/>
  <c r="T12" i="4"/>
  <c r="J11" i="5" s="1"/>
  <c r="U12" i="4"/>
  <c r="K11" i="5" s="1"/>
  <c r="V12" i="4"/>
  <c r="L11" i="5" s="1"/>
  <c r="W12" i="4"/>
  <c r="M11" i="5" s="1"/>
  <c r="X12" i="4"/>
  <c r="N11" i="5" s="1"/>
  <c r="Y12" i="4"/>
  <c r="O11" i="5" s="1"/>
  <c r="Z12" i="4"/>
  <c r="P11" i="5" s="1"/>
  <c r="AA12" i="4"/>
  <c r="Q11" i="5" s="1"/>
  <c r="AB12" i="4"/>
  <c r="R11" i="5" s="1"/>
  <c r="AC12" i="4"/>
  <c r="S11" i="5" s="1"/>
  <c r="AD12" i="4"/>
  <c r="T11" i="5" s="1"/>
  <c r="H13" i="4"/>
  <c r="I13" i="4"/>
  <c r="J13" i="4"/>
  <c r="K13" i="4"/>
  <c r="L13" i="4"/>
  <c r="M13" i="4"/>
  <c r="C12" i="5" s="1"/>
  <c r="N13" i="4"/>
  <c r="D12" i="5" s="1"/>
  <c r="O13" i="4"/>
  <c r="E12" i="5" s="1"/>
  <c r="P13" i="4"/>
  <c r="F12" i="5" s="1"/>
  <c r="Q13" i="4"/>
  <c r="G12" i="5" s="1"/>
  <c r="R13" i="4"/>
  <c r="H12" i="5" s="1"/>
  <c r="S13" i="4"/>
  <c r="I12" i="5" s="1"/>
  <c r="T13" i="4"/>
  <c r="J12" i="5" s="1"/>
  <c r="U13" i="4"/>
  <c r="K12" i="5" s="1"/>
  <c r="V13" i="4"/>
  <c r="L12" i="5" s="1"/>
  <c r="W13" i="4"/>
  <c r="M12" i="5" s="1"/>
  <c r="X13" i="4"/>
  <c r="N12" i="5" s="1"/>
  <c r="Y13" i="4"/>
  <c r="O12" i="5" s="1"/>
  <c r="Z13" i="4"/>
  <c r="P12" i="5" s="1"/>
  <c r="AA13" i="4"/>
  <c r="Q12" i="5" s="1"/>
  <c r="AB13" i="4"/>
  <c r="R12" i="5" s="1"/>
  <c r="AC13" i="4"/>
  <c r="S12" i="5" s="1"/>
  <c r="AD13" i="4"/>
  <c r="T12" i="5" s="1"/>
  <c r="H14" i="4"/>
  <c r="I14" i="4"/>
  <c r="J14" i="4"/>
  <c r="K14" i="4"/>
  <c r="L14" i="4"/>
  <c r="M14" i="4"/>
  <c r="C13" i="5" s="1"/>
  <c r="N14" i="4"/>
  <c r="D13" i="5" s="1"/>
  <c r="O14" i="4"/>
  <c r="E13" i="5" s="1"/>
  <c r="P14" i="4"/>
  <c r="F13" i="5" s="1"/>
  <c r="Q14" i="4"/>
  <c r="G13" i="5" s="1"/>
  <c r="R14" i="4"/>
  <c r="H13" i="5" s="1"/>
  <c r="S14" i="4"/>
  <c r="I13" i="5" s="1"/>
  <c r="T14" i="4"/>
  <c r="J13" i="5" s="1"/>
  <c r="U14" i="4"/>
  <c r="K13" i="5" s="1"/>
  <c r="V14" i="4"/>
  <c r="L13" i="5" s="1"/>
  <c r="W14" i="4"/>
  <c r="M13" i="5" s="1"/>
  <c r="X14" i="4"/>
  <c r="N13" i="5" s="1"/>
  <c r="Y14" i="4"/>
  <c r="O13" i="5" s="1"/>
  <c r="Z14" i="4"/>
  <c r="P13" i="5" s="1"/>
  <c r="AA14" i="4"/>
  <c r="Q13" i="5" s="1"/>
  <c r="AB14" i="4"/>
  <c r="R13" i="5" s="1"/>
  <c r="AC14" i="4"/>
  <c r="S13" i="5" s="1"/>
  <c r="AD14" i="4"/>
  <c r="T13" i="5" s="1"/>
  <c r="H15" i="4"/>
  <c r="I15" i="4"/>
  <c r="J15" i="4"/>
  <c r="K15" i="4"/>
  <c r="L15" i="4"/>
  <c r="M15" i="4"/>
  <c r="C14" i="5" s="1"/>
  <c r="N15" i="4"/>
  <c r="D14" i="5" s="1"/>
  <c r="O15" i="4"/>
  <c r="E14" i="5" s="1"/>
  <c r="P15" i="4"/>
  <c r="F14" i="5" s="1"/>
  <c r="Q15" i="4"/>
  <c r="G14" i="5" s="1"/>
  <c r="R15" i="4"/>
  <c r="H14" i="5" s="1"/>
  <c r="S15" i="4"/>
  <c r="I14" i="5" s="1"/>
  <c r="T15" i="4"/>
  <c r="J14" i="5" s="1"/>
  <c r="U15" i="4"/>
  <c r="K14" i="5" s="1"/>
  <c r="V15" i="4"/>
  <c r="L14" i="5" s="1"/>
  <c r="W15" i="4"/>
  <c r="M14" i="5" s="1"/>
  <c r="X15" i="4"/>
  <c r="N14" i="5" s="1"/>
  <c r="Y15" i="4"/>
  <c r="O14" i="5" s="1"/>
  <c r="Z15" i="4"/>
  <c r="P14" i="5" s="1"/>
  <c r="AA15" i="4"/>
  <c r="Q14" i="5" s="1"/>
  <c r="AB15" i="4"/>
  <c r="R14" i="5" s="1"/>
  <c r="AC15" i="4"/>
  <c r="S14" i="5" s="1"/>
  <c r="AD15" i="4"/>
  <c r="T14" i="5" s="1"/>
  <c r="H16" i="4"/>
  <c r="I16" i="4"/>
  <c r="J16" i="4"/>
  <c r="K16" i="4"/>
  <c r="L16" i="4"/>
  <c r="M16" i="4"/>
  <c r="C15" i="5" s="1"/>
  <c r="N16" i="4"/>
  <c r="D15" i="5" s="1"/>
  <c r="O16" i="4"/>
  <c r="E15" i="5" s="1"/>
  <c r="P16" i="4"/>
  <c r="F15" i="5" s="1"/>
  <c r="Q16" i="4"/>
  <c r="G15" i="5" s="1"/>
  <c r="R16" i="4"/>
  <c r="H15" i="5" s="1"/>
  <c r="S16" i="4"/>
  <c r="I15" i="5" s="1"/>
  <c r="T16" i="4"/>
  <c r="J15" i="5" s="1"/>
  <c r="U16" i="4"/>
  <c r="K15" i="5" s="1"/>
  <c r="V16" i="4"/>
  <c r="L15" i="5" s="1"/>
  <c r="W16" i="4"/>
  <c r="M15" i="5" s="1"/>
  <c r="X16" i="4"/>
  <c r="N15" i="5" s="1"/>
  <c r="Y16" i="4"/>
  <c r="O15" i="5" s="1"/>
  <c r="Z16" i="4"/>
  <c r="P15" i="5" s="1"/>
  <c r="AA16" i="4"/>
  <c r="Q15" i="5" s="1"/>
  <c r="AB16" i="4"/>
  <c r="R15" i="5" s="1"/>
  <c r="AC16" i="4"/>
  <c r="S15" i="5" s="1"/>
  <c r="AD16" i="4"/>
  <c r="T15" i="5" s="1"/>
  <c r="H17" i="4"/>
  <c r="I17" i="4"/>
  <c r="J17" i="4"/>
  <c r="K17" i="4"/>
  <c r="L17" i="4"/>
  <c r="M17" i="4"/>
  <c r="C16" i="5" s="1"/>
  <c r="N17" i="4"/>
  <c r="D16" i="5" s="1"/>
  <c r="O17" i="4"/>
  <c r="E16" i="5" s="1"/>
  <c r="P17" i="4"/>
  <c r="F16" i="5" s="1"/>
  <c r="Q17" i="4"/>
  <c r="G16" i="5" s="1"/>
  <c r="R17" i="4"/>
  <c r="H16" i="5" s="1"/>
  <c r="S17" i="4"/>
  <c r="I16" i="5" s="1"/>
  <c r="T17" i="4"/>
  <c r="J16" i="5" s="1"/>
  <c r="U17" i="4"/>
  <c r="K16" i="5" s="1"/>
  <c r="V17" i="4"/>
  <c r="L16" i="5" s="1"/>
  <c r="W17" i="4"/>
  <c r="M16" i="5" s="1"/>
  <c r="X17" i="4"/>
  <c r="N16" i="5" s="1"/>
  <c r="Y17" i="4"/>
  <c r="O16" i="5" s="1"/>
  <c r="Z17" i="4"/>
  <c r="P16" i="5" s="1"/>
  <c r="AA17" i="4"/>
  <c r="Q16" i="5" s="1"/>
  <c r="AB17" i="4"/>
  <c r="R16" i="5" s="1"/>
  <c r="AC17" i="4"/>
  <c r="S16" i="5" s="1"/>
  <c r="AD17" i="4"/>
  <c r="T16" i="5" s="1"/>
  <c r="H18" i="4"/>
  <c r="I18" i="4"/>
  <c r="J18" i="4"/>
  <c r="K18" i="4"/>
  <c r="L18" i="4"/>
  <c r="M18" i="4"/>
  <c r="C17" i="5" s="1"/>
  <c r="N18" i="4"/>
  <c r="D17" i="5" s="1"/>
  <c r="O18" i="4"/>
  <c r="E17" i="5" s="1"/>
  <c r="P18" i="4"/>
  <c r="F17" i="5" s="1"/>
  <c r="Q18" i="4"/>
  <c r="G17" i="5" s="1"/>
  <c r="R18" i="4"/>
  <c r="H17" i="5" s="1"/>
  <c r="S18" i="4"/>
  <c r="I17" i="5" s="1"/>
  <c r="T18" i="4"/>
  <c r="J17" i="5" s="1"/>
  <c r="U18" i="4"/>
  <c r="K17" i="5" s="1"/>
  <c r="V18" i="4"/>
  <c r="L17" i="5" s="1"/>
  <c r="W18" i="4"/>
  <c r="M17" i="5" s="1"/>
  <c r="X18" i="4"/>
  <c r="N17" i="5" s="1"/>
  <c r="Y18" i="4"/>
  <c r="O17" i="5" s="1"/>
  <c r="Z18" i="4"/>
  <c r="P17" i="5" s="1"/>
  <c r="AA18" i="4"/>
  <c r="Q17" i="5" s="1"/>
  <c r="AB18" i="4"/>
  <c r="R17" i="5" s="1"/>
  <c r="AC18" i="4"/>
  <c r="S17" i="5" s="1"/>
  <c r="AD18" i="4"/>
  <c r="T17" i="5" s="1"/>
  <c r="F12" i="4"/>
  <c r="F13" i="4"/>
  <c r="F14" i="4"/>
  <c r="F15" i="4"/>
  <c r="F16" i="4"/>
  <c r="F17" i="4"/>
  <c r="F18" i="4"/>
  <c r="F11" i="4"/>
  <c r="H3" i="4"/>
  <c r="I3" i="4"/>
  <c r="J3" i="4"/>
  <c r="K3" i="4"/>
  <c r="L3" i="4"/>
  <c r="M3" i="4"/>
  <c r="C2" i="5" s="1"/>
  <c r="N3" i="4"/>
  <c r="D2" i="5" s="1"/>
  <c r="O3" i="4"/>
  <c r="E2" i="5" s="1"/>
  <c r="P3" i="4"/>
  <c r="F2" i="5" s="1"/>
  <c r="Q3" i="4"/>
  <c r="G2" i="5" s="1"/>
  <c r="R3" i="4"/>
  <c r="H2" i="5" s="1"/>
  <c r="S3" i="4"/>
  <c r="I2" i="5" s="1"/>
  <c r="T3" i="4"/>
  <c r="J2" i="5" s="1"/>
  <c r="U3" i="4"/>
  <c r="K2" i="5" s="1"/>
  <c r="V3" i="4"/>
  <c r="L2" i="5" s="1"/>
  <c r="W3" i="4"/>
  <c r="M2" i="5" s="1"/>
  <c r="X3" i="4"/>
  <c r="N2" i="5" s="1"/>
  <c r="Y3" i="4"/>
  <c r="O2" i="5" s="1"/>
  <c r="Z3" i="4"/>
  <c r="P2" i="5" s="1"/>
  <c r="AA3" i="4"/>
  <c r="Q2" i="5" s="1"/>
  <c r="AB3" i="4"/>
  <c r="R2" i="5" s="1"/>
  <c r="AC3" i="4"/>
  <c r="S2" i="5" s="1"/>
  <c r="AD3" i="4"/>
  <c r="T2" i="5" s="1"/>
  <c r="H4" i="4"/>
  <c r="I4" i="4"/>
  <c r="J4" i="4"/>
  <c r="K4" i="4"/>
  <c r="L4" i="4"/>
  <c r="M4" i="4"/>
  <c r="C3" i="5" s="1"/>
  <c r="N4" i="4"/>
  <c r="D3" i="5" s="1"/>
  <c r="O4" i="4"/>
  <c r="E3" i="5" s="1"/>
  <c r="P4" i="4"/>
  <c r="F3" i="5" s="1"/>
  <c r="Q4" i="4"/>
  <c r="G3" i="5" s="1"/>
  <c r="R4" i="4"/>
  <c r="H3" i="5" s="1"/>
  <c r="S4" i="4"/>
  <c r="I3" i="5" s="1"/>
  <c r="T4" i="4"/>
  <c r="J3" i="5" s="1"/>
  <c r="U4" i="4"/>
  <c r="K3" i="5" s="1"/>
  <c r="V4" i="4"/>
  <c r="L3" i="5" s="1"/>
  <c r="W4" i="4"/>
  <c r="M3" i="5" s="1"/>
  <c r="X4" i="4"/>
  <c r="N3" i="5" s="1"/>
  <c r="Y4" i="4"/>
  <c r="O3" i="5" s="1"/>
  <c r="Z4" i="4"/>
  <c r="P3" i="5" s="1"/>
  <c r="AA4" i="4"/>
  <c r="Q3" i="5" s="1"/>
  <c r="AB4" i="4"/>
  <c r="R3" i="5" s="1"/>
  <c r="AC4" i="4"/>
  <c r="S3" i="5" s="1"/>
  <c r="AD4" i="4"/>
  <c r="T3" i="5" s="1"/>
  <c r="H5" i="4"/>
  <c r="I5" i="4"/>
  <c r="J5" i="4"/>
  <c r="K5" i="4"/>
  <c r="L5" i="4"/>
  <c r="M5" i="4"/>
  <c r="C4" i="5" s="1"/>
  <c r="N5" i="4"/>
  <c r="D4" i="5" s="1"/>
  <c r="O5" i="4"/>
  <c r="E4" i="5" s="1"/>
  <c r="P5" i="4"/>
  <c r="F4" i="5" s="1"/>
  <c r="Q5" i="4"/>
  <c r="G4" i="5" s="1"/>
  <c r="R5" i="4"/>
  <c r="H4" i="5" s="1"/>
  <c r="S5" i="4"/>
  <c r="I4" i="5" s="1"/>
  <c r="T5" i="4"/>
  <c r="J4" i="5" s="1"/>
  <c r="U5" i="4"/>
  <c r="K4" i="5" s="1"/>
  <c r="V5" i="4"/>
  <c r="L4" i="5" s="1"/>
  <c r="W5" i="4"/>
  <c r="M4" i="5" s="1"/>
  <c r="X5" i="4"/>
  <c r="N4" i="5" s="1"/>
  <c r="Y5" i="4"/>
  <c r="O4" i="5" s="1"/>
  <c r="Z5" i="4"/>
  <c r="P4" i="5" s="1"/>
  <c r="AA5" i="4"/>
  <c r="Q4" i="5" s="1"/>
  <c r="AB5" i="4"/>
  <c r="R4" i="5" s="1"/>
  <c r="AC5" i="4"/>
  <c r="S4" i="5" s="1"/>
  <c r="AD5" i="4"/>
  <c r="T4" i="5" s="1"/>
  <c r="H6" i="4"/>
  <c r="I6" i="4"/>
  <c r="J6" i="4"/>
  <c r="K6" i="4"/>
  <c r="L6" i="4"/>
  <c r="M6" i="4"/>
  <c r="C5" i="5" s="1"/>
  <c r="N6" i="4"/>
  <c r="D5" i="5" s="1"/>
  <c r="O6" i="4"/>
  <c r="E5" i="5" s="1"/>
  <c r="P6" i="4"/>
  <c r="F5" i="5" s="1"/>
  <c r="Q6" i="4"/>
  <c r="G5" i="5" s="1"/>
  <c r="R6" i="4"/>
  <c r="H5" i="5" s="1"/>
  <c r="S6" i="4"/>
  <c r="I5" i="5" s="1"/>
  <c r="T6" i="4"/>
  <c r="J5" i="5" s="1"/>
  <c r="U6" i="4"/>
  <c r="K5" i="5" s="1"/>
  <c r="V6" i="4"/>
  <c r="L5" i="5" s="1"/>
  <c r="W6" i="4"/>
  <c r="M5" i="5" s="1"/>
  <c r="X6" i="4"/>
  <c r="N5" i="5" s="1"/>
  <c r="Y6" i="4"/>
  <c r="O5" i="5" s="1"/>
  <c r="Z6" i="4"/>
  <c r="P5" i="5" s="1"/>
  <c r="AA6" i="4"/>
  <c r="Q5" i="5" s="1"/>
  <c r="AB6" i="4"/>
  <c r="R5" i="5" s="1"/>
  <c r="AC6" i="4"/>
  <c r="S5" i="5" s="1"/>
  <c r="AD6" i="4"/>
  <c r="T5" i="5" s="1"/>
  <c r="H7" i="4"/>
  <c r="I7" i="4"/>
  <c r="J7" i="4"/>
  <c r="K7" i="4"/>
  <c r="L7" i="4"/>
  <c r="M7" i="4"/>
  <c r="C6" i="5" s="1"/>
  <c r="N7" i="4"/>
  <c r="D6" i="5" s="1"/>
  <c r="O7" i="4"/>
  <c r="E6" i="5" s="1"/>
  <c r="P7" i="4"/>
  <c r="F6" i="5" s="1"/>
  <c r="Q7" i="4"/>
  <c r="G6" i="5" s="1"/>
  <c r="R7" i="4"/>
  <c r="H6" i="5" s="1"/>
  <c r="S7" i="4"/>
  <c r="I6" i="5" s="1"/>
  <c r="T7" i="4"/>
  <c r="J6" i="5" s="1"/>
  <c r="U7" i="4"/>
  <c r="K6" i="5" s="1"/>
  <c r="V7" i="4"/>
  <c r="L6" i="5" s="1"/>
  <c r="W7" i="4"/>
  <c r="M6" i="5" s="1"/>
  <c r="X7" i="4"/>
  <c r="N6" i="5" s="1"/>
  <c r="Y7" i="4"/>
  <c r="O6" i="5" s="1"/>
  <c r="Z7" i="4"/>
  <c r="P6" i="5" s="1"/>
  <c r="AA7" i="4"/>
  <c r="Q6" i="5" s="1"/>
  <c r="AB7" i="4"/>
  <c r="R6" i="5" s="1"/>
  <c r="AC7" i="4"/>
  <c r="S6" i="5" s="1"/>
  <c r="AD7" i="4"/>
  <c r="T6" i="5" s="1"/>
  <c r="H8" i="4"/>
  <c r="I8" i="4"/>
  <c r="J8" i="4"/>
  <c r="K8" i="4"/>
  <c r="L8" i="4"/>
  <c r="M8" i="4"/>
  <c r="C7" i="5" s="1"/>
  <c r="N8" i="4"/>
  <c r="D7" i="5" s="1"/>
  <c r="O8" i="4"/>
  <c r="E7" i="5" s="1"/>
  <c r="P8" i="4"/>
  <c r="F7" i="5" s="1"/>
  <c r="Q8" i="4"/>
  <c r="G7" i="5" s="1"/>
  <c r="R8" i="4"/>
  <c r="H7" i="5" s="1"/>
  <c r="S8" i="4"/>
  <c r="I7" i="5" s="1"/>
  <c r="T8" i="4"/>
  <c r="J7" i="5" s="1"/>
  <c r="U8" i="4"/>
  <c r="K7" i="5" s="1"/>
  <c r="V8" i="4"/>
  <c r="L7" i="5" s="1"/>
  <c r="W8" i="4"/>
  <c r="M7" i="5" s="1"/>
  <c r="X8" i="4"/>
  <c r="N7" i="5" s="1"/>
  <c r="Y8" i="4"/>
  <c r="O7" i="5" s="1"/>
  <c r="Z8" i="4"/>
  <c r="P7" i="5" s="1"/>
  <c r="AA8" i="4"/>
  <c r="Q7" i="5" s="1"/>
  <c r="AB8" i="4"/>
  <c r="R7" i="5" s="1"/>
  <c r="AC8" i="4"/>
  <c r="S7" i="5" s="1"/>
  <c r="AD8" i="4"/>
  <c r="T7" i="5" s="1"/>
  <c r="H9" i="4"/>
  <c r="I9" i="4"/>
  <c r="J9" i="4"/>
  <c r="K9" i="4"/>
  <c r="L9" i="4"/>
  <c r="M9" i="4"/>
  <c r="C8" i="5" s="1"/>
  <c r="N9" i="4"/>
  <c r="D8" i="5" s="1"/>
  <c r="O9" i="4"/>
  <c r="E8" i="5" s="1"/>
  <c r="P9" i="4"/>
  <c r="F8" i="5" s="1"/>
  <c r="Q9" i="4"/>
  <c r="G8" i="5" s="1"/>
  <c r="R9" i="4"/>
  <c r="H8" i="5" s="1"/>
  <c r="S9" i="4"/>
  <c r="I8" i="5" s="1"/>
  <c r="T9" i="4"/>
  <c r="J8" i="5" s="1"/>
  <c r="U9" i="4"/>
  <c r="K8" i="5" s="1"/>
  <c r="V9" i="4"/>
  <c r="L8" i="5" s="1"/>
  <c r="W9" i="4"/>
  <c r="M8" i="5" s="1"/>
  <c r="X9" i="4"/>
  <c r="N8" i="5" s="1"/>
  <c r="Y9" i="4"/>
  <c r="O8" i="5" s="1"/>
  <c r="Z9" i="4"/>
  <c r="P8" i="5" s="1"/>
  <c r="AA9" i="4"/>
  <c r="Q8" i="5" s="1"/>
  <c r="AB9" i="4"/>
  <c r="R8" i="5" s="1"/>
  <c r="AC9" i="4"/>
  <c r="S8" i="5" s="1"/>
  <c r="AD9" i="4"/>
  <c r="T8" i="5" s="1"/>
  <c r="H10" i="4"/>
  <c r="I10" i="4"/>
  <c r="J10" i="4"/>
  <c r="K10" i="4"/>
  <c r="L10" i="4"/>
  <c r="M10" i="4"/>
  <c r="C9" i="5" s="1"/>
  <c r="N10" i="4"/>
  <c r="D9" i="5" s="1"/>
  <c r="O10" i="4"/>
  <c r="E9" i="5" s="1"/>
  <c r="P10" i="4"/>
  <c r="F9" i="5" s="1"/>
  <c r="Q10" i="4"/>
  <c r="G9" i="5" s="1"/>
  <c r="R10" i="4"/>
  <c r="H9" i="5" s="1"/>
  <c r="S10" i="4"/>
  <c r="I9" i="5" s="1"/>
  <c r="T10" i="4"/>
  <c r="J9" i="5" s="1"/>
  <c r="U10" i="4"/>
  <c r="K9" i="5" s="1"/>
  <c r="V10" i="4"/>
  <c r="L9" i="5" s="1"/>
  <c r="W10" i="4"/>
  <c r="M9" i="5" s="1"/>
  <c r="X10" i="4"/>
  <c r="N9" i="5" s="1"/>
  <c r="Y10" i="4"/>
  <c r="O9" i="5" s="1"/>
  <c r="Z10" i="4"/>
  <c r="P9" i="5" s="1"/>
  <c r="AA10" i="4"/>
  <c r="Q9" i="5" s="1"/>
  <c r="AB10" i="4"/>
  <c r="R9" i="5" s="1"/>
  <c r="AC10" i="4"/>
  <c r="S9" i="5" s="1"/>
  <c r="AD10" i="4"/>
  <c r="T9" i="5" s="1"/>
  <c r="F4" i="4"/>
  <c r="F5" i="4"/>
  <c r="F7" i="4"/>
  <c r="F8" i="4"/>
  <c r="F9" i="4"/>
  <c r="F10" i="4"/>
  <c r="AA2" i="4" l="1"/>
  <c r="Q1" i="5" s="1"/>
  <c r="AB2" i="4"/>
  <c r="R1" i="5" s="1"/>
  <c r="AC2" i="4"/>
  <c r="S1" i="5" s="1"/>
  <c r="AD2" i="4"/>
  <c r="T1" i="5" s="1"/>
  <c r="P2" i="4"/>
  <c r="F1" i="5" s="1"/>
  <c r="Q2" i="4"/>
  <c r="G1" i="5" s="1"/>
  <c r="R2" i="4"/>
  <c r="H1" i="5" s="1"/>
  <c r="S2" i="4"/>
  <c r="I1" i="5" s="1"/>
  <c r="T2" i="4"/>
  <c r="J1" i="5" s="1"/>
  <c r="U2" i="4"/>
  <c r="K1" i="5" s="1"/>
  <c r="V2" i="4"/>
  <c r="L1" i="5" s="1"/>
  <c r="W2" i="4"/>
  <c r="M1" i="5" s="1"/>
  <c r="X2" i="4"/>
  <c r="N1" i="5" s="1"/>
  <c r="Y2" i="4"/>
  <c r="O1" i="5" s="1"/>
  <c r="Z2" i="4"/>
  <c r="P1" i="5" s="1"/>
  <c r="B1" i="4"/>
  <c r="C1" i="4"/>
  <c r="D1" i="4"/>
  <c r="E1" i="4"/>
  <c r="B2" i="4"/>
  <c r="B1" i="5" s="1"/>
  <c r="C2" i="4"/>
  <c r="D2" i="4"/>
  <c r="E2" i="4"/>
  <c r="H2" i="4"/>
  <c r="I2" i="4"/>
  <c r="J2" i="4"/>
  <c r="K2" i="4"/>
  <c r="L2" i="4"/>
  <c r="M2" i="4"/>
  <c r="C1" i="5" s="1"/>
  <c r="N2" i="4"/>
  <c r="D1" i="5" s="1"/>
  <c r="O2" i="4"/>
  <c r="E1" i="5" s="1"/>
  <c r="B3" i="4"/>
  <c r="B2" i="5" s="1"/>
  <c r="C3" i="4"/>
  <c r="D3" i="4"/>
  <c r="E3" i="4"/>
  <c r="B4" i="4"/>
  <c r="B3" i="5" s="1"/>
  <c r="C4" i="4"/>
  <c r="D4" i="4"/>
  <c r="E4" i="4"/>
  <c r="B5" i="4"/>
  <c r="B4" i="5" s="1"/>
  <c r="C5" i="4"/>
  <c r="D5" i="4"/>
  <c r="E5" i="4"/>
  <c r="B6" i="4"/>
  <c r="B5" i="5" s="1"/>
  <c r="C6" i="4"/>
  <c r="D6" i="4"/>
  <c r="E6" i="4"/>
  <c r="B7" i="4"/>
  <c r="B6" i="5" s="1"/>
  <c r="C7" i="4"/>
  <c r="D7" i="4"/>
  <c r="E7" i="4"/>
  <c r="B8" i="4"/>
  <c r="B7" i="5" s="1"/>
  <c r="C8" i="4"/>
  <c r="D8" i="4"/>
  <c r="E8" i="4"/>
  <c r="B9" i="4"/>
  <c r="B8" i="5" s="1"/>
  <c r="C9" i="4"/>
  <c r="D9" i="4"/>
  <c r="E9" i="4"/>
  <c r="B10" i="4"/>
  <c r="B9" i="5" s="1"/>
  <c r="C10" i="4"/>
  <c r="D10" i="4"/>
  <c r="E10" i="4"/>
  <c r="B11" i="4"/>
  <c r="B10" i="5" s="1"/>
  <c r="C11" i="4"/>
  <c r="D11" i="4"/>
  <c r="E11" i="4"/>
  <c r="B12" i="4"/>
  <c r="B11" i="5" s="1"/>
  <c r="C12" i="4"/>
  <c r="D12" i="4"/>
  <c r="E12" i="4"/>
  <c r="B13" i="4"/>
  <c r="B12" i="5" s="1"/>
  <c r="C13" i="4"/>
  <c r="D13" i="4"/>
  <c r="E13" i="4"/>
  <c r="B14" i="4"/>
  <c r="B13" i="5" s="1"/>
  <c r="C14" i="4"/>
  <c r="D14" i="4"/>
  <c r="E14" i="4"/>
  <c r="B15" i="4"/>
  <c r="B14" i="5" s="1"/>
  <c r="C15" i="4"/>
  <c r="D15" i="4"/>
  <c r="E15" i="4"/>
  <c r="B16" i="4"/>
  <c r="B15" i="5" s="1"/>
  <c r="C16" i="4"/>
  <c r="D16" i="4"/>
  <c r="E16" i="4"/>
  <c r="B17" i="4"/>
  <c r="B16" i="5" s="1"/>
  <c r="C17" i="4"/>
  <c r="D17" i="4"/>
  <c r="E17" i="4"/>
  <c r="B18" i="4"/>
  <c r="B17" i="5" s="1"/>
  <c r="C18" i="4"/>
  <c r="D18" i="4"/>
  <c r="E18" i="4"/>
  <c r="B19" i="4"/>
  <c r="B18" i="5" s="1"/>
  <c r="C19" i="4"/>
  <c r="D19" i="4"/>
  <c r="E19" i="4"/>
  <c r="C20" i="4"/>
  <c r="D20" i="4"/>
  <c r="E20" i="4"/>
  <c r="B21" i="4"/>
  <c r="B20" i="5" s="1"/>
  <c r="C21" i="4"/>
  <c r="D21" i="4"/>
  <c r="E21" i="4"/>
  <c r="B22" i="4"/>
  <c r="B21" i="5" s="1"/>
  <c r="C22" i="4"/>
  <c r="D22" i="4"/>
  <c r="E22" i="4"/>
  <c r="B23" i="4"/>
  <c r="B22" i="5" s="1"/>
  <c r="C23" i="4"/>
  <c r="D23" i="4"/>
  <c r="E23" i="4"/>
  <c r="B24" i="4"/>
  <c r="B23" i="5" s="1"/>
  <c r="C24" i="4"/>
  <c r="D24" i="4"/>
  <c r="E24" i="4"/>
  <c r="B25" i="4"/>
  <c r="B24" i="5" s="1"/>
  <c r="C25" i="4"/>
  <c r="D25" i="4"/>
  <c r="E25" i="4"/>
  <c r="B26" i="4"/>
  <c r="B25" i="5" s="1"/>
  <c r="C26" i="4"/>
  <c r="D26" i="4"/>
  <c r="E26" i="4"/>
  <c r="A2" i="4"/>
  <c r="A1" i="5" s="1"/>
  <c r="A3" i="4"/>
  <c r="A2" i="5" s="1"/>
  <c r="U2" i="5" s="1"/>
  <c r="A4" i="4"/>
  <c r="A3" i="5" s="1"/>
  <c r="A5" i="4"/>
  <c r="A4" i="5" s="1"/>
  <c r="A6" i="4"/>
  <c r="A5" i="5" s="1"/>
  <c r="A7" i="4"/>
  <c r="A6" i="5" s="1"/>
  <c r="A8" i="4"/>
  <c r="A7" i="5" s="1"/>
  <c r="U7" i="5" s="1"/>
  <c r="A9" i="4"/>
  <c r="A8" i="5" s="1"/>
  <c r="A10" i="4"/>
  <c r="A9" i="5" s="1"/>
  <c r="U9" i="5" s="1"/>
  <c r="A11" i="4"/>
  <c r="A10" i="5" s="1"/>
  <c r="U10" i="5" s="1"/>
  <c r="A12" i="4"/>
  <c r="A11" i="5" s="1"/>
  <c r="A13" i="4"/>
  <c r="A12" i="5" s="1"/>
  <c r="A14" i="4"/>
  <c r="A13" i="5" s="1"/>
  <c r="A15" i="4"/>
  <c r="A14" i="5" s="1"/>
  <c r="A16" i="4"/>
  <c r="A15" i="5" s="1"/>
  <c r="U15" i="5" s="1"/>
  <c r="A17" i="4"/>
  <c r="A16" i="5" s="1"/>
  <c r="A18" i="4"/>
  <c r="A17" i="5" s="1"/>
  <c r="U17" i="5" s="1"/>
  <c r="A19" i="4"/>
  <c r="A18" i="5" s="1"/>
  <c r="U18" i="5" s="1"/>
  <c r="A20" i="4"/>
  <c r="A19" i="5" s="1"/>
  <c r="U19" i="5" s="1"/>
  <c r="A21" i="4"/>
  <c r="A20" i="5" s="1"/>
  <c r="A22" i="4"/>
  <c r="A21" i="5" s="1"/>
  <c r="U21" i="5" s="1"/>
  <c r="A23" i="4"/>
  <c r="A22" i="5" s="1"/>
  <c r="A24" i="4"/>
  <c r="A23" i="5" s="1"/>
  <c r="U23" i="5" s="1"/>
  <c r="A25" i="4"/>
  <c r="A24" i="5" s="1"/>
  <c r="A26" i="4"/>
  <c r="A25" i="5" s="1"/>
  <c r="U25" i="5" s="1"/>
  <c r="A1" i="4"/>
  <c r="U5" i="5" l="1"/>
  <c r="U8" i="5"/>
  <c r="U24" i="5"/>
  <c r="U14" i="5"/>
  <c r="U16" i="5"/>
  <c r="U13" i="5"/>
  <c r="U6" i="5"/>
  <c r="U20" i="5"/>
  <c r="U12" i="5"/>
  <c r="U4" i="5"/>
  <c r="U22" i="5"/>
  <c r="U11" i="5"/>
  <c r="U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Baumgart</author>
  </authors>
  <commentList>
    <comment ref="E2" authorId="0" shapeId="0" xr:uid="{BC292301-099A-8A44-8627-DC02460FE601}">
      <text>
        <r>
          <rPr>
            <sz val="10"/>
            <color rgb="FF000000"/>
            <rFont val="Tahoma"/>
            <family val="2"/>
          </rPr>
          <t xml:space="preserve">Red = global factor
</t>
        </r>
        <r>
          <rPr>
            <sz val="10"/>
            <color rgb="FF000000"/>
            <rFont val="Tahoma"/>
            <family val="2"/>
          </rPr>
          <t xml:space="preserve">Yellow = previous mapping data
</t>
        </r>
        <r>
          <rPr>
            <sz val="10"/>
            <color rgb="FF000000"/>
            <rFont val="Tahoma"/>
            <family val="2"/>
          </rPr>
          <t>Grey = Arithmetic averags</t>
        </r>
      </text>
    </comment>
    <comment ref="E6" authorId="0" shapeId="0" xr:uid="{9E405557-80E6-C745-B756-116345635785}">
      <text>
        <r>
          <rPr>
            <sz val="10"/>
            <color rgb="FF000000"/>
            <rFont val="Tahoma"/>
            <family val="2"/>
          </rPr>
          <t>not used due to data quality issues</t>
        </r>
      </text>
    </comment>
    <comment ref="E7" authorId="0" shapeId="0" xr:uid="{0E90FD4E-D453-D540-995F-B7685A0AE806}">
      <text>
        <r>
          <rPr>
            <sz val="10"/>
            <color rgb="FF000000"/>
            <rFont val="Tahoma"/>
            <family val="2"/>
          </rPr>
          <t>not used: values from Cai used instead</t>
        </r>
      </text>
    </comment>
    <comment ref="E13" authorId="0" shapeId="0" xr:uid="{6234063B-F40F-E149-A16E-AB5310A66FB1}">
      <text>
        <r>
          <rPr>
            <sz val="10"/>
            <color rgb="FF000000"/>
            <rFont val="Tahoma"/>
            <family val="2"/>
          </rPr>
          <t>used due to Japanese factors being well documented and infrastructure differing from rest of the world</t>
        </r>
      </text>
    </comment>
    <comment ref="E21" authorId="0" shapeId="0" xr:uid="{998FDEE4-39F5-6441-9313-6BCCCE9FF94F}">
      <text>
        <r>
          <rPr>
            <sz val="10"/>
            <color rgb="FF000000"/>
            <rFont val="Calibri"/>
            <family val="2"/>
          </rPr>
          <t xml:space="preserve">used due to Japanese factors being well documented and infrastructure differing from rest of the world
</t>
        </r>
      </text>
    </comment>
  </commentList>
</comments>
</file>

<file path=xl/sharedStrings.xml><?xml version="1.0" encoding="utf-8"?>
<sst xmlns="http://schemas.openxmlformats.org/spreadsheetml/2006/main" count="139" uniqueCount="57">
  <si>
    <t>MI building dataset for global building stock modelling</t>
  </si>
  <si>
    <t>Data</t>
  </si>
  <si>
    <t>MI [kg/m3]</t>
  </si>
  <si>
    <t>building_type</t>
  </si>
  <si>
    <t>region</t>
  </si>
  <si>
    <t>country</t>
  </si>
  <si>
    <t>period</t>
  </si>
  <si>
    <t>Points</t>
  </si>
  <si>
    <t>metals</t>
  </si>
  <si>
    <t>minerals</t>
  </si>
  <si>
    <t>biomass</t>
  </si>
  <si>
    <t>fossil</t>
  </si>
  <si>
    <t>other</t>
  </si>
  <si>
    <t>iron_steel</t>
  </si>
  <si>
    <t>copper</t>
  </si>
  <si>
    <t>aluminum</t>
  </si>
  <si>
    <t>other_metals</t>
  </si>
  <si>
    <t>timber</t>
  </si>
  <si>
    <t>other_biomass</t>
  </si>
  <si>
    <t>concrete</t>
  </si>
  <si>
    <t>cement</t>
  </si>
  <si>
    <t>aggregates</t>
  </si>
  <si>
    <t>clay_bricks</t>
  </si>
  <si>
    <t>mortar</t>
  </si>
  <si>
    <t>gypsum</t>
  </si>
  <si>
    <t>ceramics</t>
  </si>
  <si>
    <t>glass</t>
  </si>
  <si>
    <t>other_minerals</t>
  </si>
  <si>
    <t>plastics</t>
  </si>
  <si>
    <t>bitumen</t>
  </si>
  <si>
    <t>other_materials</t>
  </si>
  <si>
    <t>RS</t>
  </si>
  <si>
    <t>R5.2OECD</t>
  </si>
  <si>
    <t>OECD_NA</t>
  </si>
  <si>
    <t>–</t>
  </si>
  <si>
    <t>JPN</t>
  </si>
  <si>
    <t>R5.2ASIA</t>
  </si>
  <si>
    <t>CHN</t>
  </si>
  <si>
    <t>R5.2LAM</t>
  </si>
  <si>
    <t>R5.2MAF</t>
  </si>
  <si>
    <t>R5.2REF</t>
  </si>
  <si>
    <t>RM</t>
  </si>
  <si>
    <t>NR</t>
  </si>
  <si>
    <t>LW</t>
  </si>
  <si>
    <t>HR</t>
  </si>
  <si>
    <t>GLOBAL</t>
  </si>
  <si>
    <t xml:space="preserve"> </t>
  </si>
  <si>
    <t>total_kg_m3</t>
  </si>
  <si>
    <t>from kg/m³ to kg/m² by multiplying with:</t>
  </si>
  <si>
    <t xml:space="preserve">Residential single: </t>
  </si>
  <si>
    <t>Residential multi:</t>
  </si>
  <si>
    <t xml:space="preserve">Non-residential: </t>
  </si>
  <si>
    <t>MI [kg/m2]</t>
  </si>
  <si>
    <t>total_kg_m2</t>
  </si>
  <si>
    <t>total_kg_m2 (excluding other materials and aggregates)</t>
  </si>
  <si>
    <t>Haberl, Helmut; Baumgart, André; Zeidler, Julian; Schug, Franz; Frantz, David; Palacios‐Lopez, Daniela et al. (2024): Weighing the global built environment: High‐resolution mapping and quantification of material stocks in buildings. In Journal of Industrial Ecology, Article jiec.13585. DOI: 10.1111/jiec.13585.</t>
  </si>
  <si>
    <t>Buildings material intensities based on Haberl et al.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</si>
</sst>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4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6" borderId="1" xfId="0" applyFill="1" applyBorder="1"/>
    <xf numFmtId="0" fontId="8" fillId="12" borderId="3" xfId="0" applyFont="1" applyFill="1" applyBorder="1"/>
    <xf numFmtId="0" fontId="8" fillId="12" borderId="3" xfId="0" applyFont="1" applyFill="1" applyBorder="1" applyAlignment="1">
      <alignment horizontal="left"/>
    </xf>
    <xf numFmtId="165" fontId="5" fillId="13" borderId="0" xfId="1" applyNumberFormat="1" applyFont="1" applyFill="1" applyBorder="1"/>
    <xf numFmtId="165" fontId="2" fillId="4" borderId="3" xfId="1" applyNumberFormat="1" applyFont="1" applyFill="1" applyBorder="1"/>
    <xf numFmtId="165" fontId="1" fillId="0" borderId="3" xfId="1" applyNumberFormat="1" applyFont="1" applyFill="1" applyBorder="1"/>
    <xf numFmtId="165" fontId="1" fillId="0" borderId="2" xfId="1" applyNumberFormat="1" applyFont="1" applyFill="1" applyBorder="1"/>
    <xf numFmtId="165" fontId="5" fillId="14" borderId="0" xfId="1" applyNumberFormat="1" applyFont="1" applyFill="1" applyBorder="1"/>
    <xf numFmtId="165" fontId="2" fillId="4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" xfId="1" applyNumberFormat="1" applyFont="1" applyFill="1" applyBorder="1"/>
    <xf numFmtId="165" fontId="1" fillId="0" borderId="0" xfId="1" applyNumberFormat="1" applyFont="1" applyFill="1" applyBorder="1"/>
    <xf numFmtId="165" fontId="1" fillId="0" borderId="1" xfId="1" applyNumberFormat="1" applyFont="1" applyFill="1" applyBorder="1"/>
    <xf numFmtId="165" fontId="5" fillId="15" borderId="0" xfId="1" applyNumberFormat="1" applyFont="1" applyFill="1" applyBorder="1"/>
    <xf numFmtId="165" fontId="3" fillId="0" borderId="0" xfId="1" applyNumberFormat="1" applyFont="1" applyFill="1" applyBorder="1"/>
    <xf numFmtId="165" fontId="3" fillId="0" borderId="1" xfId="1" applyNumberFormat="1" applyFont="1" applyFill="1" applyBorder="1"/>
    <xf numFmtId="0" fontId="14" fillId="12" borderId="5" xfId="0" applyFont="1" applyFill="1" applyBorder="1"/>
    <xf numFmtId="0" fontId="13" fillId="12" borderId="5" xfId="0" applyFont="1" applyFill="1" applyBorder="1"/>
    <xf numFmtId="0" fontId="13" fillId="12" borderId="5" xfId="0" applyFont="1" applyFill="1" applyBorder="1" applyAlignment="1">
      <alignment horizontal="left"/>
    </xf>
    <xf numFmtId="165" fontId="5" fillId="15" borderId="5" xfId="1" applyNumberFormat="1" applyFont="1" applyFill="1" applyBorder="1"/>
    <xf numFmtId="165" fontId="2" fillId="4" borderId="5" xfId="1" applyNumberFormat="1" applyFont="1" applyFill="1" applyBorder="1"/>
    <xf numFmtId="0" fontId="12" fillId="12" borderId="5" xfId="0" applyFont="1" applyFill="1" applyBorder="1"/>
    <xf numFmtId="0" fontId="12" fillId="12" borderId="5" xfId="0" applyFont="1" applyFill="1" applyBorder="1" applyAlignment="1">
      <alignment horizontal="left"/>
    </xf>
    <xf numFmtId="0" fontId="10" fillId="12" borderId="5" xfId="0" applyFont="1" applyFill="1" applyBorder="1"/>
    <xf numFmtId="0" fontId="10" fillId="12" borderId="5" xfId="0" applyFont="1" applyFill="1" applyBorder="1" applyAlignment="1">
      <alignment horizontal="left"/>
    </xf>
    <xf numFmtId="165" fontId="3" fillId="0" borderId="3" xfId="1" applyNumberFormat="1" applyFont="1" applyFill="1" applyBorder="1"/>
    <xf numFmtId="165" fontId="3" fillId="0" borderId="2" xfId="1" applyNumberFormat="1" applyFont="1" applyFill="1" applyBorder="1"/>
    <xf numFmtId="165" fontId="3" fillId="0" borderId="5" xfId="1" applyNumberFormat="1" applyFont="1" applyFill="1" applyBorder="1"/>
    <xf numFmtId="165" fontId="3" fillId="0" borderId="4" xfId="1" applyNumberFormat="1" applyFont="1" applyFill="1" applyBorder="1"/>
    <xf numFmtId="0" fontId="4" fillId="16" borderId="5" xfId="0" applyFont="1" applyFill="1" applyBorder="1"/>
    <xf numFmtId="0" fontId="4" fillId="16" borderId="5" xfId="0" applyFont="1" applyFill="1" applyBorder="1" applyAlignment="1">
      <alignment horizontal="left"/>
    </xf>
    <xf numFmtId="165" fontId="2" fillId="13" borderId="5" xfId="1" applyNumberFormat="1" applyFont="1" applyFill="1" applyBorder="1"/>
    <xf numFmtId="165" fontId="1" fillId="12" borderId="5" xfId="1" applyNumberFormat="1" applyFont="1" applyFill="1" applyBorder="1"/>
    <xf numFmtId="165" fontId="4" fillId="12" borderId="4" xfId="1" applyNumberFormat="1" applyFont="1" applyFill="1" applyBorder="1"/>
    <xf numFmtId="165" fontId="4" fillId="12" borderId="5" xfId="1" applyNumberFormat="1" applyFont="1" applyFill="1" applyBorder="1"/>
    <xf numFmtId="0" fontId="4" fillId="16" borderId="7" xfId="0" applyFont="1" applyFill="1" applyBorder="1"/>
    <xf numFmtId="0" fontId="4" fillId="16" borderId="7" xfId="0" applyFont="1" applyFill="1" applyBorder="1" applyAlignment="1">
      <alignment horizontal="left"/>
    </xf>
    <xf numFmtId="165" fontId="2" fillId="13" borderId="7" xfId="1" applyNumberFormat="1" applyFont="1" applyFill="1" applyBorder="1"/>
    <xf numFmtId="165" fontId="2" fillId="4" borderId="7" xfId="1" applyNumberFormat="1" applyFont="1" applyFill="1" applyBorder="1"/>
    <xf numFmtId="165" fontId="1" fillId="12" borderId="7" xfId="1" applyNumberFormat="1" applyFont="1" applyFill="1" applyBorder="1"/>
    <xf numFmtId="165" fontId="4" fillId="12" borderId="6" xfId="1" applyNumberFormat="1" applyFont="1" applyFill="1" applyBorder="1"/>
    <xf numFmtId="165" fontId="4" fillId="12" borderId="7" xfId="1" applyNumberFormat="1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0" fillId="2" borderId="9" xfId="0" applyFill="1" applyBorder="1"/>
    <xf numFmtId="0" fontId="0" fillId="2" borderId="9" xfId="0" applyFill="1" applyBorder="1" applyAlignment="1">
      <alignment horizontal="left"/>
    </xf>
    <xf numFmtId="0" fontId="6" fillId="3" borderId="9" xfId="0" applyFont="1" applyFill="1" applyBorder="1" applyAlignment="1">
      <alignment vertical="center" wrapText="1"/>
    </xf>
    <xf numFmtId="9" fontId="4" fillId="2" borderId="9" xfId="2" applyFont="1" applyFill="1" applyBorder="1"/>
    <xf numFmtId="165" fontId="4" fillId="2" borderId="9" xfId="2" applyNumberFormat="1" applyFont="1" applyFill="1" applyBorder="1"/>
    <xf numFmtId="0" fontId="7" fillId="2" borderId="9" xfId="0" applyFont="1" applyFill="1" applyBorder="1"/>
    <xf numFmtId="165" fontId="0" fillId="2" borderId="9" xfId="0" applyNumberFormat="1" applyFill="1" applyBorder="1"/>
    <xf numFmtId="0" fontId="0" fillId="2" borderId="10" xfId="0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vertical="center" wrapText="1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0" borderId="12" xfId="0" applyFill="1" applyBorder="1"/>
    <xf numFmtId="0" fontId="8" fillId="12" borderId="13" xfId="0" applyFont="1" applyFill="1" applyBorder="1"/>
    <xf numFmtId="0" fontId="8" fillId="12" borderId="0" xfId="0" applyFont="1" applyFill="1" applyBorder="1"/>
    <xf numFmtId="165" fontId="1" fillId="0" borderId="14" xfId="1" applyNumberFormat="1" applyFont="1" applyFill="1" applyBorder="1"/>
    <xf numFmtId="0" fontId="8" fillId="12" borderId="11" xfId="0" applyFont="1" applyFill="1" applyBorder="1"/>
    <xf numFmtId="0" fontId="9" fillId="12" borderId="0" xfId="0" applyFont="1" applyFill="1" applyBorder="1"/>
    <xf numFmtId="0" fontId="8" fillId="12" borderId="0" xfId="0" applyFont="1" applyFill="1" applyBorder="1" applyAlignment="1">
      <alignment horizontal="left"/>
    </xf>
    <xf numFmtId="165" fontId="10" fillId="0" borderId="12" xfId="1" applyNumberFormat="1" applyFont="1" applyFill="1" applyBorder="1"/>
    <xf numFmtId="165" fontId="1" fillId="0" borderId="12" xfId="1" applyNumberFormat="1" applyFont="1" applyFill="1" applyBorder="1"/>
    <xf numFmtId="0" fontId="3" fillId="12" borderId="11" xfId="0" applyFont="1" applyFill="1" applyBorder="1"/>
    <xf numFmtId="0" fontId="3" fillId="12" borderId="0" xfId="0" applyFont="1" applyFill="1" applyBorder="1"/>
    <xf numFmtId="0" fontId="10" fillId="12" borderId="0" xfId="0" applyFont="1" applyFill="1" applyBorder="1"/>
    <xf numFmtId="0" fontId="10" fillId="12" borderId="0" xfId="0" applyFont="1" applyFill="1" applyBorder="1" applyAlignment="1">
      <alignment horizontal="left"/>
    </xf>
    <xf numFmtId="165" fontId="3" fillId="0" borderId="12" xfId="1" applyNumberFormat="1" applyFont="1" applyFill="1" applyBorder="1"/>
    <xf numFmtId="0" fontId="11" fillId="12" borderId="0" xfId="0" applyFont="1" applyFill="1" applyBorder="1"/>
    <xf numFmtId="0" fontId="12" fillId="12" borderId="11" xfId="0" applyFont="1" applyFill="1" applyBorder="1"/>
    <xf numFmtId="0" fontId="12" fillId="12" borderId="0" xfId="0" applyFont="1" applyFill="1" applyBorder="1"/>
    <xf numFmtId="0" fontId="12" fillId="12" borderId="0" xfId="0" applyFont="1" applyFill="1" applyBorder="1" applyAlignment="1">
      <alignment horizontal="left"/>
    </xf>
    <xf numFmtId="0" fontId="10" fillId="12" borderId="11" xfId="0" applyFont="1" applyFill="1" applyBorder="1"/>
    <xf numFmtId="0" fontId="13" fillId="12" borderId="0" xfId="0" applyFont="1" applyFill="1" applyBorder="1"/>
    <xf numFmtId="0" fontId="13" fillId="12" borderId="0" xfId="0" applyFont="1" applyFill="1" applyBorder="1" applyAlignment="1">
      <alignment horizontal="left"/>
    </xf>
    <xf numFmtId="0" fontId="14" fillId="12" borderId="15" xfId="0" applyFont="1" applyFill="1" applyBorder="1"/>
    <xf numFmtId="165" fontId="3" fillId="0" borderId="14" xfId="1" applyNumberFormat="1" applyFont="1" applyFill="1" applyBorder="1"/>
    <xf numFmtId="165" fontId="3" fillId="0" borderId="16" xfId="1" applyNumberFormat="1" applyFont="1" applyFill="1" applyBorder="1"/>
    <xf numFmtId="0" fontId="4" fillId="16" borderId="15" xfId="0" applyFont="1" applyFill="1" applyBorder="1"/>
    <xf numFmtId="165" fontId="4" fillId="12" borderId="16" xfId="1" applyNumberFormat="1" applyFont="1" applyFill="1" applyBorder="1"/>
    <xf numFmtId="0" fontId="4" fillId="16" borderId="17" xfId="0" applyFont="1" applyFill="1" applyBorder="1"/>
    <xf numFmtId="165" fontId="4" fillId="12" borderId="18" xfId="1" applyNumberFormat="1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4" fillId="16" borderId="20" xfId="0" applyFont="1" applyFill="1" applyBorder="1" applyAlignment="1">
      <alignment horizontal="left"/>
    </xf>
    <xf numFmtId="165" fontId="2" fillId="13" borderId="20" xfId="1" applyNumberFormat="1" applyFont="1" applyFill="1" applyBorder="1"/>
    <xf numFmtId="165" fontId="2" fillId="4" borderId="20" xfId="1" applyNumberFormat="1" applyFont="1" applyFill="1" applyBorder="1"/>
    <xf numFmtId="165" fontId="1" fillId="12" borderId="20" xfId="1" applyNumberFormat="1" applyFont="1" applyFill="1" applyBorder="1"/>
    <xf numFmtId="165" fontId="4" fillId="12" borderId="21" xfId="1" applyNumberFormat="1" applyFont="1" applyFill="1" applyBorder="1"/>
    <xf numFmtId="165" fontId="4" fillId="12" borderId="20" xfId="1" applyNumberFormat="1" applyFont="1" applyFill="1" applyBorder="1"/>
    <xf numFmtId="165" fontId="4" fillId="12" borderId="22" xfId="1" applyNumberFormat="1" applyFont="1" applyFill="1" applyBorder="1"/>
    <xf numFmtId="0" fontId="0" fillId="17" borderId="0" xfId="0" applyFill="1"/>
    <xf numFmtId="0" fontId="0" fillId="18" borderId="0" xfId="0" applyFill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5" xfId="0" applyBorder="1"/>
    <xf numFmtId="0" fontId="0" fillId="18" borderId="5" xfId="0" applyFill="1" applyBorder="1"/>
    <xf numFmtId="0" fontId="0" fillId="17" borderId="5" xfId="0" applyFill="1" applyBorder="1"/>
    <xf numFmtId="0" fontId="0" fillId="19" borderId="0" xfId="0" applyFill="1"/>
    <xf numFmtId="0" fontId="0" fillId="19" borderId="5" xfId="0" applyFill="1" applyBorder="1"/>
    <xf numFmtId="165" fontId="0" fillId="18" borderId="0" xfId="1" applyNumberFormat="1" applyFont="1" applyFill="1"/>
    <xf numFmtId="165" fontId="0" fillId="19" borderId="0" xfId="1" applyNumberFormat="1" applyFont="1" applyFill="1"/>
    <xf numFmtId="165" fontId="0" fillId="17" borderId="0" xfId="1" applyNumberFormat="1" applyFont="1" applyFill="1"/>
    <xf numFmtId="165" fontId="3" fillId="17" borderId="0" xfId="1" applyNumberFormat="1" applyFont="1" applyFill="1"/>
    <xf numFmtId="165" fontId="3" fillId="17" borderId="5" xfId="1" applyNumberFormat="1" applyFont="1" applyFill="1" applyBorder="1"/>
    <xf numFmtId="165" fontId="3" fillId="18" borderId="0" xfId="1" applyNumberFormat="1" applyFont="1" applyFill="1"/>
    <xf numFmtId="165" fontId="3" fillId="18" borderId="5" xfId="1" applyNumberFormat="1" applyFont="1" applyFill="1" applyBorder="1"/>
    <xf numFmtId="165" fontId="3" fillId="19" borderId="0" xfId="1" applyNumberFormat="1" applyFont="1" applyFill="1"/>
    <xf numFmtId="164" fontId="0" fillId="0" borderId="0" xfId="1" applyNumberFormat="1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616F-CDF5-42FC-B5DE-AF111B325E63}">
  <dimension ref="B2:B15"/>
  <sheetViews>
    <sheetView tabSelected="1" workbookViewId="0">
      <selection activeCell="B7" sqref="B7"/>
    </sheetView>
  </sheetViews>
  <sheetFormatPr defaultColWidth="11" defaultRowHeight="15.75" x14ac:dyDescent="0.25"/>
  <sheetData>
    <row r="2" spans="2:2" x14ac:dyDescent="0.25">
      <c r="B2" s="119" t="s">
        <v>56</v>
      </c>
    </row>
    <row r="4" spans="2:2" x14ac:dyDescent="0.25">
      <c r="B4" t="s">
        <v>55</v>
      </c>
    </row>
    <row r="8" spans="2:2" x14ac:dyDescent="0.25">
      <c r="B8" s="103"/>
    </row>
    <row r="9" spans="2:2" x14ac:dyDescent="0.25">
      <c r="B9" s="104"/>
    </row>
    <row r="10" spans="2:2" x14ac:dyDescent="0.25">
      <c r="B10" s="104"/>
    </row>
    <row r="11" spans="2:2" x14ac:dyDescent="0.25">
      <c r="B11" s="104"/>
    </row>
    <row r="12" spans="2:2" x14ac:dyDescent="0.25">
      <c r="B12" s="104"/>
    </row>
    <row r="15" spans="2:2" x14ac:dyDescent="0.25">
      <c r="B15" s="10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D39-3D5D-4FBD-A953-D237EE29FE13}">
  <dimension ref="A1:U25"/>
  <sheetViews>
    <sheetView workbookViewId="0">
      <selection activeCell="B5" sqref="B5"/>
    </sheetView>
  </sheetViews>
  <sheetFormatPr defaultColWidth="11" defaultRowHeight="15.75" x14ac:dyDescent="0.25"/>
  <sheetData>
    <row r="1" spans="1:21" x14ac:dyDescent="0.25">
      <c r="A1" t="str">
        <f>data_m²!A2</f>
        <v>building_type</v>
      </c>
      <c r="B1" t="str">
        <f>data_m²!B2</f>
        <v>region</v>
      </c>
      <c r="C1" t="str">
        <f>data_m²!M2</f>
        <v>iron_steel</v>
      </c>
      <c r="D1" t="str">
        <f>data_m²!N2</f>
        <v>copper</v>
      </c>
      <c r="E1" t="str">
        <f>data_m²!O2</f>
        <v>aluminum</v>
      </c>
      <c r="F1" t="str">
        <f>data_m²!P2</f>
        <v>other_metals</v>
      </c>
      <c r="G1" t="str">
        <f>data_m²!Q2</f>
        <v>timber</v>
      </c>
      <c r="H1" t="str">
        <f>data_m²!R2</f>
        <v>other_biomass</v>
      </c>
      <c r="I1" t="str">
        <f>data_m²!S2</f>
        <v>concrete</v>
      </c>
      <c r="J1" t="str">
        <f>data_m²!T2</f>
        <v>cement</v>
      </c>
      <c r="K1" t="str">
        <f>data_m²!U2</f>
        <v>aggregates</v>
      </c>
      <c r="L1" t="str">
        <f>data_m²!V2</f>
        <v>clay_bricks</v>
      </c>
      <c r="M1" t="str">
        <f>data_m²!W2</f>
        <v>mortar</v>
      </c>
      <c r="N1" t="str">
        <f>data_m²!X2</f>
        <v>gypsum</v>
      </c>
      <c r="O1" t="str">
        <f>data_m²!Y2</f>
        <v>ceramics</v>
      </c>
      <c r="P1" t="str">
        <f>data_m²!Z2</f>
        <v>glass</v>
      </c>
      <c r="Q1" t="str">
        <f>data_m²!AA2</f>
        <v>other_minerals</v>
      </c>
      <c r="R1" t="str">
        <f>data_m²!AB2</f>
        <v>plastics</v>
      </c>
      <c r="S1" t="str">
        <f>data_m²!AC2</f>
        <v>bitumen</v>
      </c>
      <c r="T1" t="str">
        <f>data_m²!AD2</f>
        <v>other_materials</v>
      </c>
    </row>
    <row r="2" spans="1:21" x14ac:dyDescent="0.25">
      <c r="A2" t="str">
        <f>data_m²!A3</f>
        <v>RS</v>
      </c>
      <c r="B2" t="str">
        <f>data_m²!B3</f>
        <v>R5.2OECD</v>
      </c>
      <c r="C2" s="118">
        <f>data_m²!M3</f>
        <v>21.310798330371171</v>
      </c>
      <c r="D2" s="118">
        <f>data_m²!N3</f>
        <v>7.8819281952612882E-2</v>
      </c>
      <c r="E2" s="118">
        <f>data_m²!O3</f>
        <v>4.9426574981406818E-2</v>
      </c>
      <c r="F2" s="118">
        <f>data_m²!P3</f>
        <v>3.4975476346434746</v>
      </c>
      <c r="G2" s="118">
        <f>data_m²!Q3</f>
        <v>63.804357210579838</v>
      </c>
      <c r="H2" s="118">
        <f>data_m²!R3</f>
        <v>0.6814338899539738</v>
      </c>
      <c r="I2" s="118">
        <f>data_m²!S3</f>
        <v>611.05551930491879</v>
      </c>
      <c r="J2" s="118">
        <f>data_m²!T3</f>
        <v>12.466453568695737</v>
      </c>
      <c r="K2" s="118">
        <f>data_m²!U3</f>
        <v>77.096397143417917</v>
      </c>
      <c r="L2" s="118">
        <f>data_m²!V3</f>
        <v>209.6227512648916</v>
      </c>
      <c r="M2" s="118">
        <f>data_m²!W3</f>
        <v>67.557045522414256</v>
      </c>
      <c r="N2" s="118">
        <f>data_m²!X3</f>
        <v>9.249681533797979</v>
      </c>
      <c r="O2" s="118">
        <f>data_m²!Y3</f>
        <v>3.8984982592894113</v>
      </c>
      <c r="P2" s="118">
        <f>data_m²!Z3</f>
        <v>2.3226083293218442</v>
      </c>
      <c r="Q2" s="118">
        <f>data_m²!AA3</f>
        <v>136.32916947551411</v>
      </c>
      <c r="R2" s="118">
        <f>data_m²!AB3</f>
        <v>0.59912955479604679</v>
      </c>
      <c r="S2" s="118">
        <f>data_m²!AC3</f>
        <v>0.25978000380202526</v>
      </c>
      <c r="T2" s="118">
        <f>data_m²!AD3</f>
        <v>45.801555558332886</v>
      </c>
      <c r="U2">
        <f>SUM(A2:T2)</f>
        <v>1265.6809724416751</v>
      </c>
    </row>
    <row r="3" spans="1:21" x14ac:dyDescent="0.25">
      <c r="A3" t="str">
        <f>data_m²!A4</f>
        <v>RS</v>
      </c>
      <c r="B3" t="str">
        <f>data_m²!B4</f>
        <v>OECD_NA</v>
      </c>
      <c r="C3" s="118">
        <f>data_m²!M4</f>
        <v>12.612171998089961</v>
      </c>
      <c r="D3" s="118">
        <f>data_m²!N4</f>
        <v>0.26180617882118801</v>
      </c>
      <c r="E3" s="118">
        <f>data_m²!O4</f>
        <v>3.1814929173395319</v>
      </c>
      <c r="F3" s="118">
        <f>data_m²!P4</f>
        <v>3.7553195033223959E-3</v>
      </c>
      <c r="G3" s="118">
        <f>data_m²!Q4</f>
        <v>58.863137240187747</v>
      </c>
      <c r="H3" s="118">
        <f>data_m²!R4</f>
        <v>36.35661743969176</v>
      </c>
      <c r="I3" s="118">
        <f>data_m²!S4</f>
        <v>499.06145688170159</v>
      </c>
      <c r="J3" s="118">
        <f>data_m²!T4</f>
        <v>0</v>
      </c>
      <c r="K3" s="118">
        <f>data_m²!U4</f>
        <v>159.9539344877854</v>
      </c>
      <c r="L3" s="118">
        <f>data_m²!V4</f>
        <v>61.176839596121525</v>
      </c>
      <c r="M3" s="118">
        <f>data_m²!W4</f>
        <v>0</v>
      </c>
      <c r="N3" s="118">
        <f>data_m²!X4</f>
        <v>0</v>
      </c>
      <c r="O3" s="118">
        <f>data_m²!Y4</f>
        <v>0</v>
      </c>
      <c r="P3" s="118">
        <f>data_m²!Z4</f>
        <v>8.233425958968331</v>
      </c>
      <c r="Q3" s="118">
        <f>data_m²!AA4</f>
        <v>130.48144264521915</v>
      </c>
      <c r="R3" s="118">
        <f>data_m²!AB4</f>
        <v>22.11306107258309</v>
      </c>
      <c r="S3" s="118">
        <f>data_m²!AC4</f>
        <v>1.4356012987195306</v>
      </c>
      <c r="T3" s="118">
        <f>data_m²!AD4</f>
        <v>37.490004181974179</v>
      </c>
      <c r="U3">
        <f t="shared" ref="U3:U25" si="0">SUM(A3:T3)</f>
        <v>1031.2247472167064</v>
      </c>
    </row>
    <row r="4" spans="1:21" x14ac:dyDescent="0.25">
      <c r="A4" t="str">
        <f>data_m²!A5</f>
        <v>RS</v>
      </c>
      <c r="B4" t="str">
        <f>data_m²!B5</f>
        <v>JPN</v>
      </c>
      <c r="C4" s="118">
        <f>data_m²!M5</f>
        <v>6.2545454545454549</v>
      </c>
      <c r="D4" s="118">
        <f>data_m²!N5</f>
        <v>0</v>
      </c>
      <c r="E4" s="118">
        <f>data_m²!O5</f>
        <v>1.4090909090909094</v>
      </c>
      <c r="F4" s="118">
        <f>data_m²!P5</f>
        <v>0</v>
      </c>
      <c r="G4" s="118">
        <f>data_m²!Q5</f>
        <v>81.363636363636374</v>
      </c>
      <c r="H4" s="118">
        <f>data_m²!R5</f>
        <v>0</v>
      </c>
      <c r="I4" s="118">
        <f>data_m²!S5</f>
        <v>225.04545454545456</v>
      </c>
      <c r="J4" s="118">
        <f>data_m²!T5</f>
        <v>1.2181818181818183</v>
      </c>
      <c r="K4" s="118">
        <f>data_m²!U5</f>
        <v>55.090909090909093</v>
      </c>
      <c r="L4" s="118">
        <f>data_m²!V5</f>
        <v>0</v>
      </c>
      <c r="M4" s="118">
        <f>data_m²!W5</f>
        <v>17.490909090909089</v>
      </c>
      <c r="N4" s="118">
        <f>data_m²!X5</f>
        <v>2.4181818181818184</v>
      </c>
      <c r="O4" s="118">
        <f>data_m²!Y5</f>
        <v>28.363636363636367</v>
      </c>
      <c r="P4" s="118">
        <f>data_m²!Z5</f>
        <v>4.4636363636363638</v>
      </c>
      <c r="Q4" s="118">
        <f>data_m²!AA5</f>
        <v>0</v>
      </c>
      <c r="R4" s="118">
        <f>data_m²!AB5</f>
        <v>0</v>
      </c>
      <c r="S4" s="118">
        <f>data_m²!AC5</f>
        <v>0</v>
      </c>
      <c r="T4" s="118">
        <f>data_m²!AD5</f>
        <v>29.145454545454545</v>
      </c>
      <c r="U4">
        <f t="shared" si="0"/>
        <v>452.26363636363635</v>
      </c>
    </row>
    <row r="5" spans="1:21" x14ac:dyDescent="0.25">
      <c r="A5" t="str">
        <f>data_m²!A6</f>
        <v>RS</v>
      </c>
      <c r="B5" t="str">
        <f>data_m²!B6</f>
        <v>R5.2ASIA</v>
      </c>
      <c r="C5" s="118">
        <f>data_m²!M6</f>
        <v>15.412285352047874</v>
      </c>
      <c r="D5" s="118">
        <f>data_m²!N6</f>
        <v>4.3813709814776093E-2</v>
      </c>
      <c r="E5" s="118">
        <f>data_m²!O6</f>
        <v>0.15168064760227357</v>
      </c>
      <c r="F5" s="118">
        <f>data_m²!P6</f>
        <v>1.6690172025441896</v>
      </c>
      <c r="G5" s="118">
        <f>data_m²!Q6</f>
        <v>63.358050391982005</v>
      </c>
      <c r="H5" s="118">
        <f>data_m²!R6</f>
        <v>0.31489118567161695</v>
      </c>
      <c r="I5" s="118">
        <f>data_m²!S6</f>
        <v>579.53770303715964</v>
      </c>
      <c r="J5" s="118">
        <f>data_m²!T6</f>
        <v>17.848901069672646</v>
      </c>
      <c r="K5" s="118">
        <f>data_m²!U6</f>
        <v>113.60811939517289</v>
      </c>
      <c r="L5" s="118">
        <f>data_m²!V6</f>
        <v>130.30115766978116</v>
      </c>
      <c r="M5" s="118">
        <f>data_m²!W6</f>
        <v>34.922513892222071</v>
      </c>
      <c r="N5" s="118">
        <f>data_m²!X6</f>
        <v>12.938653112579317</v>
      </c>
      <c r="O5" s="118">
        <f>data_m²!Y6</f>
        <v>3.9829248429886634</v>
      </c>
      <c r="P5" s="118">
        <f>data_m²!Z6</f>
        <v>3.0366277343845307</v>
      </c>
      <c r="Q5" s="118">
        <f>data_m²!AA6</f>
        <v>71.4045609589609</v>
      </c>
      <c r="R5" s="118">
        <f>data_m²!AB6</f>
        <v>0.56048259859173144</v>
      </c>
      <c r="S5" s="118">
        <f>data_m²!AC6</f>
        <v>1.0086562613847951</v>
      </c>
      <c r="T5" s="118">
        <f>data_m²!AD6</f>
        <v>33.925604622151155</v>
      </c>
      <c r="U5">
        <f t="shared" si="0"/>
        <v>1084.0256436847123</v>
      </c>
    </row>
    <row r="6" spans="1:21" x14ac:dyDescent="0.25">
      <c r="A6" t="str">
        <f>data_m²!A7</f>
        <v>RS</v>
      </c>
      <c r="B6" t="str">
        <f>data_m²!B7</f>
        <v>CHN</v>
      </c>
      <c r="C6" s="118">
        <f>data_m²!M7</f>
        <v>14.10794364</v>
      </c>
      <c r="D6" s="118">
        <f>data_m²!N7</f>
        <v>0</v>
      </c>
      <c r="E6" s="118">
        <f>data_m²!O7</f>
        <v>0</v>
      </c>
      <c r="F6" s="118">
        <f>data_m²!P7</f>
        <v>0</v>
      </c>
      <c r="G6" s="118">
        <f>data_m²!Q7</f>
        <v>41.074431359999998</v>
      </c>
      <c r="H6" s="118">
        <f>data_m²!R7</f>
        <v>0</v>
      </c>
      <c r="I6" s="118">
        <f>data_m²!S7</f>
        <v>0</v>
      </c>
      <c r="J6" s="118">
        <f>data_m²!T7</f>
        <v>186.86741002999997</v>
      </c>
      <c r="K6" s="118">
        <f>data_m²!U7</f>
        <v>1198.2508210419999</v>
      </c>
      <c r="L6" s="118">
        <f>data_m²!V7</f>
        <v>435.85053400000004</v>
      </c>
      <c r="M6" s="118">
        <f>data_m²!W7</f>
        <v>0</v>
      </c>
      <c r="N6" s="118">
        <f>data_m²!X7</f>
        <v>0</v>
      </c>
      <c r="O6" s="118">
        <f>data_m²!Y7</f>
        <v>0</v>
      </c>
      <c r="P6" s="118">
        <f>data_m²!Z7</f>
        <v>1.57118136</v>
      </c>
      <c r="Q6" s="118">
        <f>data_m²!AA7</f>
        <v>26.327955920000001</v>
      </c>
      <c r="R6" s="118">
        <f>data_m²!AB7</f>
        <v>0</v>
      </c>
      <c r="S6" s="118">
        <f>data_m²!AC7</f>
        <v>5.7065318000000004E-2</v>
      </c>
      <c r="T6" s="118">
        <f>data_m²!AD7</f>
        <v>0</v>
      </c>
      <c r="U6">
        <f t="shared" si="0"/>
        <v>1904.1073426700002</v>
      </c>
    </row>
    <row r="7" spans="1:21" x14ac:dyDescent="0.25">
      <c r="A7" t="str">
        <f>data_m²!A8</f>
        <v>RS</v>
      </c>
      <c r="B7" t="str">
        <f>data_m²!B8</f>
        <v>R5.2LAM</v>
      </c>
      <c r="C7" s="118">
        <f>data_m²!M8</f>
        <v>15.412285352047874</v>
      </c>
      <c r="D7" s="118">
        <f>data_m²!N8</f>
        <v>4.3813709814776093E-2</v>
      </c>
      <c r="E7" s="118">
        <f>data_m²!O8</f>
        <v>0.15168064760227357</v>
      </c>
      <c r="F7" s="118">
        <f>data_m²!P8</f>
        <v>1.6690172025441896</v>
      </c>
      <c r="G7" s="118">
        <f>data_m²!Q8</f>
        <v>63.358050391982005</v>
      </c>
      <c r="H7" s="118">
        <f>data_m²!R8</f>
        <v>0.31489118567161695</v>
      </c>
      <c r="I7" s="118">
        <f>data_m²!S8</f>
        <v>579.53770303715964</v>
      </c>
      <c r="J7" s="118">
        <f>data_m²!T8</f>
        <v>17.848901069672646</v>
      </c>
      <c r="K7" s="118">
        <f>data_m²!U8</f>
        <v>113.60811939517289</v>
      </c>
      <c r="L7" s="118">
        <f>data_m²!V8</f>
        <v>130.30115766978116</v>
      </c>
      <c r="M7" s="118">
        <f>data_m²!W8</f>
        <v>34.922513892222071</v>
      </c>
      <c r="N7" s="118">
        <f>data_m²!X8</f>
        <v>12.938653112579317</v>
      </c>
      <c r="O7" s="118">
        <f>data_m²!Y8</f>
        <v>3.9829248429886634</v>
      </c>
      <c r="P7" s="118">
        <f>data_m²!Z8</f>
        <v>3.0366277343845307</v>
      </c>
      <c r="Q7" s="118">
        <f>data_m²!AA8</f>
        <v>71.4045609589609</v>
      </c>
      <c r="R7" s="118">
        <f>data_m²!AB8</f>
        <v>0.56048259859173144</v>
      </c>
      <c r="S7" s="118">
        <f>data_m²!AC8</f>
        <v>1.0086562613847951</v>
      </c>
      <c r="T7" s="118">
        <f>data_m²!AD8</f>
        <v>33.925604622151155</v>
      </c>
      <c r="U7">
        <f t="shared" si="0"/>
        <v>1084.0256436847123</v>
      </c>
    </row>
    <row r="8" spans="1:21" x14ac:dyDescent="0.25">
      <c r="A8" t="str">
        <f>data_m²!A9</f>
        <v>RS</v>
      </c>
      <c r="B8" t="str">
        <f>data_m²!B9</f>
        <v>R5.2MAF</v>
      </c>
      <c r="C8" s="118">
        <f>data_m²!M9</f>
        <v>15.412285352047874</v>
      </c>
      <c r="D8" s="118">
        <f>data_m²!N9</f>
        <v>4.3813709814776093E-2</v>
      </c>
      <c r="E8" s="118">
        <f>data_m²!O9</f>
        <v>0.15168064760227357</v>
      </c>
      <c r="F8" s="118">
        <f>data_m²!P9</f>
        <v>1.6690172025441896</v>
      </c>
      <c r="G8" s="118">
        <f>data_m²!Q9</f>
        <v>63.358050391982005</v>
      </c>
      <c r="H8" s="118">
        <f>data_m²!R9</f>
        <v>0.31489118567161695</v>
      </c>
      <c r="I8" s="118">
        <f>data_m²!S9</f>
        <v>579.53770303715964</v>
      </c>
      <c r="J8" s="118">
        <f>data_m²!T9</f>
        <v>17.848901069672646</v>
      </c>
      <c r="K8" s="118">
        <f>data_m²!U9</f>
        <v>113.60811939517289</v>
      </c>
      <c r="L8" s="118">
        <f>data_m²!V9</f>
        <v>130.30115766978116</v>
      </c>
      <c r="M8" s="118">
        <f>data_m²!W9</f>
        <v>34.922513892222071</v>
      </c>
      <c r="N8" s="118">
        <f>data_m²!X9</f>
        <v>12.938653112579317</v>
      </c>
      <c r="O8" s="118">
        <f>data_m²!Y9</f>
        <v>3.9829248429886634</v>
      </c>
      <c r="P8" s="118">
        <f>data_m²!Z9</f>
        <v>3.0366277343845307</v>
      </c>
      <c r="Q8" s="118">
        <f>data_m²!AA9</f>
        <v>71.4045609589609</v>
      </c>
      <c r="R8" s="118">
        <f>data_m²!AB9</f>
        <v>0.56048259859173144</v>
      </c>
      <c r="S8" s="118">
        <f>data_m²!AC9</f>
        <v>1.0086562613847951</v>
      </c>
      <c r="T8" s="118">
        <f>data_m²!AD9</f>
        <v>33.925604622151155</v>
      </c>
      <c r="U8">
        <f t="shared" si="0"/>
        <v>1084.0256436847123</v>
      </c>
    </row>
    <row r="9" spans="1:21" x14ac:dyDescent="0.25">
      <c r="A9" t="str">
        <f>data_m²!A10</f>
        <v>RS</v>
      </c>
      <c r="B9" t="str">
        <f>data_m²!B10</f>
        <v>R5.2REF</v>
      </c>
      <c r="C9" s="118">
        <f>data_m²!M10</f>
        <v>15.412285352047874</v>
      </c>
      <c r="D9" s="118">
        <f>data_m²!N10</f>
        <v>4.3813709814776093E-2</v>
      </c>
      <c r="E9" s="118">
        <f>data_m²!O10</f>
        <v>0.15168064760227357</v>
      </c>
      <c r="F9" s="118">
        <f>data_m²!P10</f>
        <v>1.6690172025441896</v>
      </c>
      <c r="G9" s="118">
        <f>data_m²!Q10</f>
        <v>63.358050391982005</v>
      </c>
      <c r="H9" s="118">
        <f>data_m²!R10</f>
        <v>0.31489118567161695</v>
      </c>
      <c r="I9" s="118">
        <f>data_m²!S10</f>
        <v>579.53770303715964</v>
      </c>
      <c r="J9" s="118">
        <f>data_m²!T10</f>
        <v>17.848901069672646</v>
      </c>
      <c r="K9" s="118">
        <f>data_m²!U10</f>
        <v>113.60811939517289</v>
      </c>
      <c r="L9" s="118">
        <f>data_m²!V10</f>
        <v>130.30115766978116</v>
      </c>
      <c r="M9" s="118">
        <f>data_m²!W10</f>
        <v>34.922513892222071</v>
      </c>
      <c r="N9" s="118">
        <f>data_m²!X10</f>
        <v>12.938653112579317</v>
      </c>
      <c r="O9" s="118">
        <f>data_m²!Y10</f>
        <v>3.9829248429886634</v>
      </c>
      <c r="P9" s="118">
        <f>data_m²!Z10</f>
        <v>3.0366277343845307</v>
      </c>
      <c r="Q9" s="118">
        <f>data_m²!AA10</f>
        <v>71.4045609589609</v>
      </c>
      <c r="R9" s="118">
        <f>data_m²!AB10</f>
        <v>0.56048259859173144</v>
      </c>
      <c r="S9" s="118">
        <f>data_m²!AC10</f>
        <v>1.0086562613847951</v>
      </c>
      <c r="T9" s="118">
        <f>data_m²!AD10</f>
        <v>33.925604622151155</v>
      </c>
      <c r="U9">
        <f t="shared" si="0"/>
        <v>1084.0256436847123</v>
      </c>
    </row>
    <row r="10" spans="1:21" x14ac:dyDescent="0.25">
      <c r="A10" t="str">
        <f>data_m²!A11</f>
        <v>RM</v>
      </c>
      <c r="B10" t="str">
        <f>data_m²!B11</f>
        <v>R5.2OECD</v>
      </c>
      <c r="C10" s="118">
        <f>data_m²!M11</f>
        <v>52.519241379681198</v>
      </c>
      <c r="D10" s="118">
        <f>data_m²!N11</f>
        <v>3.2259760140679406E-3</v>
      </c>
      <c r="E10" s="118">
        <f>data_m²!O11</f>
        <v>4.1005689342857143E-2</v>
      </c>
      <c r="F10" s="118">
        <f>data_m²!P11</f>
        <v>5.2178244109999996</v>
      </c>
      <c r="G10" s="118">
        <f>data_m²!Q11</f>
        <v>46.917248448006561</v>
      </c>
      <c r="H10" s="118">
        <f>data_m²!R11</f>
        <v>0</v>
      </c>
      <c r="I10" s="118">
        <f>data_m²!S11</f>
        <v>714.10103848863162</v>
      </c>
      <c r="J10" s="118">
        <f>data_m²!T11</f>
        <v>14.36186488318031</v>
      </c>
      <c r="K10" s="118">
        <f>data_m²!U11</f>
        <v>41.726031664022941</v>
      </c>
      <c r="L10" s="118">
        <f>data_m²!V11</f>
        <v>211.41330359279934</v>
      </c>
      <c r="M10" s="118">
        <f>data_m²!W11</f>
        <v>37.409876909203675</v>
      </c>
      <c r="N10" s="118">
        <f>data_m²!X11</f>
        <v>11.607057704633981</v>
      </c>
      <c r="O10" s="118">
        <f>data_m²!Y11</f>
        <v>1.1259314161190477</v>
      </c>
      <c r="P10" s="118">
        <f>data_m²!Z11</f>
        <v>1.5015443617247421</v>
      </c>
      <c r="Q10" s="118">
        <f>data_m²!AA11</f>
        <v>69.537642803562264</v>
      </c>
      <c r="R10" s="118">
        <f>data_m²!AB11</f>
        <v>0.29916896577857144</v>
      </c>
      <c r="S10" s="118">
        <f>data_m²!AC11</f>
        <v>0.31549023921734692</v>
      </c>
      <c r="T10" s="118">
        <f>data_m²!AD11</f>
        <v>27.564990524619425</v>
      </c>
      <c r="U10">
        <f t="shared" si="0"/>
        <v>1235.6624874575375</v>
      </c>
    </row>
    <row r="11" spans="1:21" x14ac:dyDescent="0.25">
      <c r="A11" t="str">
        <f>data_m²!A12</f>
        <v>RM</v>
      </c>
      <c r="B11" t="str">
        <f>data_m²!B12</f>
        <v>OECD_NA</v>
      </c>
      <c r="C11" s="118">
        <f>data_m²!M12</f>
        <v>36.595518971900681</v>
      </c>
      <c r="D11" s="118">
        <f>data_m²!N12</f>
        <v>6.3628899835796397E-3</v>
      </c>
      <c r="E11" s="118">
        <f>data_m²!O12</f>
        <v>3.6302703638796703</v>
      </c>
      <c r="F11" s="118">
        <f>data_m²!P12</f>
        <v>1.0093968531468531</v>
      </c>
      <c r="G11" s="118">
        <f>data_m²!Q12</f>
        <v>47.642597320231339</v>
      </c>
      <c r="H11" s="118">
        <f>data_m²!R12</f>
        <v>14.061553030303031</v>
      </c>
      <c r="I11" s="118">
        <f>data_m²!S12</f>
        <v>482.42549717530778</v>
      </c>
      <c r="J11" s="118">
        <f>data_m²!T12</f>
        <v>0</v>
      </c>
      <c r="K11" s="118">
        <f>data_m²!U12</f>
        <v>54.964714347252873</v>
      </c>
      <c r="L11" s="118">
        <f>data_m²!V12</f>
        <v>207.27966101694915</v>
      </c>
      <c r="M11" s="118">
        <f>data_m²!W12</f>
        <v>0</v>
      </c>
      <c r="N11" s="118">
        <f>data_m²!X12</f>
        <v>0</v>
      </c>
      <c r="O11" s="118">
        <f>data_m²!Y12</f>
        <v>0</v>
      </c>
      <c r="P11" s="118">
        <f>data_m²!Z12</f>
        <v>3.3219465159447621</v>
      </c>
      <c r="Q11" s="118">
        <f>data_m²!AA12</f>
        <v>111.54397090065366</v>
      </c>
      <c r="R11" s="118">
        <f>data_m²!AB12</f>
        <v>1.8282413266112538</v>
      </c>
      <c r="S11" s="118">
        <f>data_m²!AC12</f>
        <v>0.14149480847449725</v>
      </c>
      <c r="T11" s="118">
        <f>data_m²!AD12</f>
        <v>11.178054925126347</v>
      </c>
      <c r="U11">
        <f t="shared" si="0"/>
        <v>975.62928044576552</v>
      </c>
    </row>
    <row r="12" spans="1:21" x14ac:dyDescent="0.25">
      <c r="A12" t="str">
        <f>data_m²!A13</f>
        <v>RM</v>
      </c>
      <c r="B12" t="str">
        <f>data_m²!B13</f>
        <v>JPN</v>
      </c>
      <c r="C12" s="118">
        <f>data_m²!M13</f>
        <v>54</v>
      </c>
      <c r="D12" s="118">
        <f>data_m²!N13</f>
        <v>0</v>
      </c>
      <c r="E12" s="118">
        <f>data_m²!O13</f>
        <v>2</v>
      </c>
      <c r="F12" s="118">
        <f>data_m²!P13</f>
        <v>0</v>
      </c>
      <c r="G12" s="118">
        <f>data_m²!Q13</f>
        <v>18.000000000000004</v>
      </c>
      <c r="H12" s="118">
        <f>data_m²!R13</f>
        <v>0</v>
      </c>
      <c r="I12" s="118">
        <f>data_m²!S13</f>
        <v>1563.3333333333335</v>
      </c>
      <c r="J12" s="118">
        <f>data_m²!T13</f>
        <v>0</v>
      </c>
      <c r="K12" s="118">
        <f>data_m²!U13</f>
        <v>192.33333333333331</v>
      </c>
      <c r="L12" s="118">
        <f>data_m²!V13</f>
        <v>0</v>
      </c>
      <c r="M12" s="118">
        <f>data_m²!W13</f>
        <v>22</v>
      </c>
      <c r="N12" s="118">
        <f>data_m²!X13</f>
        <v>0</v>
      </c>
      <c r="O12" s="118">
        <f>data_m²!Y13</f>
        <v>4</v>
      </c>
      <c r="P12" s="118">
        <f>data_m²!Z13</f>
        <v>2</v>
      </c>
      <c r="Q12" s="118">
        <f>data_m²!AA13</f>
        <v>0</v>
      </c>
      <c r="R12" s="118">
        <f>data_m²!AB13</f>
        <v>0</v>
      </c>
      <c r="S12" s="118">
        <f>data_m²!AC13</f>
        <v>0</v>
      </c>
      <c r="T12" s="118">
        <f>data_m²!AD13</f>
        <v>7.2999999999999989</v>
      </c>
      <c r="U12">
        <f t="shared" si="0"/>
        <v>1864.9666666666667</v>
      </c>
    </row>
    <row r="13" spans="1:21" x14ac:dyDescent="0.25">
      <c r="A13" t="str">
        <f>data_m²!A14</f>
        <v>RM</v>
      </c>
      <c r="B13" t="str">
        <f>data_m²!B14</f>
        <v>R5.2ASIA</v>
      </c>
      <c r="C13" s="118">
        <f>data_m²!M14</f>
        <v>49.559070641098394</v>
      </c>
      <c r="D13" s="118">
        <f>data_m²!N14</f>
        <v>2.7237282513986804E-3</v>
      </c>
      <c r="E13" s="118">
        <f>data_m²!O14</f>
        <v>0.13019580512650603</v>
      </c>
      <c r="F13" s="118">
        <f>data_m²!P14</f>
        <v>4.8637525153012051</v>
      </c>
      <c r="G13" s="118">
        <f>data_m²!Q14</f>
        <v>43.733523425383083</v>
      </c>
      <c r="H13" s="118">
        <f>data_m²!R14</f>
        <v>0</v>
      </c>
      <c r="I13" s="118">
        <f>data_m²!S14</f>
        <v>741.28406269907407</v>
      </c>
      <c r="J13" s="118">
        <f>data_m²!T14</f>
        <v>14.779766730152705</v>
      </c>
      <c r="K13" s="118">
        <f>data_m²!U14</f>
        <v>50.005874963483542</v>
      </c>
      <c r="L13" s="118">
        <f>data_m²!V14</f>
        <v>184.45798055874647</v>
      </c>
      <c r="M13" s="118">
        <f>data_m²!W14</f>
        <v>33.843566136707871</v>
      </c>
      <c r="N13" s="118">
        <f>data_m²!X14</f>
        <v>11.603577764008223</v>
      </c>
      <c r="O13" s="118">
        <f>data_m²!Y14</f>
        <v>1.5926530015461848</v>
      </c>
      <c r="P13" s="118">
        <f>data_m²!Z14</f>
        <v>1.4404522458119702</v>
      </c>
      <c r="Q13" s="118">
        <f>data_m²!AA14</f>
        <v>59.462117576197102</v>
      </c>
      <c r="R13" s="118">
        <f>data_m²!AB14</f>
        <v>0.67624187499397626</v>
      </c>
      <c r="S13" s="118">
        <f>data_m²!AC14</f>
        <v>0.37377428684234104</v>
      </c>
      <c r="T13" s="118">
        <f>data_m²!AD14</f>
        <v>25.987648498576025</v>
      </c>
      <c r="U13">
        <f t="shared" si="0"/>
        <v>1223.7969824513011</v>
      </c>
    </row>
    <row r="14" spans="1:21" x14ac:dyDescent="0.25">
      <c r="A14" t="str">
        <f>data_m²!A15</f>
        <v>RM</v>
      </c>
      <c r="B14" t="str">
        <f>data_m²!B15</f>
        <v>CHN</v>
      </c>
      <c r="C14" s="118">
        <f>data_m²!M15</f>
        <v>31.499999999999996</v>
      </c>
      <c r="D14" s="118">
        <f>data_m²!N15</f>
        <v>0</v>
      </c>
      <c r="E14" s="118">
        <f>data_m²!O15</f>
        <v>0.5</v>
      </c>
      <c r="F14" s="118">
        <f>data_m²!P15</f>
        <v>0</v>
      </c>
      <c r="G14" s="118">
        <f>data_m²!Q15</f>
        <v>30.5</v>
      </c>
      <c r="H14" s="118">
        <f>data_m²!R15</f>
        <v>0</v>
      </c>
      <c r="I14" s="118">
        <f>data_m²!S15</f>
        <v>0</v>
      </c>
      <c r="J14" s="118">
        <f>data_m²!T15</f>
        <v>215.00000000000003</v>
      </c>
      <c r="K14" s="118">
        <f>data_m²!U15</f>
        <v>1540.4</v>
      </c>
      <c r="L14" s="118">
        <f>data_m²!V15</f>
        <v>200</v>
      </c>
      <c r="M14" s="118">
        <f>data_m²!W15</f>
        <v>0</v>
      </c>
      <c r="N14" s="118">
        <f>data_m²!X15</f>
        <v>0</v>
      </c>
      <c r="O14" s="118">
        <f>data_m²!Y15</f>
        <v>0</v>
      </c>
      <c r="P14" s="118">
        <f>data_m²!Z15</f>
        <v>1.8999999999999997</v>
      </c>
      <c r="Q14" s="118">
        <f>data_m²!AA15</f>
        <v>32.5</v>
      </c>
      <c r="R14" s="118">
        <f>data_m²!AB15</f>
        <v>0</v>
      </c>
      <c r="S14" s="118">
        <f>data_m²!AC15</f>
        <v>0.1</v>
      </c>
      <c r="T14" s="118">
        <f>data_m²!AD15</f>
        <v>0</v>
      </c>
      <c r="U14">
        <f t="shared" si="0"/>
        <v>2052.4</v>
      </c>
    </row>
    <row r="15" spans="1:21" x14ac:dyDescent="0.25">
      <c r="A15" t="str">
        <f>data_m²!A16</f>
        <v>RM</v>
      </c>
      <c r="B15" t="str">
        <f>data_m²!B16</f>
        <v>R5.2LAM</v>
      </c>
      <c r="C15" s="118">
        <f>data_m²!M16</f>
        <v>49.559070641098394</v>
      </c>
      <c r="D15" s="118">
        <f>data_m²!N16</f>
        <v>2.7237282513986804E-3</v>
      </c>
      <c r="E15" s="118">
        <f>data_m²!O16</f>
        <v>0.13019580512650603</v>
      </c>
      <c r="F15" s="118">
        <f>data_m²!P16</f>
        <v>4.8637525153012051</v>
      </c>
      <c r="G15" s="118">
        <f>data_m²!Q16</f>
        <v>43.733523425383083</v>
      </c>
      <c r="H15" s="118">
        <f>data_m²!R16</f>
        <v>0</v>
      </c>
      <c r="I15" s="118">
        <f>data_m²!S16</f>
        <v>741.28406269907407</v>
      </c>
      <c r="J15" s="118">
        <f>data_m²!T16</f>
        <v>14.779766730152705</v>
      </c>
      <c r="K15" s="118">
        <f>data_m²!U16</f>
        <v>50.005874963483542</v>
      </c>
      <c r="L15" s="118">
        <f>data_m²!V16</f>
        <v>184.45798055874647</v>
      </c>
      <c r="M15" s="118">
        <f>data_m²!W16</f>
        <v>33.843566136707871</v>
      </c>
      <c r="N15" s="118">
        <f>data_m²!X16</f>
        <v>11.603577764008223</v>
      </c>
      <c r="O15" s="118">
        <f>data_m²!Y16</f>
        <v>1.5926530015461848</v>
      </c>
      <c r="P15" s="118">
        <f>data_m²!Z16</f>
        <v>1.4404522458119702</v>
      </c>
      <c r="Q15" s="118">
        <f>data_m²!AA16</f>
        <v>59.462117576197102</v>
      </c>
      <c r="R15" s="118">
        <f>data_m²!AB16</f>
        <v>0.67624187499397626</v>
      </c>
      <c r="S15" s="118">
        <f>data_m²!AC16</f>
        <v>0.37377428684234104</v>
      </c>
      <c r="T15" s="118">
        <f>data_m²!AD16</f>
        <v>25.987648498576025</v>
      </c>
      <c r="U15">
        <f t="shared" si="0"/>
        <v>1223.7969824513011</v>
      </c>
    </row>
    <row r="16" spans="1:21" x14ac:dyDescent="0.25">
      <c r="A16" t="str">
        <f>data_m²!A17</f>
        <v>RM</v>
      </c>
      <c r="B16" t="str">
        <f>data_m²!B17</f>
        <v>R5.2MAF</v>
      </c>
      <c r="C16" s="118">
        <f>data_m²!M17</f>
        <v>49.559070641098394</v>
      </c>
      <c r="D16" s="118">
        <f>data_m²!N17</f>
        <v>2.7237282513986804E-3</v>
      </c>
      <c r="E16" s="118">
        <f>data_m²!O17</f>
        <v>0.13019580512650603</v>
      </c>
      <c r="F16" s="118">
        <f>data_m²!P17</f>
        <v>4.8637525153012051</v>
      </c>
      <c r="G16" s="118">
        <f>data_m²!Q17</f>
        <v>43.733523425383083</v>
      </c>
      <c r="H16" s="118">
        <f>data_m²!R17</f>
        <v>0</v>
      </c>
      <c r="I16" s="118">
        <f>data_m²!S17</f>
        <v>741.28406269907407</v>
      </c>
      <c r="J16" s="118">
        <f>data_m²!T17</f>
        <v>14.779766730152705</v>
      </c>
      <c r="K16" s="118">
        <f>data_m²!U17</f>
        <v>50.005874963483542</v>
      </c>
      <c r="L16" s="118">
        <f>data_m²!V17</f>
        <v>184.45798055874647</v>
      </c>
      <c r="M16" s="118">
        <f>data_m²!W17</f>
        <v>33.843566136707871</v>
      </c>
      <c r="N16" s="118">
        <f>data_m²!X17</f>
        <v>11.603577764008223</v>
      </c>
      <c r="O16" s="118">
        <f>data_m²!Y17</f>
        <v>1.5926530015461848</v>
      </c>
      <c r="P16" s="118">
        <f>data_m²!Z17</f>
        <v>1.4404522458119702</v>
      </c>
      <c r="Q16" s="118">
        <f>data_m²!AA17</f>
        <v>59.462117576197102</v>
      </c>
      <c r="R16" s="118">
        <f>data_m²!AB17</f>
        <v>0.67624187499397626</v>
      </c>
      <c r="S16" s="118">
        <f>data_m²!AC17</f>
        <v>0.37377428684234104</v>
      </c>
      <c r="T16" s="118">
        <f>data_m²!AD17</f>
        <v>25.987648498576025</v>
      </c>
      <c r="U16">
        <f t="shared" si="0"/>
        <v>1223.7969824513011</v>
      </c>
    </row>
    <row r="17" spans="1:21" x14ac:dyDescent="0.25">
      <c r="A17" t="str">
        <f>data_m²!A18</f>
        <v>RM</v>
      </c>
      <c r="B17" t="str">
        <f>data_m²!B18</f>
        <v>R5.2REF</v>
      </c>
      <c r="C17" s="118">
        <f>data_m²!M18</f>
        <v>49.559070641098394</v>
      </c>
      <c r="D17" s="118">
        <f>data_m²!N18</f>
        <v>2.7237282513986804E-3</v>
      </c>
      <c r="E17" s="118">
        <f>data_m²!O18</f>
        <v>0.13019580512650603</v>
      </c>
      <c r="F17" s="118">
        <f>data_m²!P18</f>
        <v>4.8637525153012051</v>
      </c>
      <c r="G17" s="118">
        <f>data_m²!Q18</f>
        <v>43.733523425383083</v>
      </c>
      <c r="H17" s="118">
        <f>data_m²!R18</f>
        <v>0</v>
      </c>
      <c r="I17" s="118">
        <f>data_m²!S18</f>
        <v>741.28406269907407</v>
      </c>
      <c r="J17" s="118">
        <f>data_m²!T18</f>
        <v>14.779766730152705</v>
      </c>
      <c r="K17" s="118">
        <f>data_m²!U18</f>
        <v>50.005874963483542</v>
      </c>
      <c r="L17" s="118">
        <f>data_m²!V18</f>
        <v>184.45798055874647</v>
      </c>
      <c r="M17" s="118">
        <f>data_m²!W18</f>
        <v>33.843566136707871</v>
      </c>
      <c r="N17" s="118">
        <f>data_m²!X18</f>
        <v>11.603577764008223</v>
      </c>
      <c r="O17" s="118">
        <f>data_m²!Y18</f>
        <v>1.5926530015461848</v>
      </c>
      <c r="P17" s="118">
        <f>data_m²!Z18</f>
        <v>1.4404522458119702</v>
      </c>
      <c r="Q17" s="118">
        <f>data_m²!AA18</f>
        <v>59.462117576197102</v>
      </c>
      <c r="R17" s="118">
        <f>data_m²!AB18</f>
        <v>0.67624187499397626</v>
      </c>
      <c r="S17" s="118">
        <f>data_m²!AC18</f>
        <v>0.37377428684234104</v>
      </c>
      <c r="T17" s="118">
        <f>data_m²!AD18</f>
        <v>25.987648498576025</v>
      </c>
      <c r="U17">
        <f t="shared" si="0"/>
        <v>1223.7969824513011</v>
      </c>
    </row>
    <row r="18" spans="1:21" x14ac:dyDescent="0.25">
      <c r="A18" t="str">
        <f>data_m²!A19</f>
        <v>NR</v>
      </c>
      <c r="B18" t="str">
        <f>data_m²!B19</f>
        <v>R5.2OECD</v>
      </c>
      <c r="C18" s="118">
        <f>data_m²!M19</f>
        <v>21.666789225850053</v>
      </c>
      <c r="D18" s="118">
        <f>data_m²!N19</f>
        <v>2.5090134447368424E-2</v>
      </c>
      <c r="E18" s="118">
        <f>data_m²!O19</f>
        <v>5.3261356026315786E-2</v>
      </c>
      <c r="F18" s="118">
        <f>data_m²!P19</f>
        <v>5.5435027394736851</v>
      </c>
      <c r="G18" s="118">
        <f>data_m²!Q19</f>
        <v>34.238899354985058</v>
      </c>
      <c r="H18" s="118">
        <f>data_m²!R19</f>
        <v>0</v>
      </c>
      <c r="I18" s="118">
        <f>data_m²!S19</f>
        <v>878.48614864965157</v>
      </c>
      <c r="J18" s="118">
        <f>data_m²!T19</f>
        <v>86.475344706763153</v>
      </c>
      <c r="K18" s="118">
        <f>data_m²!U19</f>
        <v>13.479373922942901</v>
      </c>
      <c r="L18" s="118">
        <f>data_m²!V19</f>
        <v>140.0059812288705</v>
      </c>
      <c r="M18" s="118">
        <f>data_m²!W19</f>
        <v>4.3391468046052628</v>
      </c>
      <c r="N18" s="118">
        <f>data_m²!X19</f>
        <v>6.7069944651465718</v>
      </c>
      <c r="O18" s="118">
        <f>data_m²!Y19</f>
        <v>0.50211730835526314</v>
      </c>
      <c r="P18" s="118">
        <f>data_m²!Z19</f>
        <v>1.4585776717360655</v>
      </c>
      <c r="Q18" s="118">
        <f>data_m²!AA19</f>
        <v>42.405481185710528</v>
      </c>
      <c r="R18" s="118">
        <f>data_m²!AB19</f>
        <v>0.60789295524999998</v>
      </c>
      <c r="S18" s="118">
        <f>data_m²!AC19</f>
        <v>0.12376283697368425</v>
      </c>
      <c r="T18" s="118">
        <f>data_m²!AD19</f>
        <v>59.514732376701446</v>
      </c>
      <c r="U18">
        <f t="shared" si="0"/>
        <v>1295.6330969234891</v>
      </c>
    </row>
    <row r="19" spans="1:21" x14ac:dyDescent="0.25">
      <c r="A19" t="str">
        <f>data_m²!A20</f>
        <v>NR</v>
      </c>
      <c r="B19" t="str">
        <f>data_m²!B20</f>
        <v>OECD_NA</v>
      </c>
      <c r="C19" s="118">
        <f>data_m²!M20</f>
        <v>60.169191118270426</v>
      </c>
      <c r="D19" s="118">
        <f>data_m²!N20</f>
        <v>0.11926841249491969</v>
      </c>
      <c r="E19" s="118">
        <f>data_m²!O20</f>
        <v>0.3400847747554463</v>
      </c>
      <c r="F19" s="118">
        <f>data_m²!P20</f>
        <v>0</v>
      </c>
      <c r="G19" s="118">
        <f>data_m²!Q20</f>
        <v>0.56972929068571387</v>
      </c>
      <c r="H19" s="118">
        <f>data_m²!R20</f>
        <v>0</v>
      </c>
      <c r="I19" s="118">
        <f>data_m²!S20</f>
        <v>586.24828407677921</v>
      </c>
      <c r="J19" s="118">
        <f>data_m²!T20</f>
        <v>0</v>
      </c>
      <c r="K19" s="118">
        <f>data_m²!U20</f>
        <v>258.8887192851825</v>
      </c>
      <c r="L19" s="118">
        <f>data_m²!V20</f>
        <v>0</v>
      </c>
      <c r="M19" s="118">
        <f>data_m²!W20</f>
        <v>0</v>
      </c>
      <c r="N19" s="118">
        <f>data_m²!X20</f>
        <v>0</v>
      </c>
      <c r="O19" s="118">
        <f>data_m²!Y20</f>
        <v>0</v>
      </c>
      <c r="P19" s="118">
        <f>data_m²!Z20</f>
        <v>19.852688570093534</v>
      </c>
      <c r="Q19" s="118">
        <f>data_m²!AA20</f>
        <v>29.327989080219925</v>
      </c>
      <c r="R19" s="118">
        <f>data_m²!AB20</f>
        <v>4.0009973500640741E-4</v>
      </c>
      <c r="S19" s="118">
        <f>data_m²!AC20</f>
        <v>3.0540501630973096</v>
      </c>
      <c r="T19" s="118">
        <f>data_m²!AD20</f>
        <v>10.25103285791554</v>
      </c>
      <c r="U19">
        <f t="shared" si="0"/>
        <v>968.82143772922939</v>
      </c>
    </row>
    <row r="20" spans="1:21" x14ac:dyDescent="0.25">
      <c r="A20" t="str">
        <f>data_m²!A21</f>
        <v>NR</v>
      </c>
      <c r="B20" t="str">
        <f>data_m²!B21</f>
        <v>JPN</v>
      </c>
      <c r="C20" s="118">
        <f>data_m²!M21</f>
        <v>142.83333333333331</v>
      </c>
      <c r="D20" s="118">
        <f>data_m²!N21</f>
        <v>0</v>
      </c>
      <c r="E20" s="118">
        <f>data_m²!O21</f>
        <v>1</v>
      </c>
      <c r="F20" s="118">
        <f>data_m²!P21</f>
        <v>0</v>
      </c>
      <c r="G20" s="118">
        <f>data_m²!Q21</f>
        <v>11</v>
      </c>
      <c r="H20" s="118">
        <f>data_m²!R21</f>
        <v>0</v>
      </c>
      <c r="I20" s="118">
        <f>data_m²!S21</f>
        <v>476.33333333333337</v>
      </c>
      <c r="J20" s="118">
        <f>data_m²!T21</f>
        <v>0</v>
      </c>
      <c r="K20" s="118">
        <f>data_m²!U21</f>
        <v>194.66666666666669</v>
      </c>
      <c r="L20" s="118">
        <f>data_m²!V21</f>
        <v>0</v>
      </c>
      <c r="M20" s="118">
        <f>data_m²!W21</f>
        <v>98.666666666666671</v>
      </c>
      <c r="N20" s="118">
        <f>data_m²!X21</f>
        <v>0</v>
      </c>
      <c r="O20" s="118">
        <f>data_m²!Y21</f>
        <v>1</v>
      </c>
      <c r="P20" s="118">
        <f>data_m²!Z21</f>
        <v>1</v>
      </c>
      <c r="Q20" s="118">
        <f>data_m²!AA21</f>
        <v>0</v>
      </c>
      <c r="R20" s="118">
        <f>data_m²!AB21</f>
        <v>0</v>
      </c>
      <c r="S20" s="118">
        <f>data_m²!AC21</f>
        <v>0</v>
      </c>
      <c r="T20" s="118">
        <f>data_m²!AD21</f>
        <v>15.000000000000004</v>
      </c>
      <c r="U20">
        <f t="shared" si="0"/>
        <v>941.50000000000011</v>
      </c>
    </row>
    <row r="21" spans="1:21" x14ac:dyDescent="0.25">
      <c r="A21" t="str">
        <f>data_m²!A22</f>
        <v>NR</v>
      </c>
      <c r="B21" t="str">
        <f>data_m²!B22</f>
        <v>R5.2ASIA</v>
      </c>
      <c r="C21" s="118">
        <f>data_m²!M22</f>
        <v>34.311226364770839</v>
      </c>
      <c r="D21" s="118">
        <f>data_m²!N22</f>
        <v>2.142528334831461E-2</v>
      </c>
      <c r="E21" s="118">
        <f>data_m²!O22</f>
        <v>0.2299759894157303</v>
      </c>
      <c r="F21" s="118">
        <f>data_m²!P22</f>
        <v>9.5973731258426955</v>
      </c>
      <c r="G21" s="118">
        <f>data_m²!Q22</f>
        <v>30.400633157065897</v>
      </c>
      <c r="H21" s="118">
        <f>data_m²!R22</f>
        <v>0</v>
      </c>
      <c r="I21" s="118">
        <f>data_m²!S22</f>
        <v>858.84842541880346</v>
      </c>
      <c r="J21" s="118">
        <f>data_m²!T22</f>
        <v>73.844114581056175</v>
      </c>
      <c r="K21" s="118">
        <f>data_m²!U22</f>
        <v>28.398117057793936</v>
      </c>
      <c r="L21" s="118">
        <f>data_m²!V22</f>
        <v>124.15292280813661</v>
      </c>
      <c r="M21" s="118">
        <f>data_m²!W22</f>
        <v>10.357024237640447</v>
      </c>
      <c r="N21" s="118">
        <f>data_m²!X22</f>
        <v>5.727321116304938</v>
      </c>
      <c r="O21" s="118">
        <f>data_m²!Y22</f>
        <v>0.54023500488764031</v>
      </c>
      <c r="P21" s="118">
        <f>data_m²!Z22</f>
        <v>1.4727180118195617</v>
      </c>
      <c r="Q21" s="118">
        <f>data_m²!AA22</f>
        <v>36.231197417011238</v>
      </c>
      <c r="R21" s="118">
        <f>data_m²!AB22</f>
        <v>0.7173018494269664</v>
      </c>
      <c r="S21" s="118">
        <f>data_m²!AC22</f>
        <v>0.84343792820224717</v>
      </c>
      <c r="T21" s="118">
        <f>data_m²!AD22</f>
        <v>53.253479332913592</v>
      </c>
      <c r="U21">
        <f t="shared" si="0"/>
        <v>1268.9469286844403</v>
      </c>
    </row>
    <row r="22" spans="1:21" x14ac:dyDescent="0.25">
      <c r="A22" t="str">
        <f>data_m²!A23</f>
        <v>NR</v>
      </c>
      <c r="B22" t="str">
        <f>data_m²!B23</f>
        <v>CHN</v>
      </c>
      <c r="C22" s="118">
        <f>data_m²!M23</f>
        <v>61.5</v>
      </c>
      <c r="D22" s="118">
        <f>data_m²!N23</f>
        <v>0</v>
      </c>
      <c r="E22" s="118">
        <f>data_m²!O23</f>
        <v>4</v>
      </c>
      <c r="F22" s="118">
        <f>data_m²!P23</f>
        <v>0</v>
      </c>
      <c r="G22" s="118">
        <f>data_m²!Q23</f>
        <v>30.500000000000004</v>
      </c>
      <c r="H22" s="118">
        <f>data_m²!R23</f>
        <v>0</v>
      </c>
      <c r="I22" s="118">
        <f>data_m²!S23</f>
        <v>0</v>
      </c>
      <c r="J22" s="118">
        <f>data_m²!T23</f>
        <v>369</v>
      </c>
      <c r="K22" s="118">
        <f>data_m²!U23</f>
        <v>1474.9</v>
      </c>
      <c r="L22" s="118">
        <f>data_m²!V23</f>
        <v>276.5</v>
      </c>
      <c r="M22" s="118">
        <f>data_m²!W23</f>
        <v>0</v>
      </c>
      <c r="N22" s="118">
        <f>data_m²!X23</f>
        <v>0</v>
      </c>
      <c r="O22" s="118">
        <f>data_m²!Y23</f>
        <v>0</v>
      </c>
      <c r="P22" s="118">
        <f>data_m²!Z23</f>
        <v>2</v>
      </c>
      <c r="Q22" s="118">
        <f>data_m²!AA23</f>
        <v>38</v>
      </c>
      <c r="R22" s="118">
        <f>data_m²!AB23</f>
        <v>0</v>
      </c>
      <c r="S22" s="118">
        <f>data_m²!AC23</f>
        <v>0.1</v>
      </c>
      <c r="T22" s="118">
        <f>data_m²!AD23</f>
        <v>0</v>
      </c>
      <c r="U22">
        <f t="shared" si="0"/>
        <v>2256.5</v>
      </c>
    </row>
    <row r="23" spans="1:21" x14ac:dyDescent="0.25">
      <c r="A23" t="str">
        <f>data_m²!A24</f>
        <v>NR</v>
      </c>
      <c r="B23" t="str">
        <f>data_m²!B24</f>
        <v>R5.2LAM</v>
      </c>
      <c r="C23" s="118">
        <f>data_m²!M24</f>
        <v>34.311226364770839</v>
      </c>
      <c r="D23" s="118">
        <f>data_m²!N24</f>
        <v>2.142528334831461E-2</v>
      </c>
      <c r="E23" s="118">
        <f>data_m²!O24</f>
        <v>0.2299759894157303</v>
      </c>
      <c r="F23" s="118">
        <f>data_m²!P24</f>
        <v>9.5973731258426955</v>
      </c>
      <c r="G23" s="118">
        <f>data_m²!Q24</f>
        <v>30.400633157065897</v>
      </c>
      <c r="H23" s="118">
        <f>data_m²!R24</f>
        <v>0</v>
      </c>
      <c r="I23" s="118">
        <f>data_m²!S24</f>
        <v>858.84842541880346</v>
      </c>
      <c r="J23" s="118">
        <f>data_m²!T24</f>
        <v>73.844114581056175</v>
      </c>
      <c r="K23" s="118">
        <f>data_m²!U24</f>
        <v>28.398117057793936</v>
      </c>
      <c r="L23" s="118">
        <f>data_m²!V24</f>
        <v>124.15292280813661</v>
      </c>
      <c r="M23" s="118">
        <f>data_m²!W24</f>
        <v>10.357024237640447</v>
      </c>
      <c r="N23" s="118">
        <f>data_m²!X24</f>
        <v>5.727321116304938</v>
      </c>
      <c r="O23" s="118">
        <f>data_m²!Y24</f>
        <v>0.54023500488764031</v>
      </c>
      <c r="P23" s="118">
        <f>data_m²!Z24</f>
        <v>1.4727180118195617</v>
      </c>
      <c r="Q23" s="118">
        <f>data_m²!AA24</f>
        <v>36.231197417011238</v>
      </c>
      <c r="R23" s="118">
        <f>data_m²!AB24</f>
        <v>0.7173018494269664</v>
      </c>
      <c r="S23" s="118">
        <f>data_m²!AC24</f>
        <v>0.84343792820224717</v>
      </c>
      <c r="T23" s="118">
        <f>data_m²!AD24</f>
        <v>53.253479332913592</v>
      </c>
      <c r="U23">
        <f t="shared" si="0"/>
        <v>1268.9469286844403</v>
      </c>
    </row>
    <row r="24" spans="1:21" x14ac:dyDescent="0.25">
      <c r="A24" t="str">
        <f>data_m²!A25</f>
        <v>NR</v>
      </c>
      <c r="B24" t="str">
        <f>data_m²!B25</f>
        <v>R5.2MAF</v>
      </c>
      <c r="C24" s="118">
        <f>data_m²!M25</f>
        <v>34.311226364770839</v>
      </c>
      <c r="D24" s="118">
        <f>data_m²!N25</f>
        <v>2.142528334831461E-2</v>
      </c>
      <c r="E24" s="118">
        <f>data_m²!O25</f>
        <v>0.2299759894157303</v>
      </c>
      <c r="F24" s="118">
        <f>data_m²!P25</f>
        <v>9.5973731258426955</v>
      </c>
      <c r="G24" s="118">
        <f>data_m²!Q25</f>
        <v>30.400633157065897</v>
      </c>
      <c r="H24" s="118">
        <f>data_m²!R25</f>
        <v>0</v>
      </c>
      <c r="I24" s="118">
        <f>data_m²!S25</f>
        <v>858.84842541880346</v>
      </c>
      <c r="J24" s="118">
        <f>data_m²!T25</f>
        <v>73.844114581056175</v>
      </c>
      <c r="K24" s="118">
        <f>data_m²!U25</f>
        <v>28.398117057793936</v>
      </c>
      <c r="L24" s="118">
        <f>data_m²!V25</f>
        <v>124.15292280813661</v>
      </c>
      <c r="M24" s="118">
        <f>data_m²!W25</f>
        <v>10.357024237640447</v>
      </c>
      <c r="N24" s="118">
        <f>data_m²!X25</f>
        <v>5.727321116304938</v>
      </c>
      <c r="O24" s="118">
        <f>data_m²!Y25</f>
        <v>0.54023500488764031</v>
      </c>
      <c r="P24" s="118">
        <f>data_m²!Z25</f>
        <v>1.4727180118195617</v>
      </c>
      <c r="Q24" s="118">
        <f>data_m²!AA25</f>
        <v>36.231197417011238</v>
      </c>
      <c r="R24" s="118">
        <f>data_m²!AB25</f>
        <v>0.7173018494269664</v>
      </c>
      <c r="S24" s="118">
        <f>data_m²!AC25</f>
        <v>0.84343792820224717</v>
      </c>
      <c r="T24" s="118">
        <f>data_m²!AD25</f>
        <v>53.253479332913592</v>
      </c>
      <c r="U24">
        <f t="shared" si="0"/>
        <v>1268.9469286844403</v>
      </c>
    </row>
    <row r="25" spans="1:21" x14ac:dyDescent="0.25">
      <c r="A25" t="str">
        <f>data_m²!A26</f>
        <v>NR</v>
      </c>
      <c r="B25" t="str">
        <f>data_m²!B26</f>
        <v>R5.2REF</v>
      </c>
      <c r="C25" s="118">
        <f>data_m²!M26</f>
        <v>34.311226364770839</v>
      </c>
      <c r="D25" s="118">
        <f>data_m²!N26</f>
        <v>2.142528334831461E-2</v>
      </c>
      <c r="E25" s="118">
        <f>data_m²!O26</f>
        <v>0.2299759894157303</v>
      </c>
      <c r="F25" s="118">
        <f>data_m²!P26</f>
        <v>9.5973731258426955</v>
      </c>
      <c r="G25" s="118">
        <f>data_m²!Q26</f>
        <v>30.400633157065897</v>
      </c>
      <c r="H25" s="118">
        <f>data_m²!R26</f>
        <v>0</v>
      </c>
      <c r="I25" s="118">
        <f>data_m²!S26</f>
        <v>858.84842541880346</v>
      </c>
      <c r="J25" s="118">
        <f>data_m²!T26</f>
        <v>73.844114581056175</v>
      </c>
      <c r="K25" s="118">
        <f>data_m²!U26</f>
        <v>28.398117057793936</v>
      </c>
      <c r="L25" s="118">
        <f>data_m²!V26</f>
        <v>124.15292280813661</v>
      </c>
      <c r="M25" s="118">
        <f>data_m²!W26</f>
        <v>10.357024237640447</v>
      </c>
      <c r="N25" s="118">
        <f>data_m²!X26</f>
        <v>5.727321116304938</v>
      </c>
      <c r="O25" s="118">
        <f>data_m²!Y26</f>
        <v>0.54023500488764031</v>
      </c>
      <c r="P25" s="118">
        <f>data_m²!Z26</f>
        <v>1.4727180118195617</v>
      </c>
      <c r="Q25" s="118">
        <f>data_m²!AA26</f>
        <v>36.231197417011238</v>
      </c>
      <c r="R25" s="118">
        <f>data_m²!AB26</f>
        <v>0.7173018494269664</v>
      </c>
      <c r="S25" s="118">
        <f>data_m²!AC26</f>
        <v>0.84343792820224717</v>
      </c>
      <c r="T25" s="118">
        <f>data_m²!AD26</f>
        <v>53.253479332913592</v>
      </c>
      <c r="U25">
        <f t="shared" si="0"/>
        <v>1268.9469286844403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7C59-66E1-491E-9E91-A5B5757C8283}">
  <dimension ref="A1:AD26"/>
  <sheetViews>
    <sheetView workbookViewId="0">
      <selection activeCell="G28" sqref="G28"/>
    </sheetView>
  </sheetViews>
  <sheetFormatPr defaultColWidth="11" defaultRowHeight="15.75" x14ac:dyDescent="0.25"/>
  <sheetData>
    <row r="1" spans="1:30" x14ac:dyDescent="0.25">
      <c r="A1" t="str">
        <f>original_data_m³!A1</f>
        <v>MI building dataset for global building stock modelling</v>
      </c>
      <c r="B1">
        <f>original_data_m³!B1</f>
        <v>0</v>
      </c>
      <c r="C1">
        <f>original_data_m³!C1</f>
        <v>0</v>
      </c>
      <c r="D1">
        <f>original_data_m³!D1</f>
        <v>0</v>
      </c>
      <c r="E1" t="str">
        <f>original_data_m³!E1</f>
        <v>Data</v>
      </c>
      <c r="F1" t="s">
        <v>52</v>
      </c>
    </row>
    <row r="2" spans="1:30" x14ac:dyDescent="0.25">
      <c r="A2" t="str">
        <f>original_data_m³!A2</f>
        <v>building_type</v>
      </c>
      <c r="B2" t="str">
        <f>original_data_m³!B2</f>
        <v>region</v>
      </c>
      <c r="C2" t="str">
        <f>original_data_m³!C2</f>
        <v>country</v>
      </c>
      <c r="D2" t="str">
        <f>original_data_m³!D2</f>
        <v>period</v>
      </c>
      <c r="E2" t="str">
        <f>original_data_m³!E2</f>
        <v>Points</v>
      </c>
      <c r="F2" t="s">
        <v>53</v>
      </c>
      <c r="G2" t="s">
        <v>54</v>
      </c>
      <c r="H2" t="str">
        <f>original_data_m³!G2</f>
        <v>metals</v>
      </c>
      <c r="I2" t="str">
        <f>original_data_m³!H2</f>
        <v>minerals</v>
      </c>
      <c r="J2" t="str">
        <f>original_data_m³!I2</f>
        <v>biomass</v>
      </c>
      <c r="K2" t="str">
        <f>original_data_m³!J2</f>
        <v>fossil</v>
      </c>
      <c r="L2" t="str">
        <f>original_data_m³!K2</f>
        <v>other</v>
      </c>
      <c r="M2" t="str">
        <f>original_data_m³!L2</f>
        <v>iron_steel</v>
      </c>
      <c r="N2" t="str">
        <f>original_data_m³!M2</f>
        <v>copper</v>
      </c>
      <c r="O2" t="str">
        <f>original_data_m³!N2</f>
        <v>aluminum</v>
      </c>
      <c r="P2" t="str">
        <f>original_data_m³!O2</f>
        <v>other_metals</v>
      </c>
      <c r="Q2" t="str">
        <f>original_data_m³!P2</f>
        <v>timber</v>
      </c>
      <c r="R2" t="str">
        <f>original_data_m³!Q2</f>
        <v>other_biomass</v>
      </c>
      <c r="S2" t="str">
        <f>original_data_m³!R2</f>
        <v>concrete</v>
      </c>
      <c r="T2" t="str">
        <f>original_data_m³!S2</f>
        <v>cement</v>
      </c>
      <c r="U2" t="str">
        <f>original_data_m³!T2</f>
        <v>aggregates</v>
      </c>
      <c r="V2" t="str">
        <f>original_data_m³!U2</f>
        <v>clay_bricks</v>
      </c>
      <c r="W2" t="str">
        <f>original_data_m³!V2</f>
        <v>mortar</v>
      </c>
      <c r="X2" t="str">
        <f>original_data_m³!W2</f>
        <v>gypsum</v>
      </c>
      <c r="Y2" t="str">
        <f>original_data_m³!X2</f>
        <v>ceramics</v>
      </c>
      <c r="Z2" t="str">
        <f>original_data_m³!Y2</f>
        <v>glass</v>
      </c>
      <c r="AA2" t="str">
        <f>original_data_m³!Z2</f>
        <v>other_minerals</v>
      </c>
      <c r="AB2" t="str">
        <f>original_data_m³!AA2</f>
        <v>plastics</v>
      </c>
      <c r="AC2" t="str">
        <f>original_data_m³!AB2</f>
        <v>bitumen</v>
      </c>
      <c r="AD2" t="str">
        <f>original_data_m³!AC2</f>
        <v>other_materials</v>
      </c>
    </row>
    <row r="3" spans="1:30" x14ac:dyDescent="0.25">
      <c r="A3" s="101" t="str">
        <f>original_data_m³!A3</f>
        <v>RS</v>
      </c>
      <c r="B3" t="str">
        <f>original_data_m³!B3</f>
        <v>R5.2OECD</v>
      </c>
      <c r="C3">
        <f>original_data_m³!C3</f>
        <v>0</v>
      </c>
      <c r="D3">
        <f>original_data_m³!D3</f>
        <v>0</v>
      </c>
      <c r="E3">
        <f>original_data_m³!E3</f>
        <v>120</v>
      </c>
      <c r="F3" s="112">
        <f>original_data_m³!F3*conversion_factors!$C$6</f>
        <v>1265.6809724416751</v>
      </c>
      <c r="G3" s="112">
        <f>F3-U3-AD3</f>
        <v>1142.7830197399242</v>
      </c>
      <c r="H3" s="112">
        <f>original_data_m³!G3*conversion_factors!$C$6</f>
        <v>24.936591821948664</v>
      </c>
      <c r="I3" s="112">
        <f>original_data_m³!H3*conversion_factors!$C$6</f>
        <v>1129.5981244022601</v>
      </c>
      <c r="J3" s="112">
        <f>original_data_m³!I3*conversion_factors!$C$6</f>
        <v>64.485791100533817</v>
      </c>
      <c r="K3" s="112">
        <f>original_data_m³!J3*conversion_factors!$C$6</f>
        <v>0.85890955859807205</v>
      </c>
      <c r="L3" s="112">
        <f>original_data_m³!K3*conversion_factors!$C$6</f>
        <v>45.801555558332886</v>
      </c>
      <c r="M3" s="112">
        <f>original_data_m³!L3*conversion_factors!$C$6</f>
        <v>21.310798330371171</v>
      </c>
      <c r="N3" s="112">
        <f>original_data_m³!M3*conversion_factors!$C$6</f>
        <v>7.8819281952612882E-2</v>
      </c>
      <c r="O3" s="112">
        <f>original_data_m³!N3*conversion_factors!$C$6</f>
        <v>4.9426574981406818E-2</v>
      </c>
      <c r="P3" s="112">
        <f>original_data_m³!O3*conversion_factors!$C$6</f>
        <v>3.4975476346434746</v>
      </c>
      <c r="Q3" s="112">
        <f>original_data_m³!P3*conversion_factors!$C$6</f>
        <v>63.804357210579838</v>
      </c>
      <c r="R3" s="112">
        <f>original_data_m³!Q3*conversion_factors!$C$6</f>
        <v>0.6814338899539738</v>
      </c>
      <c r="S3" s="112">
        <f>original_data_m³!R3*conversion_factors!$C$6</f>
        <v>611.05551930491879</v>
      </c>
      <c r="T3" s="112">
        <f>original_data_m³!S3*conversion_factors!$C$6</f>
        <v>12.466453568695737</v>
      </c>
      <c r="U3" s="112">
        <f>original_data_m³!T3*conversion_factors!$C$6</f>
        <v>77.096397143417917</v>
      </c>
      <c r="V3" s="112">
        <f>original_data_m³!U3*conversion_factors!$C$6</f>
        <v>209.6227512648916</v>
      </c>
      <c r="W3" s="112">
        <f>original_data_m³!V3*conversion_factors!$C$6</f>
        <v>67.557045522414256</v>
      </c>
      <c r="X3" s="112">
        <f>original_data_m³!W3*conversion_factors!$C$6</f>
        <v>9.249681533797979</v>
      </c>
      <c r="Y3" s="112">
        <f>original_data_m³!X3*conversion_factors!$C$6</f>
        <v>3.8984982592894113</v>
      </c>
      <c r="Z3" s="112">
        <f>original_data_m³!Y3*conversion_factors!$C$6</f>
        <v>2.3226083293218442</v>
      </c>
      <c r="AA3" s="112">
        <f>original_data_m³!Z3*conversion_factors!$C$6</f>
        <v>136.32916947551411</v>
      </c>
      <c r="AB3" s="112">
        <f>original_data_m³!AA3*conversion_factors!$C$6</f>
        <v>0.59912955479604679</v>
      </c>
      <c r="AC3" s="112">
        <f>original_data_m³!AB3*conversion_factors!$C$6</f>
        <v>0.25978000380202526</v>
      </c>
      <c r="AD3" s="112">
        <f>original_data_m³!AC3*conversion_factors!$C$6</f>
        <v>45.801555558332886</v>
      </c>
    </row>
    <row r="4" spans="1:30" x14ac:dyDescent="0.25">
      <c r="A4" s="101" t="str">
        <f>original_data_m³!A4</f>
        <v>RS</v>
      </c>
      <c r="B4" t="str">
        <f>original_data_m³!B4</f>
        <v>OECD_NA</v>
      </c>
      <c r="C4">
        <f>original_data_m³!C4</f>
        <v>0</v>
      </c>
      <c r="D4">
        <f>original_data_m³!D4</f>
        <v>0</v>
      </c>
      <c r="E4" t="str">
        <f>original_data_m³!E4</f>
        <v>–</v>
      </c>
      <c r="F4" s="112">
        <f>original_data_m³!F4*conversion_factors!$C$6</f>
        <v>1031.2247472167062</v>
      </c>
      <c r="G4" s="112">
        <f t="shared" ref="G4:G26" si="0">F4-U4-AD4</f>
        <v>833.78080854694656</v>
      </c>
      <c r="H4" s="112">
        <f>original_data_m³!G4*conversion_factors!$C$6</f>
        <v>16.059226413754001</v>
      </c>
      <c r="I4" s="112">
        <f>original_data_m³!H4*conversion_factors!$C$6</f>
        <v>858.90709956979595</v>
      </c>
      <c r="J4" s="112">
        <f>original_data_m³!I4*conversion_factors!$C$6</f>
        <v>95.219754679879514</v>
      </c>
      <c r="K4" s="112">
        <f>original_data_m³!J4*conversion_factors!$C$6</f>
        <v>23.548662371302623</v>
      </c>
      <c r="L4" s="112">
        <f>original_data_m³!K4*conversion_factors!$C$6</f>
        <v>37.490004181974179</v>
      </c>
      <c r="M4" s="112">
        <f>original_data_m³!L4*conversion_factors!$C$6</f>
        <v>12.612171998089961</v>
      </c>
      <c r="N4" s="112">
        <f>original_data_m³!M4*conversion_factors!$C$6</f>
        <v>0.26180617882118801</v>
      </c>
      <c r="O4" s="112">
        <f>original_data_m³!N4*conversion_factors!$C$6</f>
        <v>3.1814929173395319</v>
      </c>
      <c r="P4" s="112">
        <f>original_data_m³!O4*conversion_factors!$C$6</f>
        <v>3.7553195033223959E-3</v>
      </c>
      <c r="Q4" s="112">
        <f>original_data_m³!P4*conversion_factors!$C$6</f>
        <v>58.863137240187747</v>
      </c>
      <c r="R4" s="112">
        <f>original_data_m³!Q4*conversion_factors!$C$6</f>
        <v>36.35661743969176</v>
      </c>
      <c r="S4" s="112">
        <f>original_data_m³!R4*conversion_factors!$C$6</f>
        <v>499.06145688170159</v>
      </c>
      <c r="T4" s="112">
        <f>original_data_m³!S4*conversion_factors!$C$6</f>
        <v>0</v>
      </c>
      <c r="U4" s="112">
        <f>original_data_m³!T4*conversion_factors!$C$6</f>
        <v>159.9539344877854</v>
      </c>
      <c r="V4" s="112">
        <f>original_data_m³!U4*conversion_factors!$C$6</f>
        <v>61.176839596121525</v>
      </c>
      <c r="W4" s="112">
        <f>original_data_m³!V4*conversion_factors!$C$6</f>
        <v>0</v>
      </c>
      <c r="X4" s="112">
        <f>original_data_m³!W4*conversion_factors!$C$6</f>
        <v>0</v>
      </c>
      <c r="Y4" s="112">
        <f>original_data_m³!X4*conversion_factors!$C$6</f>
        <v>0</v>
      </c>
      <c r="Z4" s="112">
        <f>original_data_m³!Y4*conversion_factors!$C$6</f>
        <v>8.233425958968331</v>
      </c>
      <c r="AA4" s="112">
        <f>original_data_m³!Z4*conversion_factors!$C$6</f>
        <v>130.48144264521915</v>
      </c>
      <c r="AB4" s="112">
        <f>original_data_m³!AA4*conversion_factors!$C$6</f>
        <v>22.11306107258309</v>
      </c>
      <c r="AC4" s="112">
        <f>original_data_m³!AB4*conversion_factors!$C$6</f>
        <v>1.4356012987195306</v>
      </c>
      <c r="AD4" s="112">
        <f>original_data_m³!AC4*conversion_factors!$C$6</f>
        <v>37.490004181974179</v>
      </c>
    </row>
    <row r="5" spans="1:30" x14ac:dyDescent="0.25">
      <c r="A5" s="101" t="str">
        <f>original_data_m³!A5</f>
        <v>RS</v>
      </c>
      <c r="B5" t="str">
        <f>original_data_m³!B5</f>
        <v>JPN</v>
      </c>
      <c r="C5">
        <f>original_data_m³!C5</f>
        <v>0</v>
      </c>
      <c r="D5">
        <f>original_data_m³!D5</f>
        <v>0</v>
      </c>
      <c r="E5">
        <f>original_data_m³!E5</f>
        <v>11</v>
      </c>
      <c r="F5" s="112">
        <f>original_data_m³!F5*conversion_factors!$C$6</f>
        <v>452.26363636363635</v>
      </c>
      <c r="G5" s="112">
        <f t="shared" si="0"/>
        <v>368.0272727272727</v>
      </c>
      <c r="H5" s="112">
        <f>original_data_m³!G5*conversion_factors!$C$6</f>
        <v>7.663636363636364</v>
      </c>
      <c r="I5" s="112">
        <f>original_data_m³!H5*conversion_factors!$C$6</f>
        <v>334.09090909090907</v>
      </c>
      <c r="J5" s="112">
        <f>original_data_m³!I5*conversion_factors!$C$6</f>
        <v>81.363636363636374</v>
      </c>
      <c r="K5" s="112">
        <f>original_data_m³!J5*conversion_factors!$C$6</f>
        <v>0</v>
      </c>
      <c r="L5" s="112">
        <f>original_data_m³!K5*conversion_factors!$C$6</f>
        <v>29.145454545454545</v>
      </c>
      <c r="M5" s="112">
        <f>original_data_m³!L5*conversion_factors!$C$6</f>
        <v>6.2545454545454549</v>
      </c>
      <c r="N5" s="112">
        <f>original_data_m³!M5*conversion_factors!$C$6</f>
        <v>0</v>
      </c>
      <c r="O5" s="112">
        <f>original_data_m³!N5*conversion_factors!$C$6</f>
        <v>1.4090909090909094</v>
      </c>
      <c r="P5" s="112">
        <f>original_data_m³!O5*conversion_factors!$C$6</f>
        <v>0</v>
      </c>
      <c r="Q5" s="112">
        <f>original_data_m³!P5*conversion_factors!$C$6</f>
        <v>81.363636363636374</v>
      </c>
      <c r="R5" s="112">
        <f>original_data_m³!Q5*conversion_factors!$C$6</f>
        <v>0</v>
      </c>
      <c r="S5" s="112">
        <f>original_data_m³!R5*conversion_factors!$C$6</f>
        <v>225.04545454545456</v>
      </c>
      <c r="T5" s="112">
        <f>original_data_m³!S5*conversion_factors!$C$6</f>
        <v>1.2181818181818183</v>
      </c>
      <c r="U5" s="112">
        <f>original_data_m³!T5*conversion_factors!$C$6</f>
        <v>55.090909090909093</v>
      </c>
      <c r="V5" s="112">
        <f>original_data_m³!U5*conversion_factors!$C$6</f>
        <v>0</v>
      </c>
      <c r="W5" s="112">
        <f>original_data_m³!V5*conversion_factors!$C$6</f>
        <v>17.490909090909089</v>
      </c>
      <c r="X5" s="112">
        <f>original_data_m³!W5*conversion_factors!$C$6</f>
        <v>2.4181818181818184</v>
      </c>
      <c r="Y5" s="112">
        <f>original_data_m³!X5*conversion_factors!$C$6</f>
        <v>28.363636363636367</v>
      </c>
      <c r="Z5" s="112">
        <f>original_data_m³!Y5*conversion_factors!$C$6</f>
        <v>4.4636363636363638</v>
      </c>
      <c r="AA5" s="112">
        <f>original_data_m³!Z5*conversion_factors!$C$6</f>
        <v>0</v>
      </c>
      <c r="AB5" s="112">
        <f>original_data_m³!AA5*conversion_factors!$C$6</f>
        <v>0</v>
      </c>
      <c r="AC5" s="112">
        <f>original_data_m³!AB5*conversion_factors!$C$6</f>
        <v>0</v>
      </c>
      <c r="AD5" s="112">
        <f>original_data_m³!AC5*conversion_factors!$C$6</f>
        <v>29.145454545454545</v>
      </c>
    </row>
    <row r="6" spans="1:30" x14ac:dyDescent="0.25">
      <c r="A6" s="101" t="str">
        <f>original_data_m³!A6</f>
        <v>RS</v>
      </c>
      <c r="B6" t="str">
        <f>original_data_m³!B6</f>
        <v>R5.2ASIA</v>
      </c>
      <c r="C6">
        <f>original_data_m³!C6</f>
        <v>0</v>
      </c>
      <c r="D6">
        <f>original_data_m³!D6</f>
        <v>0</v>
      </c>
      <c r="E6">
        <f>original_data_m³!E6</f>
        <v>21</v>
      </c>
      <c r="F6" s="113">
        <f>original_data_m³!F6*conversion_factors!$C$6</f>
        <v>1084.0256436847123</v>
      </c>
      <c r="G6" s="112">
        <f t="shared" si="0"/>
        <v>936.49191966738829</v>
      </c>
      <c r="H6" s="113">
        <f>original_data_m³!G6*conversion_factors!$C$6</f>
        <v>17.276796912009111</v>
      </c>
      <c r="I6" s="113">
        <f>original_data_m³!H6*conversion_factors!$C$6</f>
        <v>967.58116171292193</v>
      </c>
      <c r="J6" s="113">
        <f>original_data_m³!I6*conversion_factors!$C$6</f>
        <v>63.672941577653624</v>
      </c>
      <c r="K6" s="113">
        <f>original_data_m³!J6*conversion_factors!$C$6</f>
        <v>1.5691388599765266</v>
      </c>
      <c r="L6" s="113">
        <f>original_data_m³!K6*conversion_factors!$C$6</f>
        <v>33.925604622151155</v>
      </c>
      <c r="M6" s="113">
        <f>original_data_m³!L6*conversion_factors!$C$6</f>
        <v>15.412285352047874</v>
      </c>
      <c r="N6" s="113">
        <f>original_data_m³!M6*conversion_factors!$C$6</f>
        <v>4.3813709814776093E-2</v>
      </c>
      <c r="O6" s="113">
        <f>original_data_m³!N6*conversion_factors!$C$6</f>
        <v>0.15168064760227357</v>
      </c>
      <c r="P6" s="113">
        <f>original_data_m³!O6*conversion_factors!$C$6</f>
        <v>1.6690172025441896</v>
      </c>
      <c r="Q6" s="113">
        <f>original_data_m³!P6*conversion_factors!$C$6</f>
        <v>63.358050391982005</v>
      </c>
      <c r="R6" s="113">
        <f>original_data_m³!Q6*conversion_factors!$C$6</f>
        <v>0.31489118567161695</v>
      </c>
      <c r="S6" s="113">
        <f>original_data_m³!R6*conversion_factors!$C$6</f>
        <v>579.53770303715964</v>
      </c>
      <c r="T6" s="113">
        <f>original_data_m³!S6*conversion_factors!$C$6</f>
        <v>17.848901069672646</v>
      </c>
      <c r="U6" s="113">
        <f>original_data_m³!T6*conversion_factors!$C$6</f>
        <v>113.60811939517289</v>
      </c>
      <c r="V6" s="113">
        <f>original_data_m³!U6*conversion_factors!$C$6</f>
        <v>130.30115766978116</v>
      </c>
      <c r="W6" s="113">
        <f>original_data_m³!V6*conversion_factors!$C$6</f>
        <v>34.922513892222071</v>
      </c>
      <c r="X6" s="113">
        <f>original_data_m³!W6*conversion_factors!$C$6</f>
        <v>12.938653112579317</v>
      </c>
      <c r="Y6" s="113">
        <f>original_data_m³!X6*conversion_factors!$C$6</f>
        <v>3.9829248429886634</v>
      </c>
      <c r="Z6" s="113">
        <f>original_data_m³!Y6*conversion_factors!$C$6</f>
        <v>3.0366277343845307</v>
      </c>
      <c r="AA6" s="113">
        <f>original_data_m³!Z6*conversion_factors!$C$6</f>
        <v>71.4045609589609</v>
      </c>
      <c r="AB6" s="113">
        <f>original_data_m³!AA6*conversion_factors!$C$6</f>
        <v>0.56048259859173144</v>
      </c>
      <c r="AC6" s="113">
        <f>original_data_m³!AB6*conversion_factors!$C$6</f>
        <v>1.0086562613847951</v>
      </c>
      <c r="AD6" s="113">
        <f>original_data_m³!AC6*conversion_factors!$C$6</f>
        <v>33.925604622151155</v>
      </c>
    </row>
    <row r="7" spans="1:30" x14ac:dyDescent="0.25">
      <c r="A7" s="101" t="str">
        <f>original_data_m³!A7</f>
        <v>RS</v>
      </c>
      <c r="B7" t="str">
        <f>original_data_m³!B7</f>
        <v>CHN</v>
      </c>
      <c r="C7">
        <f>original_data_m³!C7</f>
        <v>0</v>
      </c>
      <c r="D7">
        <f>original_data_m³!D7</f>
        <v>0</v>
      </c>
      <c r="E7">
        <f>original_data_m³!E7</f>
        <v>0</v>
      </c>
      <c r="F7" s="112">
        <f>original_data_m³!F7*conversion_factors!$C$6</f>
        <v>1904.1073426700002</v>
      </c>
      <c r="G7" s="112">
        <f t="shared" si="0"/>
        <v>705.85652162800034</v>
      </c>
      <c r="H7" s="112">
        <f>original_data_m³!G7*conversion_factors!$C$6</f>
        <v>14.10794364</v>
      </c>
      <c r="I7" s="112">
        <f>original_data_m³!H7*conversion_factors!$C$6</f>
        <v>1848.8679023520001</v>
      </c>
      <c r="J7" s="112">
        <f>original_data_m³!I7*conversion_factors!$C$6</f>
        <v>41.074431359999998</v>
      </c>
      <c r="K7" s="112">
        <f>original_data_m³!J7*conversion_factors!$C$6</f>
        <v>5.7065318000000004E-2</v>
      </c>
      <c r="L7" s="112">
        <f>original_data_m³!K7*conversion_factors!$C$6</f>
        <v>0</v>
      </c>
      <c r="M7" s="112">
        <f>original_data_m³!L7*conversion_factors!$C$6</f>
        <v>14.10794364</v>
      </c>
      <c r="N7" s="112">
        <f>original_data_m³!M7*conversion_factors!$C$6</f>
        <v>0</v>
      </c>
      <c r="O7" s="112">
        <f>original_data_m³!N7*conversion_factors!$C$6</f>
        <v>0</v>
      </c>
      <c r="P7" s="112">
        <f>original_data_m³!O7*conversion_factors!$C$6</f>
        <v>0</v>
      </c>
      <c r="Q7" s="112">
        <f>original_data_m³!P7*conversion_factors!$C$6</f>
        <v>41.074431359999998</v>
      </c>
      <c r="R7" s="112">
        <f>original_data_m³!Q7*conversion_factors!$C$6</f>
        <v>0</v>
      </c>
      <c r="S7" s="112">
        <f>original_data_m³!R7*conversion_factors!$C$6</f>
        <v>0</v>
      </c>
      <c r="T7" s="112">
        <f>original_data_m³!S7*conversion_factors!$C$6</f>
        <v>186.86741002999997</v>
      </c>
      <c r="U7" s="112">
        <f>original_data_m³!T7*conversion_factors!$C$6</f>
        <v>1198.2508210419999</v>
      </c>
      <c r="V7" s="112">
        <f>original_data_m³!U7*conversion_factors!$C$6</f>
        <v>435.85053400000004</v>
      </c>
      <c r="W7" s="112">
        <f>original_data_m³!V7*conversion_factors!$C$6</f>
        <v>0</v>
      </c>
      <c r="X7" s="112">
        <f>original_data_m³!W7*conversion_factors!$C$6</f>
        <v>0</v>
      </c>
      <c r="Y7" s="112">
        <f>original_data_m³!X7*conversion_factors!$C$6</f>
        <v>0</v>
      </c>
      <c r="Z7" s="112">
        <f>original_data_m³!Y7*conversion_factors!$C$6</f>
        <v>1.57118136</v>
      </c>
      <c r="AA7" s="112">
        <f>original_data_m³!Z7*conversion_factors!$C$6</f>
        <v>26.327955920000001</v>
      </c>
      <c r="AB7" s="112">
        <f>original_data_m³!AA7*conversion_factors!$C$6</f>
        <v>0</v>
      </c>
      <c r="AC7" s="112">
        <f>original_data_m³!AB7*conversion_factors!$C$6</f>
        <v>5.7065318000000004E-2</v>
      </c>
      <c r="AD7" s="112">
        <f>original_data_m³!AC7*conversion_factors!$C$6</f>
        <v>0</v>
      </c>
    </row>
    <row r="8" spans="1:30" x14ac:dyDescent="0.25">
      <c r="A8" s="101" t="str">
        <f>original_data_m³!A8</f>
        <v>RS</v>
      </c>
      <c r="B8" t="str">
        <f>original_data_m³!B8</f>
        <v>R5.2LAM</v>
      </c>
      <c r="C8">
        <f>original_data_m³!C8</f>
        <v>0</v>
      </c>
      <c r="D8">
        <f>original_data_m³!D8</f>
        <v>0</v>
      </c>
      <c r="E8">
        <f>original_data_m³!E8</f>
        <v>9</v>
      </c>
      <c r="F8" s="113">
        <f>original_data_m³!F8*conversion_factors!$C$6</f>
        <v>1084.0256436847123</v>
      </c>
      <c r="G8" s="112">
        <f t="shared" si="0"/>
        <v>936.49191966738829</v>
      </c>
      <c r="H8" s="113">
        <f>original_data_m³!G8*conversion_factors!$C$6</f>
        <v>17.276796912009111</v>
      </c>
      <c r="I8" s="113">
        <f>original_data_m³!H8*conversion_factors!$C$6</f>
        <v>967.58116171292193</v>
      </c>
      <c r="J8" s="113">
        <f>original_data_m³!I8*conversion_factors!$C$6</f>
        <v>63.672941577653624</v>
      </c>
      <c r="K8" s="113">
        <f>original_data_m³!J8*conversion_factors!$C$6</f>
        <v>1.5691388599765266</v>
      </c>
      <c r="L8" s="113">
        <f>original_data_m³!K8*conversion_factors!$C$6</f>
        <v>33.925604622151155</v>
      </c>
      <c r="M8" s="113">
        <f>original_data_m³!L8*conversion_factors!$C$6</f>
        <v>15.412285352047874</v>
      </c>
      <c r="N8" s="113">
        <f>original_data_m³!M8*conversion_factors!$C$6</f>
        <v>4.3813709814776093E-2</v>
      </c>
      <c r="O8" s="113">
        <f>original_data_m³!N8*conversion_factors!$C$6</f>
        <v>0.15168064760227357</v>
      </c>
      <c r="P8" s="113">
        <f>original_data_m³!O8*conversion_factors!$C$6</f>
        <v>1.6690172025441896</v>
      </c>
      <c r="Q8" s="113">
        <f>original_data_m³!P8*conversion_factors!$C$6</f>
        <v>63.358050391982005</v>
      </c>
      <c r="R8" s="113">
        <f>original_data_m³!Q8*conversion_factors!$C$6</f>
        <v>0.31489118567161695</v>
      </c>
      <c r="S8" s="113">
        <f>original_data_m³!R8*conversion_factors!$C$6</f>
        <v>579.53770303715964</v>
      </c>
      <c r="T8" s="113">
        <f>original_data_m³!S8*conversion_factors!$C$6</f>
        <v>17.848901069672646</v>
      </c>
      <c r="U8" s="113">
        <f>original_data_m³!T8*conversion_factors!$C$6</f>
        <v>113.60811939517289</v>
      </c>
      <c r="V8" s="113">
        <f>original_data_m³!U8*conversion_factors!$C$6</f>
        <v>130.30115766978116</v>
      </c>
      <c r="W8" s="113">
        <f>original_data_m³!V8*conversion_factors!$C$6</f>
        <v>34.922513892222071</v>
      </c>
      <c r="X8" s="113">
        <f>original_data_m³!W8*conversion_factors!$C$6</f>
        <v>12.938653112579317</v>
      </c>
      <c r="Y8" s="113">
        <f>original_data_m³!X8*conversion_factors!$C$6</f>
        <v>3.9829248429886634</v>
      </c>
      <c r="Z8" s="113">
        <f>original_data_m³!Y8*conversion_factors!$C$6</f>
        <v>3.0366277343845307</v>
      </c>
      <c r="AA8" s="113">
        <f>original_data_m³!Z8*conversion_factors!$C$6</f>
        <v>71.4045609589609</v>
      </c>
      <c r="AB8" s="113">
        <f>original_data_m³!AA8*conversion_factors!$C$6</f>
        <v>0.56048259859173144</v>
      </c>
      <c r="AC8" s="113">
        <f>original_data_m³!AB8*conversion_factors!$C$6</f>
        <v>1.0086562613847951</v>
      </c>
      <c r="AD8" s="113">
        <f>original_data_m³!AC8*conversion_factors!$C$6</f>
        <v>33.925604622151155</v>
      </c>
    </row>
    <row r="9" spans="1:30" x14ac:dyDescent="0.25">
      <c r="A9" s="101" t="str">
        <f>original_data_m³!A9</f>
        <v>RS</v>
      </c>
      <c r="B9" t="str">
        <f>original_data_m³!B9</f>
        <v>R5.2MAF</v>
      </c>
      <c r="C9">
        <f>original_data_m³!C9</f>
        <v>0</v>
      </c>
      <c r="D9">
        <f>original_data_m³!D9</f>
        <v>0</v>
      </c>
      <c r="E9">
        <f>original_data_m³!E9</f>
        <v>3</v>
      </c>
      <c r="F9" s="113">
        <f>original_data_m³!F9*conversion_factors!$C$6</f>
        <v>1084.0256436847123</v>
      </c>
      <c r="G9" s="112">
        <f t="shared" si="0"/>
        <v>936.49191966738829</v>
      </c>
      <c r="H9" s="113">
        <f>original_data_m³!G9*conversion_factors!$C$6</f>
        <v>17.276796912009111</v>
      </c>
      <c r="I9" s="113">
        <f>original_data_m³!H9*conversion_factors!$C$6</f>
        <v>967.58116171292193</v>
      </c>
      <c r="J9" s="113">
        <f>original_data_m³!I9*conversion_factors!$C$6</f>
        <v>63.672941577653624</v>
      </c>
      <c r="K9" s="113">
        <f>original_data_m³!J9*conversion_factors!$C$6</f>
        <v>1.5691388599765266</v>
      </c>
      <c r="L9" s="113">
        <f>original_data_m³!K9*conversion_factors!$C$6</f>
        <v>33.925604622151155</v>
      </c>
      <c r="M9" s="113">
        <f>original_data_m³!L9*conversion_factors!$C$6</f>
        <v>15.412285352047874</v>
      </c>
      <c r="N9" s="113">
        <f>original_data_m³!M9*conversion_factors!$C$6</f>
        <v>4.3813709814776093E-2</v>
      </c>
      <c r="O9" s="113">
        <f>original_data_m³!N9*conversion_factors!$C$6</f>
        <v>0.15168064760227357</v>
      </c>
      <c r="P9" s="113">
        <f>original_data_m³!O9*conversion_factors!$C$6</f>
        <v>1.6690172025441896</v>
      </c>
      <c r="Q9" s="113">
        <f>original_data_m³!P9*conversion_factors!$C$6</f>
        <v>63.358050391982005</v>
      </c>
      <c r="R9" s="113">
        <f>original_data_m³!Q9*conversion_factors!$C$6</f>
        <v>0.31489118567161695</v>
      </c>
      <c r="S9" s="113">
        <f>original_data_m³!R9*conversion_factors!$C$6</f>
        <v>579.53770303715964</v>
      </c>
      <c r="T9" s="113">
        <f>original_data_m³!S9*conversion_factors!$C$6</f>
        <v>17.848901069672646</v>
      </c>
      <c r="U9" s="113">
        <f>original_data_m³!T9*conversion_factors!$C$6</f>
        <v>113.60811939517289</v>
      </c>
      <c r="V9" s="113">
        <f>original_data_m³!U9*conversion_factors!$C$6</f>
        <v>130.30115766978116</v>
      </c>
      <c r="W9" s="113">
        <f>original_data_m³!V9*conversion_factors!$C$6</f>
        <v>34.922513892222071</v>
      </c>
      <c r="X9" s="113">
        <f>original_data_m³!W9*conversion_factors!$C$6</f>
        <v>12.938653112579317</v>
      </c>
      <c r="Y9" s="113">
        <f>original_data_m³!X9*conversion_factors!$C$6</f>
        <v>3.9829248429886634</v>
      </c>
      <c r="Z9" s="113">
        <f>original_data_m³!Y9*conversion_factors!$C$6</f>
        <v>3.0366277343845307</v>
      </c>
      <c r="AA9" s="113">
        <f>original_data_m³!Z9*conversion_factors!$C$6</f>
        <v>71.4045609589609</v>
      </c>
      <c r="AB9" s="113">
        <f>original_data_m³!AA9*conversion_factors!$C$6</f>
        <v>0.56048259859173144</v>
      </c>
      <c r="AC9" s="113">
        <f>original_data_m³!AB9*conversion_factors!$C$6</f>
        <v>1.0086562613847951</v>
      </c>
      <c r="AD9" s="113">
        <f>original_data_m³!AC9*conversion_factors!$C$6</f>
        <v>33.925604622151155</v>
      </c>
    </row>
    <row r="10" spans="1:30" s="105" customFormat="1" x14ac:dyDescent="0.25">
      <c r="A10" s="107" t="str">
        <f>original_data_m³!A10</f>
        <v>RS</v>
      </c>
      <c r="B10" s="105" t="str">
        <f>original_data_m³!B10</f>
        <v>R5.2REF</v>
      </c>
      <c r="C10" s="105">
        <f>original_data_m³!C10</f>
        <v>0</v>
      </c>
      <c r="D10" s="105">
        <f>original_data_m³!D10</f>
        <v>0</v>
      </c>
      <c r="E10" s="105">
        <f>original_data_m³!E10</f>
        <v>0</v>
      </c>
      <c r="F10" s="114">
        <f>original_data_m³!F10*conversion_factors!$C$6</f>
        <v>1084.0256436847123</v>
      </c>
      <c r="G10" s="112">
        <f t="shared" si="0"/>
        <v>936.49191966738829</v>
      </c>
      <c r="H10" s="114">
        <f>original_data_m³!G10*conversion_factors!$C$6</f>
        <v>17.276796912009111</v>
      </c>
      <c r="I10" s="114">
        <f>original_data_m³!H10*conversion_factors!$C$6</f>
        <v>967.58116171292193</v>
      </c>
      <c r="J10" s="114">
        <f>original_data_m³!I10*conversion_factors!$C$6</f>
        <v>63.672941577653624</v>
      </c>
      <c r="K10" s="114">
        <f>original_data_m³!J10*conversion_factors!$C$6</f>
        <v>1.5691388599765266</v>
      </c>
      <c r="L10" s="114">
        <f>original_data_m³!K10*conversion_factors!$C$6</f>
        <v>33.925604622151155</v>
      </c>
      <c r="M10" s="114">
        <f>original_data_m³!L10*conversion_factors!$C$6</f>
        <v>15.412285352047874</v>
      </c>
      <c r="N10" s="114">
        <f>original_data_m³!M10*conversion_factors!$C$6</f>
        <v>4.3813709814776093E-2</v>
      </c>
      <c r="O10" s="114">
        <f>original_data_m³!N10*conversion_factors!$C$6</f>
        <v>0.15168064760227357</v>
      </c>
      <c r="P10" s="114">
        <f>original_data_m³!O10*conversion_factors!$C$6</f>
        <v>1.6690172025441896</v>
      </c>
      <c r="Q10" s="114">
        <f>original_data_m³!P10*conversion_factors!$C$6</f>
        <v>63.358050391982005</v>
      </c>
      <c r="R10" s="114">
        <f>original_data_m³!Q10*conversion_factors!$C$6</f>
        <v>0.31489118567161695</v>
      </c>
      <c r="S10" s="114">
        <f>original_data_m³!R10*conversion_factors!$C$6</f>
        <v>579.53770303715964</v>
      </c>
      <c r="T10" s="114">
        <f>original_data_m³!S10*conversion_factors!$C$6</f>
        <v>17.848901069672646</v>
      </c>
      <c r="U10" s="114">
        <f>original_data_m³!T10*conversion_factors!$C$6</f>
        <v>113.60811939517289</v>
      </c>
      <c r="V10" s="114">
        <f>original_data_m³!U10*conversion_factors!$C$6</f>
        <v>130.30115766978116</v>
      </c>
      <c r="W10" s="114">
        <f>original_data_m³!V10*conversion_factors!$C$6</f>
        <v>34.922513892222071</v>
      </c>
      <c r="X10" s="114">
        <f>original_data_m³!W10*conversion_factors!$C$6</f>
        <v>12.938653112579317</v>
      </c>
      <c r="Y10" s="114">
        <f>original_data_m³!X10*conversion_factors!$C$6</f>
        <v>3.9829248429886634</v>
      </c>
      <c r="Z10" s="114">
        <f>original_data_m³!Y10*conversion_factors!$C$6</f>
        <v>3.0366277343845307</v>
      </c>
      <c r="AA10" s="114">
        <f>original_data_m³!Z10*conversion_factors!$C$6</f>
        <v>71.4045609589609</v>
      </c>
      <c r="AB10" s="114">
        <f>original_data_m³!AA10*conversion_factors!$C$6</f>
        <v>0.56048259859173144</v>
      </c>
      <c r="AC10" s="114">
        <f>original_data_m³!AB10*conversion_factors!$C$6</f>
        <v>1.0086562613847951</v>
      </c>
      <c r="AD10" s="114">
        <f>original_data_m³!AC10*conversion_factors!$C$6</f>
        <v>33.925604622151155</v>
      </c>
    </row>
    <row r="11" spans="1:30" x14ac:dyDescent="0.25">
      <c r="A11" s="102" t="str">
        <f>original_data_m³!A11</f>
        <v>RM</v>
      </c>
      <c r="B11" t="str">
        <f>original_data_m³!B11</f>
        <v>R5.2OECD</v>
      </c>
      <c r="C11">
        <f>original_data_m³!C11</f>
        <v>0</v>
      </c>
      <c r="D11">
        <f>original_data_m³!D11</f>
        <v>0</v>
      </c>
      <c r="E11">
        <f>original_data_m³!E11</f>
        <v>144</v>
      </c>
      <c r="F11" s="110">
        <f>original_data_m³!F11*conversion_factors!$C$7</f>
        <v>1235.662487457538</v>
      </c>
      <c r="G11" s="112">
        <f t="shared" si="0"/>
        <v>1166.3714652688957</v>
      </c>
      <c r="H11" s="110">
        <f>original_data_m³!G11*conversion_factors!$C$7</f>
        <v>57.781297456038118</v>
      </c>
      <c r="I11" s="110">
        <f>original_data_m³!H11*conversion_factors!$C$7</f>
        <v>1102.784291823878</v>
      </c>
      <c r="J11" s="110">
        <f>original_data_m³!I11*conversion_factors!$C$7</f>
        <v>46.917248448006561</v>
      </c>
      <c r="K11" s="110">
        <f>original_data_m³!J11*conversion_factors!$C$7</f>
        <v>0.61465920499591842</v>
      </c>
      <c r="L11" s="110">
        <f>original_data_m³!K11*conversion_factors!$C$7</f>
        <v>27.564990524619425</v>
      </c>
      <c r="M11" s="110">
        <f>original_data_m³!L11*conversion_factors!$C$7</f>
        <v>52.519241379681198</v>
      </c>
      <c r="N11" s="110">
        <f>original_data_m³!M11*conversion_factors!$C$7</f>
        <v>3.2259760140679406E-3</v>
      </c>
      <c r="O11" s="110">
        <f>original_data_m³!N11*conversion_factors!$C$7</f>
        <v>4.1005689342857143E-2</v>
      </c>
      <c r="P11" s="110">
        <f>original_data_m³!O11*conversion_factors!$C$7</f>
        <v>5.2178244109999996</v>
      </c>
      <c r="Q11" s="110">
        <f>original_data_m³!P11*conversion_factors!$C$7</f>
        <v>46.917248448006561</v>
      </c>
      <c r="R11" s="110">
        <f>original_data_m³!Q11*conversion_factors!$C$7</f>
        <v>0</v>
      </c>
      <c r="S11" s="110">
        <f>original_data_m³!R11*conversion_factors!$C$7</f>
        <v>714.10103848863162</v>
      </c>
      <c r="T11" s="110">
        <f>original_data_m³!S11*conversion_factors!$C$7</f>
        <v>14.36186488318031</v>
      </c>
      <c r="U11" s="110">
        <f>original_data_m³!T11*conversion_factors!$C$7</f>
        <v>41.726031664022941</v>
      </c>
      <c r="V11" s="110">
        <f>original_data_m³!U11*conversion_factors!$C$7</f>
        <v>211.41330359279934</v>
      </c>
      <c r="W11" s="110">
        <f>original_data_m³!V11*conversion_factors!$C$7</f>
        <v>37.409876909203675</v>
      </c>
      <c r="X11" s="110">
        <f>original_data_m³!W11*conversion_factors!$C$7</f>
        <v>11.607057704633981</v>
      </c>
      <c r="Y11" s="110">
        <f>original_data_m³!X11*conversion_factors!$C$7</f>
        <v>1.1259314161190477</v>
      </c>
      <c r="Z11" s="110">
        <f>original_data_m³!Y11*conversion_factors!$C$7</f>
        <v>1.5015443617247421</v>
      </c>
      <c r="AA11" s="110">
        <f>original_data_m³!Z11*conversion_factors!$C$7</f>
        <v>69.537642803562264</v>
      </c>
      <c r="AB11" s="110">
        <f>original_data_m³!AA11*conversion_factors!$C$7</f>
        <v>0.29916896577857144</v>
      </c>
      <c r="AC11" s="110">
        <f>original_data_m³!AB11*conversion_factors!$C$7</f>
        <v>0.31549023921734692</v>
      </c>
      <c r="AD11" s="110">
        <f>original_data_m³!AC11*conversion_factors!$C$7</f>
        <v>27.564990524619425</v>
      </c>
    </row>
    <row r="12" spans="1:30" x14ac:dyDescent="0.25">
      <c r="A12" s="102" t="str">
        <f>original_data_m³!A12</f>
        <v>RM</v>
      </c>
      <c r="B12" t="str">
        <f>original_data_m³!B12</f>
        <v>OECD_NA</v>
      </c>
      <c r="C12">
        <f>original_data_m³!C12</f>
        <v>0</v>
      </c>
      <c r="D12">
        <f>original_data_m³!D12</f>
        <v>0</v>
      </c>
      <c r="E12" t="str">
        <f>original_data_m³!E12</f>
        <v>–</v>
      </c>
      <c r="F12" s="110">
        <f>original_data_m³!F12*conversion_factors!$C$7</f>
        <v>975.62928044576552</v>
      </c>
      <c r="G12" s="112">
        <f t="shared" si="0"/>
        <v>909.48651117338625</v>
      </c>
      <c r="H12" s="110">
        <f>original_data_m³!G12*conversion_factors!$C$7</f>
        <v>41.241549078910786</v>
      </c>
      <c r="I12" s="110">
        <f>original_data_m³!H12*conversion_factors!$C$7</f>
        <v>859.53578995610826</v>
      </c>
      <c r="J12" s="110">
        <f>original_data_m³!I12*conversion_factors!$C$7</f>
        <v>61.70415035053437</v>
      </c>
      <c r="K12" s="110">
        <f>original_data_m³!J12*conversion_factors!$C$7</f>
        <v>1.969736135085751</v>
      </c>
      <c r="L12" s="110">
        <f>original_data_m³!K12*conversion_factors!$C$7</f>
        <v>11.178054925126347</v>
      </c>
      <c r="M12" s="110">
        <f>original_data_m³!L12*conversion_factors!$C$7</f>
        <v>36.595518971900681</v>
      </c>
      <c r="N12" s="110">
        <f>original_data_m³!M12*conversion_factors!$C$7</f>
        <v>6.3628899835796397E-3</v>
      </c>
      <c r="O12" s="110">
        <f>original_data_m³!N12*conversion_factors!$C$7</f>
        <v>3.6302703638796703</v>
      </c>
      <c r="P12" s="110">
        <f>original_data_m³!O12*conversion_factors!$C$7</f>
        <v>1.0093968531468531</v>
      </c>
      <c r="Q12" s="110">
        <f>original_data_m³!P12*conversion_factors!$C$7</f>
        <v>47.642597320231339</v>
      </c>
      <c r="R12" s="110">
        <f>original_data_m³!Q12*conversion_factors!$C$7</f>
        <v>14.061553030303031</v>
      </c>
      <c r="S12" s="110">
        <f>original_data_m³!R12*conversion_factors!$C$7</f>
        <v>482.42549717530778</v>
      </c>
      <c r="T12" s="110">
        <f>original_data_m³!S12*conversion_factors!$C$7</f>
        <v>0</v>
      </c>
      <c r="U12" s="110">
        <f>original_data_m³!T12*conversion_factors!$C$7</f>
        <v>54.964714347252873</v>
      </c>
      <c r="V12" s="110">
        <f>original_data_m³!U12*conversion_factors!$C$7</f>
        <v>207.27966101694915</v>
      </c>
      <c r="W12" s="110">
        <f>original_data_m³!V12*conversion_factors!$C$7</f>
        <v>0</v>
      </c>
      <c r="X12" s="110">
        <f>original_data_m³!W12*conversion_factors!$C$7</f>
        <v>0</v>
      </c>
      <c r="Y12" s="110">
        <f>original_data_m³!X12*conversion_factors!$C$7</f>
        <v>0</v>
      </c>
      <c r="Z12" s="110">
        <f>original_data_m³!Y12*conversion_factors!$C$7</f>
        <v>3.3219465159447621</v>
      </c>
      <c r="AA12" s="110">
        <f>original_data_m³!Z12*conversion_factors!$C$7</f>
        <v>111.54397090065366</v>
      </c>
      <c r="AB12" s="110">
        <f>original_data_m³!AA12*conversion_factors!$C$7</f>
        <v>1.8282413266112538</v>
      </c>
      <c r="AC12" s="110">
        <f>original_data_m³!AB12*conversion_factors!$C$7</f>
        <v>0.14149480847449725</v>
      </c>
      <c r="AD12" s="110">
        <f>original_data_m³!AC12*conversion_factors!$C$7</f>
        <v>11.178054925126347</v>
      </c>
    </row>
    <row r="13" spans="1:30" x14ac:dyDescent="0.25">
      <c r="A13" s="102" t="str">
        <f>original_data_m³!A13</f>
        <v>RM</v>
      </c>
      <c r="B13" t="str">
        <f>original_data_m³!B13</f>
        <v>JPN</v>
      </c>
      <c r="C13">
        <f>original_data_m³!C13</f>
        <v>0</v>
      </c>
      <c r="D13">
        <f>original_data_m³!D13</f>
        <v>0</v>
      </c>
      <c r="E13">
        <f>original_data_m³!E13</f>
        <v>3</v>
      </c>
      <c r="F13" s="110">
        <f>original_data_m³!F13*conversion_factors!$C$7</f>
        <v>1864.9666666666665</v>
      </c>
      <c r="G13" s="112">
        <f t="shared" si="0"/>
        <v>1665.3333333333333</v>
      </c>
      <c r="H13" s="110">
        <f>original_data_m³!G13*conversion_factors!$C$7</f>
        <v>55.999999999999993</v>
      </c>
      <c r="I13" s="110">
        <f>original_data_m³!H13*conversion_factors!$C$7</f>
        <v>1783.6666666666667</v>
      </c>
      <c r="J13" s="110">
        <f>original_data_m³!I13*conversion_factors!$C$7</f>
        <v>18.000000000000004</v>
      </c>
      <c r="K13" s="110">
        <f>original_data_m³!J13*conversion_factors!$C$7</f>
        <v>0</v>
      </c>
      <c r="L13" s="110">
        <f>original_data_m³!K13*conversion_factors!$C$7</f>
        <v>7.2999999999999989</v>
      </c>
      <c r="M13" s="110">
        <f>original_data_m³!L13*conversion_factors!$C$7</f>
        <v>54</v>
      </c>
      <c r="N13" s="110">
        <f>original_data_m³!M13*conversion_factors!$C$7</f>
        <v>0</v>
      </c>
      <c r="O13" s="110">
        <f>original_data_m³!N13*conversion_factors!$C$7</f>
        <v>2</v>
      </c>
      <c r="P13" s="110">
        <f>original_data_m³!O13*conversion_factors!$C$7</f>
        <v>0</v>
      </c>
      <c r="Q13" s="110">
        <f>original_data_m³!P13*conversion_factors!$C$7</f>
        <v>18.000000000000004</v>
      </c>
      <c r="R13" s="110">
        <f>original_data_m³!Q13*conversion_factors!$C$7</f>
        <v>0</v>
      </c>
      <c r="S13" s="110">
        <f>original_data_m³!R13*conversion_factors!$C$7</f>
        <v>1563.3333333333335</v>
      </c>
      <c r="T13" s="110">
        <f>original_data_m³!S13*conversion_factors!$C$7</f>
        <v>0</v>
      </c>
      <c r="U13" s="110">
        <f>original_data_m³!T13*conversion_factors!$C$7</f>
        <v>192.33333333333331</v>
      </c>
      <c r="V13" s="110">
        <f>original_data_m³!U13*conversion_factors!$C$7</f>
        <v>0</v>
      </c>
      <c r="W13" s="110">
        <f>original_data_m³!V13*conversion_factors!$C$7</f>
        <v>22</v>
      </c>
      <c r="X13" s="110">
        <f>original_data_m³!W13*conversion_factors!$C$7</f>
        <v>0</v>
      </c>
      <c r="Y13" s="110">
        <f>original_data_m³!X13*conversion_factors!$C$7</f>
        <v>4</v>
      </c>
      <c r="Z13" s="110">
        <f>original_data_m³!Y13*conversion_factors!$C$7</f>
        <v>2</v>
      </c>
      <c r="AA13" s="110">
        <f>original_data_m³!Z13*conversion_factors!$C$7</f>
        <v>0</v>
      </c>
      <c r="AB13" s="110">
        <f>original_data_m³!AA13*conversion_factors!$C$7</f>
        <v>0</v>
      </c>
      <c r="AC13" s="110">
        <f>original_data_m³!AB13*conversion_factors!$C$7</f>
        <v>0</v>
      </c>
      <c r="AD13" s="110">
        <f>original_data_m³!AC13*conversion_factors!$C$7</f>
        <v>7.2999999999999989</v>
      </c>
    </row>
    <row r="14" spans="1:30" x14ac:dyDescent="0.25">
      <c r="A14" s="102" t="str">
        <f>original_data_m³!A14</f>
        <v>RM</v>
      </c>
      <c r="B14" t="str">
        <f>original_data_m³!B14</f>
        <v>R5.2ASIA</v>
      </c>
      <c r="C14">
        <f>original_data_m³!C14</f>
        <v>0</v>
      </c>
      <c r="D14">
        <f>original_data_m³!D14</f>
        <v>0</v>
      </c>
      <c r="E14">
        <f>original_data_m³!E14</f>
        <v>3</v>
      </c>
      <c r="F14" s="115">
        <f>original_data_m³!F14*conversion_factors!$C$7</f>
        <v>1223.7969824513013</v>
      </c>
      <c r="G14" s="112">
        <f t="shared" si="0"/>
        <v>1147.8034589892418</v>
      </c>
      <c r="H14" s="115">
        <f>original_data_m³!G14*conversion_factors!$C$7</f>
        <v>54.555742689777503</v>
      </c>
      <c r="I14" s="115">
        <f>original_data_m³!H14*conversion_factors!$C$7</f>
        <v>1098.4700516757282</v>
      </c>
      <c r="J14" s="115">
        <f>original_data_m³!I14*conversion_factors!$C$7</f>
        <v>43.733523425383083</v>
      </c>
      <c r="K14" s="115">
        <f>original_data_m³!J14*conversion_factors!$C$7</f>
        <v>1.0500161618363173</v>
      </c>
      <c r="L14" s="115">
        <f>original_data_m³!K14*conversion_factors!$C$7</f>
        <v>25.987648498576025</v>
      </c>
      <c r="M14" s="115">
        <f>original_data_m³!L14*conversion_factors!$C$7</f>
        <v>49.559070641098394</v>
      </c>
      <c r="N14" s="115">
        <f>original_data_m³!M14*conversion_factors!$C$7</f>
        <v>2.7237282513986804E-3</v>
      </c>
      <c r="O14" s="115">
        <f>original_data_m³!N14*conversion_factors!$C$7</f>
        <v>0.13019580512650603</v>
      </c>
      <c r="P14" s="115">
        <f>original_data_m³!O14*conversion_factors!$C$7</f>
        <v>4.8637525153012051</v>
      </c>
      <c r="Q14" s="115">
        <f>original_data_m³!P14*conversion_factors!$C$7</f>
        <v>43.733523425383083</v>
      </c>
      <c r="R14" s="115">
        <f>original_data_m³!Q14*conversion_factors!$C$7</f>
        <v>0</v>
      </c>
      <c r="S14" s="115">
        <f>original_data_m³!R14*conversion_factors!$C$7</f>
        <v>741.28406269907407</v>
      </c>
      <c r="T14" s="115">
        <f>original_data_m³!S14*conversion_factors!$C$7</f>
        <v>14.779766730152705</v>
      </c>
      <c r="U14" s="115">
        <f>original_data_m³!T14*conversion_factors!$C$7</f>
        <v>50.005874963483542</v>
      </c>
      <c r="V14" s="115">
        <f>original_data_m³!U14*conversion_factors!$C$7</f>
        <v>184.45798055874647</v>
      </c>
      <c r="W14" s="115">
        <f>original_data_m³!V14*conversion_factors!$C$7</f>
        <v>33.843566136707871</v>
      </c>
      <c r="X14" s="115">
        <f>original_data_m³!W14*conversion_factors!$C$7</f>
        <v>11.603577764008223</v>
      </c>
      <c r="Y14" s="115">
        <f>original_data_m³!X14*conversion_factors!$C$7</f>
        <v>1.5926530015461848</v>
      </c>
      <c r="Z14" s="115">
        <f>original_data_m³!Y14*conversion_factors!$C$7</f>
        <v>1.4404522458119702</v>
      </c>
      <c r="AA14" s="115">
        <f>original_data_m³!Z14*conversion_factors!$C$7</f>
        <v>59.462117576197102</v>
      </c>
      <c r="AB14" s="115">
        <f>original_data_m³!AA14*conversion_factors!$C$7</f>
        <v>0.67624187499397626</v>
      </c>
      <c r="AC14" s="115">
        <f>original_data_m³!AB14*conversion_factors!$C$7</f>
        <v>0.37377428684234104</v>
      </c>
      <c r="AD14" s="115">
        <f>original_data_m³!AC14*conversion_factors!$C$7</f>
        <v>25.987648498576025</v>
      </c>
    </row>
    <row r="15" spans="1:30" x14ac:dyDescent="0.25">
      <c r="A15" s="102" t="str">
        <f>original_data_m³!A15</f>
        <v>RM</v>
      </c>
      <c r="B15" t="str">
        <f>original_data_m³!B15</f>
        <v>CHN</v>
      </c>
      <c r="C15">
        <f>original_data_m³!C15</f>
        <v>0</v>
      </c>
      <c r="D15">
        <f>original_data_m³!D15</f>
        <v>0</v>
      </c>
      <c r="E15" t="str">
        <f>original_data_m³!E15</f>
        <v>–</v>
      </c>
      <c r="F15" s="110">
        <f>original_data_m³!F15*conversion_factors!$C$7</f>
        <v>2052.4</v>
      </c>
      <c r="G15" s="112">
        <f t="shared" si="0"/>
        <v>512</v>
      </c>
      <c r="H15" s="110">
        <f>original_data_m³!G15*conversion_factors!$C$7</f>
        <v>62.5</v>
      </c>
      <c r="I15" s="110">
        <f>original_data_m³!H15*conversion_factors!$C$7</f>
        <v>1989.8000000000002</v>
      </c>
      <c r="J15" s="110">
        <f>original_data_m³!I15*conversion_factors!$C$7</f>
        <v>30.5</v>
      </c>
      <c r="K15" s="110">
        <f>original_data_m³!J15*conversion_factors!$C$7</f>
        <v>0.1</v>
      </c>
      <c r="L15" s="110">
        <f>original_data_m³!K15*conversion_factors!$C$7</f>
        <v>0</v>
      </c>
      <c r="M15" s="110">
        <f>original_data_m³!L15*conversion_factors!$C$7</f>
        <v>31.499999999999996</v>
      </c>
      <c r="N15" s="110">
        <f>original_data_m³!M15*conversion_factors!$C$7</f>
        <v>0</v>
      </c>
      <c r="O15" s="110">
        <f>original_data_m³!N15*conversion_factors!$C$7</f>
        <v>0.5</v>
      </c>
      <c r="P15" s="110">
        <f>original_data_m³!O15*conversion_factors!$C$7</f>
        <v>0</v>
      </c>
      <c r="Q15" s="110">
        <f>original_data_m³!P15*conversion_factors!$C$7</f>
        <v>30.5</v>
      </c>
      <c r="R15" s="110">
        <f>original_data_m³!Q15*conversion_factors!$C$7</f>
        <v>0</v>
      </c>
      <c r="S15" s="110">
        <f>original_data_m³!R15*conversion_factors!$C$7</f>
        <v>0</v>
      </c>
      <c r="T15" s="110">
        <f>original_data_m³!S15*conversion_factors!$C$7</f>
        <v>215.00000000000003</v>
      </c>
      <c r="U15" s="110">
        <f>original_data_m³!T15*conversion_factors!$C$7</f>
        <v>1540.4</v>
      </c>
      <c r="V15" s="110">
        <f>original_data_m³!U15*conversion_factors!$C$7</f>
        <v>200</v>
      </c>
      <c r="W15" s="110">
        <f>original_data_m³!V15*conversion_factors!$C$7</f>
        <v>0</v>
      </c>
      <c r="X15" s="110">
        <f>original_data_m³!W15*conversion_factors!$C$7</f>
        <v>0</v>
      </c>
      <c r="Y15" s="110">
        <f>original_data_m³!X15*conversion_factors!$C$7</f>
        <v>0</v>
      </c>
      <c r="Z15" s="110">
        <f>original_data_m³!Y15*conversion_factors!$C$7</f>
        <v>1.8999999999999997</v>
      </c>
      <c r="AA15" s="110">
        <f>original_data_m³!Z15*conversion_factors!$C$7</f>
        <v>32.5</v>
      </c>
      <c r="AB15" s="110">
        <f>original_data_m³!AA15*conversion_factors!$C$7</f>
        <v>0</v>
      </c>
      <c r="AC15" s="110">
        <f>original_data_m³!AB15*conversion_factors!$C$7</f>
        <v>0.1</v>
      </c>
      <c r="AD15" s="110">
        <f>original_data_m³!AC15*conversion_factors!$C$7</f>
        <v>0</v>
      </c>
    </row>
    <row r="16" spans="1:30" x14ac:dyDescent="0.25">
      <c r="A16" s="102" t="str">
        <f>original_data_m³!A16</f>
        <v>RM</v>
      </c>
      <c r="B16" t="str">
        <f>original_data_m³!B16</f>
        <v>R5.2LAM</v>
      </c>
      <c r="C16">
        <f>original_data_m³!C16</f>
        <v>0</v>
      </c>
      <c r="D16">
        <f>original_data_m³!D16</f>
        <v>0</v>
      </c>
      <c r="E16">
        <f>original_data_m³!E16</f>
        <v>6</v>
      </c>
      <c r="F16" s="115">
        <f>original_data_m³!F16*conversion_factors!$C$7</f>
        <v>1223.7969824513013</v>
      </c>
      <c r="G16" s="112">
        <f t="shared" si="0"/>
        <v>1147.8034589892418</v>
      </c>
      <c r="H16" s="115">
        <f>original_data_m³!G16*conversion_factors!$C$7</f>
        <v>54.555742689777503</v>
      </c>
      <c r="I16" s="115">
        <f>original_data_m³!H16*conversion_factors!$C$7</f>
        <v>1098.4700516757282</v>
      </c>
      <c r="J16" s="115">
        <f>original_data_m³!I16*conversion_factors!$C$7</f>
        <v>43.733523425383083</v>
      </c>
      <c r="K16" s="115">
        <f>original_data_m³!J16*conversion_factors!$C$7</f>
        <v>1.0500161618363173</v>
      </c>
      <c r="L16" s="115">
        <f>original_data_m³!K16*conversion_factors!$C$7</f>
        <v>25.987648498576025</v>
      </c>
      <c r="M16" s="115">
        <f>original_data_m³!L16*conversion_factors!$C$7</f>
        <v>49.559070641098394</v>
      </c>
      <c r="N16" s="115">
        <f>original_data_m³!M16*conversion_factors!$C$7</f>
        <v>2.7237282513986804E-3</v>
      </c>
      <c r="O16" s="115">
        <f>original_data_m³!N16*conversion_factors!$C$7</f>
        <v>0.13019580512650603</v>
      </c>
      <c r="P16" s="115">
        <f>original_data_m³!O16*conversion_factors!$C$7</f>
        <v>4.8637525153012051</v>
      </c>
      <c r="Q16" s="115">
        <f>original_data_m³!P16*conversion_factors!$C$7</f>
        <v>43.733523425383083</v>
      </c>
      <c r="R16" s="115">
        <f>original_data_m³!Q16*conversion_factors!$C$7</f>
        <v>0</v>
      </c>
      <c r="S16" s="115">
        <f>original_data_m³!R16*conversion_factors!$C$7</f>
        <v>741.28406269907407</v>
      </c>
      <c r="T16" s="115">
        <f>original_data_m³!S16*conversion_factors!$C$7</f>
        <v>14.779766730152705</v>
      </c>
      <c r="U16" s="115">
        <f>original_data_m³!T16*conversion_factors!$C$7</f>
        <v>50.005874963483542</v>
      </c>
      <c r="V16" s="115">
        <f>original_data_m³!U16*conversion_factors!$C$7</f>
        <v>184.45798055874647</v>
      </c>
      <c r="W16" s="115">
        <f>original_data_m³!V16*conversion_factors!$C$7</f>
        <v>33.843566136707871</v>
      </c>
      <c r="X16" s="115">
        <f>original_data_m³!W16*conversion_factors!$C$7</f>
        <v>11.603577764008223</v>
      </c>
      <c r="Y16" s="115">
        <f>original_data_m³!X16*conversion_factors!$C$7</f>
        <v>1.5926530015461848</v>
      </c>
      <c r="Z16" s="115">
        <f>original_data_m³!Y16*conversion_factors!$C$7</f>
        <v>1.4404522458119702</v>
      </c>
      <c r="AA16" s="115">
        <f>original_data_m³!Z16*conversion_factors!$C$7</f>
        <v>59.462117576197102</v>
      </c>
      <c r="AB16" s="115">
        <f>original_data_m³!AA16*conversion_factors!$C$7</f>
        <v>0.67624187499397626</v>
      </c>
      <c r="AC16" s="115">
        <f>original_data_m³!AB16*conversion_factors!$C$7</f>
        <v>0.37377428684234104</v>
      </c>
      <c r="AD16" s="115">
        <f>original_data_m³!AC16*conversion_factors!$C$7</f>
        <v>25.987648498576025</v>
      </c>
    </row>
    <row r="17" spans="1:30" x14ac:dyDescent="0.25">
      <c r="A17" s="102" t="str">
        <f>original_data_m³!A17</f>
        <v>RM</v>
      </c>
      <c r="B17" t="str">
        <f>original_data_m³!B17</f>
        <v>R5.2MAF</v>
      </c>
      <c r="C17">
        <f>original_data_m³!C17</f>
        <v>0</v>
      </c>
      <c r="D17">
        <f>original_data_m³!D17</f>
        <v>0</v>
      </c>
      <c r="E17">
        <f>original_data_m³!E17</f>
        <v>1</v>
      </c>
      <c r="F17" s="115">
        <f>original_data_m³!F17*conversion_factors!$C$7</f>
        <v>1223.7969824513013</v>
      </c>
      <c r="G17" s="112">
        <f t="shared" si="0"/>
        <v>1147.8034589892418</v>
      </c>
      <c r="H17" s="115">
        <f>original_data_m³!G17*conversion_factors!$C$7</f>
        <v>54.555742689777503</v>
      </c>
      <c r="I17" s="115">
        <f>original_data_m³!H17*conversion_factors!$C$7</f>
        <v>1098.4700516757282</v>
      </c>
      <c r="J17" s="115">
        <f>original_data_m³!I17*conversion_factors!$C$7</f>
        <v>43.733523425383083</v>
      </c>
      <c r="K17" s="115">
        <f>original_data_m³!J17*conversion_factors!$C$7</f>
        <v>1.0500161618363173</v>
      </c>
      <c r="L17" s="115">
        <f>original_data_m³!K17*conversion_factors!$C$7</f>
        <v>25.987648498576025</v>
      </c>
      <c r="M17" s="115">
        <f>original_data_m³!L17*conversion_factors!$C$7</f>
        <v>49.559070641098394</v>
      </c>
      <c r="N17" s="115">
        <f>original_data_m³!M17*conversion_factors!$C$7</f>
        <v>2.7237282513986804E-3</v>
      </c>
      <c r="O17" s="115">
        <f>original_data_m³!N17*conversion_factors!$C$7</f>
        <v>0.13019580512650603</v>
      </c>
      <c r="P17" s="115">
        <f>original_data_m³!O17*conversion_factors!$C$7</f>
        <v>4.8637525153012051</v>
      </c>
      <c r="Q17" s="115">
        <f>original_data_m³!P17*conversion_factors!$C$7</f>
        <v>43.733523425383083</v>
      </c>
      <c r="R17" s="115">
        <f>original_data_m³!Q17*conversion_factors!$C$7</f>
        <v>0</v>
      </c>
      <c r="S17" s="115">
        <f>original_data_m³!R17*conversion_factors!$C$7</f>
        <v>741.28406269907407</v>
      </c>
      <c r="T17" s="115">
        <f>original_data_m³!S17*conversion_factors!$C$7</f>
        <v>14.779766730152705</v>
      </c>
      <c r="U17" s="115">
        <f>original_data_m³!T17*conversion_factors!$C$7</f>
        <v>50.005874963483542</v>
      </c>
      <c r="V17" s="115">
        <f>original_data_m³!U17*conversion_factors!$C$7</f>
        <v>184.45798055874647</v>
      </c>
      <c r="W17" s="115">
        <f>original_data_m³!V17*conversion_factors!$C$7</f>
        <v>33.843566136707871</v>
      </c>
      <c r="X17" s="115">
        <f>original_data_m³!W17*conversion_factors!$C$7</f>
        <v>11.603577764008223</v>
      </c>
      <c r="Y17" s="115">
        <f>original_data_m³!X17*conversion_factors!$C$7</f>
        <v>1.5926530015461848</v>
      </c>
      <c r="Z17" s="115">
        <f>original_data_m³!Y17*conversion_factors!$C$7</f>
        <v>1.4404522458119702</v>
      </c>
      <c r="AA17" s="115">
        <f>original_data_m³!Z17*conversion_factors!$C$7</f>
        <v>59.462117576197102</v>
      </c>
      <c r="AB17" s="115">
        <f>original_data_m³!AA17*conversion_factors!$C$7</f>
        <v>0.67624187499397626</v>
      </c>
      <c r="AC17" s="115">
        <f>original_data_m³!AB17*conversion_factors!$C$7</f>
        <v>0.37377428684234104</v>
      </c>
      <c r="AD17" s="115">
        <f>original_data_m³!AC17*conversion_factors!$C$7</f>
        <v>25.987648498576025</v>
      </c>
    </row>
    <row r="18" spans="1:30" s="105" customFormat="1" x14ac:dyDescent="0.25">
      <c r="A18" s="106" t="str">
        <f>original_data_m³!A18</f>
        <v>RM</v>
      </c>
      <c r="B18" s="105" t="str">
        <f>original_data_m³!B18</f>
        <v>R5.2REF</v>
      </c>
      <c r="C18" s="105">
        <f>original_data_m³!C18</f>
        <v>0</v>
      </c>
      <c r="D18" s="105">
        <f>original_data_m³!D18</f>
        <v>0</v>
      </c>
      <c r="E18" s="105">
        <f>original_data_m³!E18</f>
        <v>0</v>
      </c>
      <c r="F18" s="116">
        <f>original_data_m³!F18*conversion_factors!$C$7</f>
        <v>1223.7969824513013</v>
      </c>
      <c r="G18" s="112">
        <f t="shared" si="0"/>
        <v>1147.8034589892418</v>
      </c>
      <c r="H18" s="116">
        <f>original_data_m³!G18*conversion_factors!$C$7</f>
        <v>54.555742689777503</v>
      </c>
      <c r="I18" s="116">
        <f>original_data_m³!H18*conversion_factors!$C$7</f>
        <v>1098.4700516757282</v>
      </c>
      <c r="J18" s="116">
        <f>original_data_m³!I18*conversion_factors!$C$7</f>
        <v>43.733523425383083</v>
      </c>
      <c r="K18" s="116">
        <f>original_data_m³!J18*conversion_factors!$C$7</f>
        <v>1.0500161618363173</v>
      </c>
      <c r="L18" s="116">
        <f>original_data_m³!K18*conversion_factors!$C$7</f>
        <v>25.987648498576025</v>
      </c>
      <c r="M18" s="116">
        <f>original_data_m³!L18*conversion_factors!$C$7</f>
        <v>49.559070641098394</v>
      </c>
      <c r="N18" s="116">
        <f>original_data_m³!M18*conversion_factors!$C$7</f>
        <v>2.7237282513986804E-3</v>
      </c>
      <c r="O18" s="116">
        <f>original_data_m³!N18*conversion_factors!$C$7</f>
        <v>0.13019580512650603</v>
      </c>
      <c r="P18" s="116">
        <f>original_data_m³!O18*conversion_factors!$C$7</f>
        <v>4.8637525153012051</v>
      </c>
      <c r="Q18" s="116">
        <f>original_data_m³!P18*conversion_factors!$C$7</f>
        <v>43.733523425383083</v>
      </c>
      <c r="R18" s="116">
        <f>original_data_m³!Q18*conversion_factors!$C$7</f>
        <v>0</v>
      </c>
      <c r="S18" s="116">
        <f>original_data_m³!R18*conversion_factors!$C$7</f>
        <v>741.28406269907407</v>
      </c>
      <c r="T18" s="116">
        <f>original_data_m³!S18*conversion_factors!$C$7</f>
        <v>14.779766730152705</v>
      </c>
      <c r="U18" s="116">
        <f>original_data_m³!T18*conversion_factors!$C$7</f>
        <v>50.005874963483542</v>
      </c>
      <c r="V18" s="116">
        <f>original_data_m³!U18*conversion_factors!$C$7</f>
        <v>184.45798055874647</v>
      </c>
      <c r="W18" s="116">
        <f>original_data_m³!V18*conversion_factors!$C$7</f>
        <v>33.843566136707871</v>
      </c>
      <c r="X18" s="116">
        <f>original_data_m³!W18*conversion_factors!$C$7</f>
        <v>11.603577764008223</v>
      </c>
      <c r="Y18" s="116">
        <f>original_data_m³!X18*conversion_factors!$C$7</f>
        <v>1.5926530015461848</v>
      </c>
      <c r="Z18" s="116">
        <f>original_data_m³!Y18*conversion_factors!$C$7</f>
        <v>1.4404522458119702</v>
      </c>
      <c r="AA18" s="116">
        <f>original_data_m³!Z18*conversion_factors!$C$7</f>
        <v>59.462117576197102</v>
      </c>
      <c r="AB18" s="116">
        <f>original_data_m³!AA18*conversion_factors!$C$7</f>
        <v>0.67624187499397626</v>
      </c>
      <c r="AC18" s="116">
        <f>original_data_m³!AB18*conversion_factors!$C$7</f>
        <v>0.37377428684234104</v>
      </c>
      <c r="AD18" s="116">
        <f>original_data_m³!AC18*conversion_factors!$C$7</f>
        <v>25.987648498576025</v>
      </c>
    </row>
    <row r="19" spans="1:30" x14ac:dyDescent="0.25">
      <c r="A19" s="108" t="str">
        <f>original_data_m³!A19</f>
        <v>NR</v>
      </c>
      <c r="B19" t="str">
        <f>original_data_m³!B19</f>
        <v>R5.2OECD</v>
      </c>
      <c r="C19">
        <f>original_data_m³!C19</f>
        <v>0</v>
      </c>
      <c r="D19">
        <f>original_data_m³!D19</f>
        <v>0</v>
      </c>
      <c r="E19">
        <f>original_data_m³!E19</f>
        <v>76</v>
      </c>
      <c r="F19" s="111">
        <f>original_data_m³!F19*conversion_factors!$C$8</f>
        <v>1295.6330969234896</v>
      </c>
      <c r="G19" s="112">
        <f t="shared" si="0"/>
        <v>1222.6389906238453</v>
      </c>
      <c r="H19" s="111">
        <f>original_data_m³!G19*conversion_factors!$C$8</f>
        <v>27.28864345579742</v>
      </c>
      <c r="I19" s="111">
        <f>original_data_m³!H19*conversion_factors!$C$8</f>
        <v>1173.8591659437818</v>
      </c>
      <c r="J19" s="111">
        <f>original_data_m³!I19*conversion_factors!$C$8</f>
        <v>34.238899354985058</v>
      </c>
      <c r="K19" s="111">
        <f>original_data_m³!J19*conversion_factors!$C$8</f>
        <v>0.73165579222368426</v>
      </c>
      <c r="L19" s="111">
        <f>original_data_m³!K19*conversion_factors!$C$8</f>
        <v>59.514732376701446</v>
      </c>
      <c r="M19" s="111">
        <f>original_data_m³!L19*conversion_factors!$C$8</f>
        <v>21.666789225850053</v>
      </c>
      <c r="N19" s="111">
        <f>original_data_m³!M19*conversion_factors!$C$8</f>
        <v>2.5090134447368424E-2</v>
      </c>
      <c r="O19" s="111">
        <f>original_data_m³!N19*conversion_factors!$C$8</f>
        <v>5.3261356026315786E-2</v>
      </c>
      <c r="P19" s="111">
        <f>original_data_m³!O19*conversion_factors!$C$8</f>
        <v>5.5435027394736851</v>
      </c>
      <c r="Q19" s="111">
        <f>original_data_m³!P19*conversion_factors!$C$8</f>
        <v>34.238899354985058</v>
      </c>
      <c r="R19" s="111">
        <f>original_data_m³!Q19*conversion_factors!$C$8</f>
        <v>0</v>
      </c>
      <c r="S19" s="111">
        <f>original_data_m³!R19*conversion_factors!$C$8</f>
        <v>878.48614864965157</v>
      </c>
      <c r="T19" s="111">
        <f>original_data_m³!S19*conversion_factors!$C$8</f>
        <v>86.475344706763153</v>
      </c>
      <c r="U19" s="111">
        <f>original_data_m³!T19*conversion_factors!$C$8</f>
        <v>13.479373922942901</v>
      </c>
      <c r="V19" s="111">
        <f>original_data_m³!U19*conversion_factors!$C$8</f>
        <v>140.0059812288705</v>
      </c>
      <c r="W19" s="111">
        <f>original_data_m³!V19*conversion_factors!$C$8</f>
        <v>4.3391468046052628</v>
      </c>
      <c r="X19" s="111">
        <f>original_data_m³!W19*conversion_factors!$C$8</f>
        <v>6.7069944651465718</v>
      </c>
      <c r="Y19" s="111">
        <f>original_data_m³!X19*conversion_factors!$C$8</f>
        <v>0.50211730835526314</v>
      </c>
      <c r="Z19" s="111">
        <f>original_data_m³!Y19*conversion_factors!$C$8</f>
        <v>1.4585776717360655</v>
      </c>
      <c r="AA19" s="111">
        <f>original_data_m³!Z19*conversion_factors!$C$8</f>
        <v>42.405481185710528</v>
      </c>
      <c r="AB19" s="111">
        <f>original_data_m³!AA19*conversion_factors!$C$8</f>
        <v>0.60789295524999998</v>
      </c>
      <c r="AC19" s="111">
        <f>original_data_m³!AB19*conversion_factors!$C$8</f>
        <v>0.12376283697368425</v>
      </c>
      <c r="AD19" s="111">
        <f>original_data_m³!AC19*conversion_factors!$C$8</f>
        <v>59.514732376701446</v>
      </c>
    </row>
    <row r="20" spans="1:30" x14ac:dyDescent="0.25">
      <c r="A20" s="108" t="str">
        <f>original_data_m³!A20</f>
        <v>NR</v>
      </c>
      <c r="B20" t="str">
        <f>original_data_m³!B20</f>
        <v>OECD_NA</v>
      </c>
      <c r="C20">
        <f>original_data_m³!C20</f>
        <v>0</v>
      </c>
      <c r="D20">
        <f>original_data_m³!D20</f>
        <v>0</v>
      </c>
      <c r="E20" t="str">
        <f>original_data_m³!E20</f>
        <v>–</v>
      </c>
      <c r="F20" s="111">
        <f>original_data_m³!F20*conversion_factors!$C$8</f>
        <v>968.82143772922916</v>
      </c>
      <c r="G20" s="112">
        <f t="shared" si="0"/>
        <v>699.68168558613115</v>
      </c>
      <c r="H20" s="111">
        <f>original_data_m³!G20*conversion_factors!$C$8</f>
        <v>60.628544305520784</v>
      </c>
      <c r="I20" s="111">
        <f>original_data_m³!H20*conversion_factors!$C$8</f>
        <v>894.31768101227522</v>
      </c>
      <c r="J20" s="111">
        <f>original_data_m³!I20*conversion_factors!$C$8</f>
        <v>0.56972929068571387</v>
      </c>
      <c r="K20" s="111">
        <f>original_data_m³!J20*conversion_factors!$C$8</f>
        <v>3.054450262832316</v>
      </c>
      <c r="L20" s="111">
        <f>original_data_m³!K20*conversion_factors!$C$8</f>
        <v>10.25103285791554</v>
      </c>
      <c r="M20" s="111">
        <f>original_data_m³!L20*conversion_factors!$C$8</f>
        <v>60.169191118270426</v>
      </c>
      <c r="N20" s="111">
        <f>original_data_m³!M20*conversion_factors!$C$8</f>
        <v>0.11926841249491969</v>
      </c>
      <c r="O20" s="111">
        <f>original_data_m³!N20*conversion_factors!$C$8</f>
        <v>0.3400847747554463</v>
      </c>
      <c r="P20" s="111">
        <f>original_data_m³!O20*conversion_factors!$C$8</f>
        <v>0</v>
      </c>
      <c r="Q20" s="111">
        <f>original_data_m³!P20*conversion_factors!$C$8</f>
        <v>0.56972929068571387</v>
      </c>
      <c r="R20" s="111">
        <f>original_data_m³!Q20*conversion_factors!$C$8</f>
        <v>0</v>
      </c>
      <c r="S20" s="111">
        <f>original_data_m³!R20*conversion_factors!$C$8</f>
        <v>586.24828407677921</v>
      </c>
      <c r="T20" s="111">
        <f>original_data_m³!S20*conversion_factors!$C$8</f>
        <v>0</v>
      </c>
      <c r="U20" s="111">
        <f>original_data_m³!T20*conversion_factors!$C$8</f>
        <v>258.8887192851825</v>
      </c>
      <c r="V20" s="111">
        <f>original_data_m³!U20*conversion_factors!$C$8</f>
        <v>0</v>
      </c>
      <c r="W20" s="111">
        <f>original_data_m³!V20*conversion_factors!$C$8</f>
        <v>0</v>
      </c>
      <c r="X20" s="111">
        <f>original_data_m³!W20*conversion_factors!$C$8</f>
        <v>0</v>
      </c>
      <c r="Y20" s="111">
        <f>original_data_m³!X20*conversion_factors!$C$8</f>
        <v>0</v>
      </c>
      <c r="Z20" s="111">
        <f>original_data_m³!Y20*conversion_factors!$C$8</f>
        <v>19.852688570093534</v>
      </c>
      <c r="AA20" s="111">
        <f>original_data_m³!Z20*conversion_factors!$C$8</f>
        <v>29.327989080219925</v>
      </c>
      <c r="AB20" s="111">
        <f>original_data_m³!AA20*conversion_factors!$C$8</f>
        <v>4.0009973500640741E-4</v>
      </c>
      <c r="AC20" s="111">
        <f>original_data_m³!AB20*conversion_factors!$C$8</f>
        <v>3.0540501630973096</v>
      </c>
      <c r="AD20" s="111">
        <f>original_data_m³!AC20*conversion_factors!$C$8</f>
        <v>10.25103285791554</v>
      </c>
    </row>
    <row r="21" spans="1:30" x14ac:dyDescent="0.25">
      <c r="A21" s="108" t="str">
        <f>original_data_m³!A21</f>
        <v>NR</v>
      </c>
      <c r="B21" t="str">
        <f>original_data_m³!B21</f>
        <v>JPN</v>
      </c>
      <c r="C21">
        <f>original_data_m³!C21</f>
        <v>0</v>
      </c>
      <c r="D21">
        <f>original_data_m³!D21</f>
        <v>0</v>
      </c>
      <c r="E21">
        <f>original_data_m³!E21</f>
        <v>6</v>
      </c>
      <c r="F21" s="111">
        <f>original_data_m³!F21*conversion_factors!$C$8</f>
        <v>941.49999999999989</v>
      </c>
      <c r="G21" s="112">
        <f t="shared" si="0"/>
        <v>731.83333333333326</v>
      </c>
      <c r="H21" s="111">
        <f>original_data_m³!G21*conversion_factors!$C$8</f>
        <v>143.83333333333331</v>
      </c>
      <c r="I21" s="111">
        <f>original_data_m³!H21*conversion_factors!$C$8</f>
        <v>771.66666666666686</v>
      </c>
      <c r="J21" s="111">
        <f>original_data_m³!I21*conversion_factors!$C$8</f>
        <v>11</v>
      </c>
      <c r="K21" s="111">
        <f>original_data_m³!J21*conversion_factors!$C$8</f>
        <v>0</v>
      </c>
      <c r="L21" s="111">
        <f>original_data_m³!K21*conversion_factors!$C$8</f>
        <v>15.000000000000004</v>
      </c>
      <c r="M21" s="111">
        <f>original_data_m³!L21*conversion_factors!$C$8</f>
        <v>142.83333333333331</v>
      </c>
      <c r="N21" s="111">
        <f>original_data_m³!M21*conversion_factors!$C$8</f>
        <v>0</v>
      </c>
      <c r="O21" s="111">
        <f>original_data_m³!N21*conversion_factors!$C$8</f>
        <v>1</v>
      </c>
      <c r="P21" s="111">
        <f>original_data_m³!O21*conversion_factors!$C$8</f>
        <v>0</v>
      </c>
      <c r="Q21" s="111">
        <f>original_data_m³!P21*conversion_factors!$C$8</f>
        <v>11</v>
      </c>
      <c r="R21" s="111">
        <f>original_data_m³!Q21*conversion_factors!$C$8</f>
        <v>0</v>
      </c>
      <c r="S21" s="111">
        <f>original_data_m³!R21*conversion_factors!$C$8</f>
        <v>476.33333333333337</v>
      </c>
      <c r="T21" s="111">
        <f>original_data_m³!S21*conversion_factors!$C$8</f>
        <v>0</v>
      </c>
      <c r="U21" s="111">
        <f>original_data_m³!T21*conversion_factors!$C$8</f>
        <v>194.66666666666669</v>
      </c>
      <c r="V21" s="111">
        <f>original_data_m³!U21*conversion_factors!$C$8</f>
        <v>0</v>
      </c>
      <c r="W21" s="111">
        <f>original_data_m³!V21*conversion_factors!$C$8</f>
        <v>98.666666666666671</v>
      </c>
      <c r="X21" s="111">
        <f>original_data_m³!W21*conversion_factors!$C$8</f>
        <v>0</v>
      </c>
      <c r="Y21" s="111">
        <f>original_data_m³!X21*conversion_factors!$C$8</f>
        <v>1</v>
      </c>
      <c r="Z21" s="111">
        <f>original_data_m³!Y21*conversion_factors!$C$8</f>
        <v>1</v>
      </c>
      <c r="AA21" s="111">
        <f>original_data_m³!Z21*conversion_factors!$C$8</f>
        <v>0</v>
      </c>
      <c r="AB21" s="111">
        <f>original_data_m³!AA21*conversion_factors!$C$8</f>
        <v>0</v>
      </c>
      <c r="AC21" s="111">
        <f>original_data_m³!AB21*conversion_factors!$C$8</f>
        <v>0</v>
      </c>
      <c r="AD21" s="111">
        <f>original_data_m³!AC21*conversion_factors!$C$8</f>
        <v>15.000000000000004</v>
      </c>
    </row>
    <row r="22" spans="1:30" x14ac:dyDescent="0.25">
      <c r="A22" s="108" t="str">
        <f>original_data_m³!A22</f>
        <v>NR</v>
      </c>
      <c r="B22" t="str">
        <f>original_data_m³!B22</f>
        <v>R5.2ASIA</v>
      </c>
      <c r="C22">
        <f>original_data_m³!C22</f>
        <v>0</v>
      </c>
      <c r="D22">
        <f>original_data_m³!D22</f>
        <v>0</v>
      </c>
      <c r="E22">
        <f>original_data_m³!E22</f>
        <v>2</v>
      </c>
      <c r="F22" s="117">
        <f>original_data_m³!F22*conversion_factors!$C$8</f>
        <v>1268.9469286844401</v>
      </c>
      <c r="G22" s="112">
        <f t="shared" si="0"/>
        <v>1187.2953322937324</v>
      </c>
      <c r="H22" s="117">
        <f>original_data_m³!G22*conversion_factors!$C$8</f>
        <v>44.160000763377582</v>
      </c>
      <c r="I22" s="117">
        <f>original_data_m³!H22*conversion_factors!$C$8</f>
        <v>1139.5720756534538</v>
      </c>
      <c r="J22" s="117">
        <f>original_data_m³!I22*conversion_factors!$C$8</f>
        <v>30.400633157065897</v>
      </c>
      <c r="K22" s="117">
        <f>original_data_m³!J22*conversion_factors!$C$8</f>
        <v>1.5607397776292136</v>
      </c>
      <c r="L22" s="117">
        <f>original_data_m³!K22*conversion_factors!$C$8</f>
        <v>53.253479332913592</v>
      </c>
      <c r="M22" s="117">
        <f>original_data_m³!L22*conversion_factors!$C$8</f>
        <v>34.311226364770839</v>
      </c>
      <c r="N22" s="117">
        <f>original_data_m³!M22*conversion_factors!$C$8</f>
        <v>2.142528334831461E-2</v>
      </c>
      <c r="O22" s="117">
        <f>original_data_m³!N22*conversion_factors!$C$8</f>
        <v>0.2299759894157303</v>
      </c>
      <c r="P22" s="117">
        <f>original_data_m³!O22*conversion_factors!$C$8</f>
        <v>9.5973731258426955</v>
      </c>
      <c r="Q22" s="117">
        <f>original_data_m³!P22*conversion_factors!$C$8</f>
        <v>30.400633157065897</v>
      </c>
      <c r="R22" s="117">
        <f>original_data_m³!Q22*conversion_factors!$C$8</f>
        <v>0</v>
      </c>
      <c r="S22" s="117">
        <f>original_data_m³!R22*conversion_factors!$C$8</f>
        <v>858.84842541880346</v>
      </c>
      <c r="T22" s="117">
        <f>original_data_m³!S22*conversion_factors!$C$8</f>
        <v>73.844114581056175</v>
      </c>
      <c r="U22" s="117">
        <f>original_data_m³!T22*conversion_factors!$C$8</f>
        <v>28.398117057793936</v>
      </c>
      <c r="V22" s="117">
        <f>original_data_m³!U22*conversion_factors!$C$8</f>
        <v>124.15292280813661</v>
      </c>
      <c r="W22" s="117">
        <f>original_data_m³!V22*conversion_factors!$C$8</f>
        <v>10.357024237640447</v>
      </c>
      <c r="X22" s="117">
        <f>original_data_m³!W22*conversion_factors!$C$8</f>
        <v>5.727321116304938</v>
      </c>
      <c r="Y22" s="117">
        <f>original_data_m³!X22*conversion_factors!$C$8</f>
        <v>0.54023500488764031</v>
      </c>
      <c r="Z22" s="117">
        <f>original_data_m³!Y22*conversion_factors!$C$8</f>
        <v>1.4727180118195617</v>
      </c>
      <c r="AA22" s="117">
        <f>original_data_m³!Z22*conversion_factors!$C$8</f>
        <v>36.231197417011238</v>
      </c>
      <c r="AB22" s="117">
        <f>original_data_m³!AA22*conversion_factors!$C$8</f>
        <v>0.7173018494269664</v>
      </c>
      <c r="AC22" s="117">
        <f>original_data_m³!AB22*conversion_factors!$C$8</f>
        <v>0.84343792820224717</v>
      </c>
      <c r="AD22" s="117">
        <f>original_data_m³!AC22*conversion_factors!$C$8</f>
        <v>53.253479332913592</v>
      </c>
    </row>
    <row r="23" spans="1:30" x14ac:dyDescent="0.25">
      <c r="A23" s="108" t="str">
        <f>original_data_m³!A23</f>
        <v>NR</v>
      </c>
      <c r="B23" t="str">
        <f>original_data_m³!B23</f>
        <v>CHN</v>
      </c>
      <c r="C23">
        <f>original_data_m³!C23</f>
        <v>0</v>
      </c>
      <c r="D23">
        <f>original_data_m³!D23</f>
        <v>0</v>
      </c>
      <c r="E23" t="str">
        <f>original_data_m³!E23</f>
        <v>–</v>
      </c>
      <c r="F23" s="111">
        <f>original_data_m³!F23*conversion_factors!$C$8</f>
        <v>2256.4999999999995</v>
      </c>
      <c r="G23" s="112">
        <f t="shared" si="0"/>
        <v>781.59999999999945</v>
      </c>
      <c r="H23" s="111">
        <f>original_data_m³!G23*conversion_factors!$C$8</f>
        <v>65.5</v>
      </c>
      <c r="I23" s="111">
        <f>original_data_m³!H23*conversion_factors!$C$8</f>
        <v>2160.3999999999996</v>
      </c>
      <c r="J23" s="111">
        <f>original_data_m³!I23*conversion_factors!$C$8</f>
        <v>30.500000000000004</v>
      </c>
      <c r="K23" s="111">
        <f>original_data_m³!J23*conversion_factors!$C$8</f>
        <v>0.1</v>
      </c>
      <c r="L23" s="111">
        <f>original_data_m³!K23*conversion_factors!$C$8</f>
        <v>0</v>
      </c>
      <c r="M23" s="111">
        <f>original_data_m³!L23*conversion_factors!$C$8</f>
        <v>61.5</v>
      </c>
      <c r="N23" s="111">
        <f>original_data_m³!M23*conversion_factors!$C$8</f>
        <v>0</v>
      </c>
      <c r="O23" s="111">
        <f>original_data_m³!N23*conversion_factors!$C$8</f>
        <v>4</v>
      </c>
      <c r="P23" s="111">
        <f>original_data_m³!O23*conversion_factors!$C$8</f>
        <v>0</v>
      </c>
      <c r="Q23" s="111">
        <f>original_data_m³!P23*conversion_factors!$C$8</f>
        <v>30.500000000000004</v>
      </c>
      <c r="R23" s="111">
        <f>original_data_m³!Q23*conversion_factors!$C$8</f>
        <v>0</v>
      </c>
      <c r="S23" s="111">
        <f>original_data_m³!R23*conversion_factors!$C$8</f>
        <v>0</v>
      </c>
      <c r="T23" s="111">
        <f>original_data_m³!S23*conversion_factors!$C$8</f>
        <v>369</v>
      </c>
      <c r="U23" s="111">
        <f>original_data_m³!T23*conversion_factors!$C$8</f>
        <v>1474.9</v>
      </c>
      <c r="V23" s="111">
        <f>original_data_m³!U23*conversion_factors!$C$8</f>
        <v>276.5</v>
      </c>
      <c r="W23" s="111">
        <f>original_data_m³!V23*conversion_factors!$C$8</f>
        <v>0</v>
      </c>
      <c r="X23" s="111">
        <f>original_data_m³!W23*conversion_factors!$C$8</f>
        <v>0</v>
      </c>
      <c r="Y23" s="111">
        <f>original_data_m³!X23*conversion_factors!$C$8</f>
        <v>0</v>
      </c>
      <c r="Z23" s="111">
        <f>original_data_m³!Y23*conversion_factors!$C$8</f>
        <v>2</v>
      </c>
      <c r="AA23" s="111">
        <f>original_data_m³!Z23*conversion_factors!$C$8</f>
        <v>38</v>
      </c>
      <c r="AB23" s="111">
        <f>original_data_m³!AA23*conversion_factors!$C$8</f>
        <v>0</v>
      </c>
      <c r="AC23" s="111">
        <f>original_data_m³!AB23*conversion_factors!$C$8</f>
        <v>0.1</v>
      </c>
      <c r="AD23" s="111">
        <f>original_data_m³!AC23*conversion_factors!$C$8</f>
        <v>0</v>
      </c>
    </row>
    <row r="24" spans="1:30" x14ac:dyDescent="0.25">
      <c r="A24" s="108" t="str">
        <f>original_data_m³!A24</f>
        <v>NR</v>
      </c>
      <c r="B24" t="str">
        <f>original_data_m³!B24</f>
        <v>R5.2LAM</v>
      </c>
      <c r="C24">
        <f>original_data_m³!C24</f>
        <v>0</v>
      </c>
      <c r="D24">
        <f>original_data_m³!D24</f>
        <v>0</v>
      </c>
      <c r="E24">
        <f>original_data_m³!E24</f>
        <v>1</v>
      </c>
      <c r="F24" s="117">
        <f>original_data_m³!F24*conversion_factors!$C$8</f>
        <v>1268.9469286844401</v>
      </c>
      <c r="G24" s="112">
        <f t="shared" si="0"/>
        <v>1187.2953322937324</v>
      </c>
      <c r="H24" s="117">
        <f>original_data_m³!G24*conversion_factors!$C$8</f>
        <v>44.160000763377582</v>
      </c>
      <c r="I24" s="117">
        <f>original_data_m³!H24*conversion_factors!$C$8</f>
        <v>1139.5720756534538</v>
      </c>
      <c r="J24" s="117">
        <f>original_data_m³!I24*conversion_factors!$C$8</f>
        <v>30.400633157065897</v>
      </c>
      <c r="K24" s="117">
        <f>original_data_m³!J24*conversion_factors!$C$8</f>
        <v>1.5607397776292136</v>
      </c>
      <c r="L24" s="117">
        <f>original_data_m³!K24*conversion_factors!$C$8</f>
        <v>53.253479332913592</v>
      </c>
      <c r="M24" s="117">
        <f>original_data_m³!L24*conversion_factors!$C$8</f>
        <v>34.311226364770839</v>
      </c>
      <c r="N24" s="117">
        <f>original_data_m³!M24*conversion_factors!$C$8</f>
        <v>2.142528334831461E-2</v>
      </c>
      <c r="O24" s="117">
        <f>original_data_m³!N24*conversion_factors!$C$8</f>
        <v>0.2299759894157303</v>
      </c>
      <c r="P24" s="117">
        <f>original_data_m³!O24*conversion_factors!$C$8</f>
        <v>9.5973731258426955</v>
      </c>
      <c r="Q24" s="117">
        <f>original_data_m³!P24*conversion_factors!$C$8</f>
        <v>30.400633157065897</v>
      </c>
      <c r="R24" s="117">
        <f>original_data_m³!Q24*conversion_factors!$C$8</f>
        <v>0</v>
      </c>
      <c r="S24" s="117">
        <f>original_data_m³!R24*conversion_factors!$C$8</f>
        <v>858.84842541880346</v>
      </c>
      <c r="T24" s="117">
        <f>original_data_m³!S24*conversion_factors!$C$8</f>
        <v>73.844114581056175</v>
      </c>
      <c r="U24" s="117">
        <f>original_data_m³!T24*conversion_factors!$C$8</f>
        <v>28.398117057793936</v>
      </c>
      <c r="V24" s="117">
        <f>original_data_m³!U24*conversion_factors!$C$8</f>
        <v>124.15292280813661</v>
      </c>
      <c r="W24" s="117">
        <f>original_data_m³!V24*conversion_factors!$C$8</f>
        <v>10.357024237640447</v>
      </c>
      <c r="X24" s="117">
        <f>original_data_m³!W24*conversion_factors!$C$8</f>
        <v>5.727321116304938</v>
      </c>
      <c r="Y24" s="117">
        <f>original_data_m³!X24*conversion_factors!$C$8</f>
        <v>0.54023500488764031</v>
      </c>
      <c r="Z24" s="117">
        <f>original_data_m³!Y24*conversion_factors!$C$8</f>
        <v>1.4727180118195617</v>
      </c>
      <c r="AA24" s="117">
        <f>original_data_m³!Z24*conversion_factors!$C$8</f>
        <v>36.231197417011238</v>
      </c>
      <c r="AB24" s="117">
        <f>original_data_m³!AA24*conversion_factors!$C$8</f>
        <v>0.7173018494269664</v>
      </c>
      <c r="AC24" s="117">
        <f>original_data_m³!AB24*conversion_factors!$C$8</f>
        <v>0.84343792820224717</v>
      </c>
      <c r="AD24" s="117">
        <f>original_data_m³!AC24*conversion_factors!$C$8</f>
        <v>53.253479332913592</v>
      </c>
    </row>
    <row r="25" spans="1:30" x14ac:dyDescent="0.25">
      <c r="A25" s="108" t="str">
        <f>original_data_m³!A25</f>
        <v>NR</v>
      </c>
      <c r="B25" t="str">
        <f>original_data_m³!B25</f>
        <v>R5.2MAF</v>
      </c>
      <c r="C25">
        <f>original_data_m³!C25</f>
        <v>0</v>
      </c>
      <c r="D25">
        <f>original_data_m³!D25</f>
        <v>0</v>
      </c>
      <c r="E25">
        <f>original_data_m³!E25</f>
        <v>0</v>
      </c>
      <c r="F25" s="117">
        <f>original_data_m³!F25*conversion_factors!$C$8</f>
        <v>1268.9469286844401</v>
      </c>
      <c r="G25" s="112">
        <f t="shared" si="0"/>
        <v>1187.2953322937324</v>
      </c>
      <c r="H25" s="117">
        <f>original_data_m³!G25*conversion_factors!$C$8</f>
        <v>44.160000763377582</v>
      </c>
      <c r="I25" s="117">
        <f>original_data_m³!H25*conversion_factors!$C$8</f>
        <v>1139.5720756534538</v>
      </c>
      <c r="J25" s="117">
        <f>original_data_m³!I25*conversion_factors!$C$8</f>
        <v>30.400633157065897</v>
      </c>
      <c r="K25" s="117">
        <f>original_data_m³!J25*conversion_factors!$C$8</f>
        <v>1.5607397776292136</v>
      </c>
      <c r="L25" s="117">
        <f>original_data_m³!K25*conversion_factors!$C$8</f>
        <v>53.253479332913592</v>
      </c>
      <c r="M25" s="117">
        <f>original_data_m³!L25*conversion_factors!$C$8</f>
        <v>34.311226364770839</v>
      </c>
      <c r="N25" s="117">
        <f>original_data_m³!M25*conversion_factors!$C$8</f>
        <v>2.142528334831461E-2</v>
      </c>
      <c r="O25" s="117">
        <f>original_data_m³!N25*conversion_factors!$C$8</f>
        <v>0.2299759894157303</v>
      </c>
      <c r="P25" s="117">
        <f>original_data_m³!O25*conversion_factors!$C$8</f>
        <v>9.5973731258426955</v>
      </c>
      <c r="Q25" s="117">
        <f>original_data_m³!P25*conversion_factors!$C$8</f>
        <v>30.400633157065897</v>
      </c>
      <c r="R25" s="117">
        <f>original_data_m³!Q25*conversion_factors!$C$8</f>
        <v>0</v>
      </c>
      <c r="S25" s="117">
        <f>original_data_m³!R25*conversion_factors!$C$8</f>
        <v>858.84842541880346</v>
      </c>
      <c r="T25" s="117">
        <f>original_data_m³!S25*conversion_factors!$C$8</f>
        <v>73.844114581056175</v>
      </c>
      <c r="U25" s="117">
        <f>original_data_m³!T25*conversion_factors!$C$8</f>
        <v>28.398117057793936</v>
      </c>
      <c r="V25" s="117">
        <f>original_data_m³!U25*conversion_factors!$C$8</f>
        <v>124.15292280813661</v>
      </c>
      <c r="W25" s="117">
        <f>original_data_m³!V25*conversion_factors!$C$8</f>
        <v>10.357024237640447</v>
      </c>
      <c r="X25" s="117">
        <f>original_data_m³!W25*conversion_factors!$C$8</f>
        <v>5.727321116304938</v>
      </c>
      <c r="Y25" s="117">
        <f>original_data_m³!X25*conversion_factors!$C$8</f>
        <v>0.54023500488764031</v>
      </c>
      <c r="Z25" s="117">
        <f>original_data_m³!Y25*conversion_factors!$C$8</f>
        <v>1.4727180118195617</v>
      </c>
      <c r="AA25" s="117">
        <f>original_data_m³!Z25*conversion_factors!$C$8</f>
        <v>36.231197417011238</v>
      </c>
      <c r="AB25" s="117">
        <f>original_data_m³!AA25*conversion_factors!$C$8</f>
        <v>0.7173018494269664</v>
      </c>
      <c r="AC25" s="117">
        <f>original_data_m³!AB25*conversion_factors!$C$8</f>
        <v>0.84343792820224717</v>
      </c>
      <c r="AD25" s="117">
        <f>original_data_m³!AC25*conversion_factors!$C$8</f>
        <v>53.253479332913592</v>
      </c>
    </row>
    <row r="26" spans="1:30" s="105" customFormat="1" x14ac:dyDescent="0.25">
      <c r="A26" s="109" t="str">
        <f>original_data_m³!A26</f>
        <v>NR</v>
      </c>
      <c r="B26" s="105" t="str">
        <f>original_data_m³!B26</f>
        <v>R5.2REF</v>
      </c>
      <c r="C26" s="105">
        <f>original_data_m³!C26</f>
        <v>0</v>
      </c>
      <c r="D26" s="105">
        <f>original_data_m³!D26</f>
        <v>0</v>
      </c>
      <c r="E26" s="105">
        <f>original_data_m³!E26</f>
        <v>0</v>
      </c>
      <c r="F26" s="117">
        <f>original_data_m³!F26*conversion_factors!$C$8</f>
        <v>1268.9469286844401</v>
      </c>
      <c r="G26" s="112">
        <f t="shared" si="0"/>
        <v>1187.2953322937324</v>
      </c>
      <c r="H26" s="117">
        <f>original_data_m³!G26*conversion_factors!$C$8</f>
        <v>44.160000763377582</v>
      </c>
      <c r="I26" s="117">
        <f>original_data_m³!H26*conversion_factors!$C$8</f>
        <v>1139.5720756534538</v>
      </c>
      <c r="J26" s="117">
        <f>original_data_m³!I26*conversion_factors!$C$8</f>
        <v>30.400633157065897</v>
      </c>
      <c r="K26" s="117">
        <f>original_data_m³!J26*conversion_factors!$C$8</f>
        <v>1.5607397776292136</v>
      </c>
      <c r="L26" s="117">
        <f>original_data_m³!K26*conversion_factors!$C$8</f>
        <v>53.253479332913592</v>
      </c>
      <c r="M26" s="117">
        <f>original_data_m³!L26*conversion_factors!$C$8</f>
        <v>34.311226364770839</v>
      </c>
      <c r="N26" s="117">
        <f>original_data_m³!M26*conversion_factors!$C$8</f>
        <v>2.142528334831461E-2</v>
      </c>
      <c r="O26" s="117">
        <f>original_data_m³!N26*conversion_factors!$C$8</f>
        <v>0.2299759894157303</v>
      </c>
      <c r="P26" s="117">
        <f>original_data_m³!O26*conversion_factors!$C$8</f>
        <v>9.5973731258426955</v>
      </c>
      <c r="Q26" s="117">
        <f>original_data_m³!P26*conversion_factors!$C$8</f>
        <v>30.400633157065897</v>
      </c>
      <c r="R26" s="117">
        <f>original_data_m³!Q26*conversion_factors!$C$8</f>
        <v>0</v>
      </c>
      <c r="S26" s="117">
        <f>original_data_m³!R26*conversion_factors!$C$8</f>
        <v>858.84842541880346</v>
      </c>
      <c r="T26" s="117">
        <f>original_data_m³!S26*conversion_factors!$C$8</f>
        <v>73.844114581056175</v>
      </c>
      <c r="U26" s="117">
        <f>original_data_m³!T26*conversion_factors!$C$8</f>
        <v>28.398117057793936</v>
      </c>
      <c r="V26" s="117">
        <f>original_data_m³!U26*conversion_factors!$C$8</f>
        <v>124.15292280813661</v>
      </c>
      <c r="W26" s="117">
        <f>original_data_m³!V26*conversion_factors!$C$8</f>
        <v>10.357024237640447</v>
      </c>
      <c r="X26" s="117">
        <f>original_data_m³!W26*conversion_factors!$C$8</f>
        <v>5.727321116304938</v>
      </c>
      <c r="Y26" s="117">
        <f>original_data_m³!X26*conversion_factors!$C$8</f>
        <v>0.54023500488764031</v>
      </c>
      <c r="Z26" s="117">
        <f>original_data_m³!Y26*conversion_factors!$C$8</f>
        <v>1.4727180118195617</v>
      </c>
      <c r="AA26" s="117">
        <f>original_data_m³!Z26*conversion_factors!$C$8</f>
        <v>36.231197417011238</v>
      </c>
      <c r="AB26" s="117">
        <f>original_data_m³!AA26*conversion_factors!$C$8</f>
        <v>0.7173018494269664</v>
      </c>
      <c r="AC26" s="117">
        <f>original_data_m³!AB26*conversion_factors!$C$8</f>
        <v>0.84343792820224717</v>
      </c>
      <c r="AD26" s="117">
        <f>original_data_m³!AC26*conversion_factors!$C$8</f>
        <v>53.253479332913592</v>
      </c>
    </row>
  </sheetData>
  <conditionalFormatting sqref="F3:G3 F4:F18 G4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E635-FBB4-534F-ADB0-5F34954D8A45}">
  <dimension ref="A1:AD47"/>
  <sheetViews>
    <sheetView workbookViewId="0">
      <selection activeCell="H4" sqref="H4"/>
    </sheetView>
  </sheetViews>
  <sheetFormatPr defaultColWidth="11" defaultRowHeight="15.75" x14ac:dyDescent="0.25"/>
  <sheetData>
    <row r="1" spans="1:30" x14ac:dyDescent="0.25">
      <c r="A1" s="43" t="s">
        <v>0</v>
      </c>
      <c r="B1" s="44"/>
      <c r="C1" s="45"/>
      <c r="D1" s="46"/>
      <c r="E1" s="47" t="s">
        <v>1</v>
      </c>
      <c r="F1" s="44" t="s">
        <v>2</v>
      </c>
      <c r="G1" s="48"/>
      <c r="H1" s="48"/>
      <c r="I1" s="48"/>
      <c r="J1" s="48"/>
      <c r="K1" s="44"/>
      <c r="L1" s="49"/>
      <c r="M1" s="48"/>
      <c r="N1" s="48"/>
      <c r="O1" s="48"/>
      <c r="P1" s="48"/>
      <c r="Q1" s="44"/>
      <c r="R1" s="48"/>
      <c r="S1" s="48"/>
      <c r="T1" s="48"/>
      <c r="U1" s="48"/>
      <c r="V1" s="45"/>
      <c r="W1" s="50"/>
      <c r="X1" s="51"/>
      <c r="Y1" s="51"/>
      <c r="Z1" s="45"/>
      <c r="AA1" s="50"/>
      <c r="AB1" s="45"/>
      <c r="AC1" s="52"/>
    </row>
    <row r="2" spans="1:30" x14ac:dyDescent="0.25">
      <c r="A2" s="53" t="s">
        <v>3</v>
      </c>
      <c r="B2" s="54" t="s">
        <v>4</v>
      </c>
      <c r="C2" s="54" t="s">
        <v>5</v>
      </c>
      <c r="D2" s="55" t="s">
        <v>6</v>
      </c>
      <c r="E2" s="56" t="s">
        <v>7</v>
      </c>
      <c r="F2" s="57" t="s">
        <v>47</v>
      </c>
      <c r="G2" s="58" t="s">
        <v>8</v>
      </c>
      <c r="H2" s="59" t="s">
        <v>9</v>
      </c>
      <c r="I2" s="60" t="s">
        <v>10</v>
      </c>
      <c r="J2" s="61" t="s">
        <v>11</v>
      </c>
      <c r="K2" s="62" t="s">
        <v>12</v>
      </c>
      <c r="L2" s="1" t="s">
        <v>13</v>
      </c>
      <c r="M2" s="58" t="s">
        <v>14</v>
      </c>
      <c r="N2" s="58" t="s">
        <v>15</v>
      </c>
      <c r="O2" s="58" t="s">
        <v>16</v>
      </c>
      <c r="P2" s="60" t="s">
        <v>17</v>
      </c>
      <c r="Q2" s="60" t="s">
        <v>18</v>
      </c>
      <c r="R2" s="63" t="s">
        <v>19</v>
      </c>
      <c r="S2" s="63" t="s">
        <v>20</v>
      </c>
      <c r="T2" s="63" t="s">
        <v>21</v>
      </c>
      <c r="U2" s="63" t="s">
        <v>22</v>
      </c>
      <c r="V2" s="63" t="s">
        <v>23</v>
      </c>
      <c r="W2" s="63" t="s">
        <v>24</v>
      </c>
      <c r="X2" s="63" t="s">
        <v>25</v>
      </c>
      <c r="Y2" s="63" t="s">
        <v>26</v>
      </c>
      <c r="Z2" s="63" t="s">
        <v>27</v>
      </c>
      <c r="AA2" s="61" t="s">
        <v>28</v>
      </c>
      <c r="AB2" s="61" t="s">
        <v>29</v>
      </c>
      <c r="AC2" s="64" t="s">
        <v>30</v>
      </c>
      <c r="AD2" t="s">
        <v>46</v>
      </c>
    </row>
    <row r="3" spans="1:30" x14ac:dyDescent="0.25">
      <c r="A3" s="65" t="s">
        <v>31</v>
      </c>
      <c r="B3" s="66" t="s">
        <v>32</v>
      </c>
      <c r="C3" s="2"/>
      <c r="D3" s="3"/>
      <c r="E3" s="4">
        <v>120</v>
      </c>
      <c r="F3" s="5">
        <v>349.63562774631907</v>
      </c>
      <c r="G3" s="6">
        <v>6.8885612767813988</v>
      </c>
      <c r="H3" s="6">
        <v>312.04368077410498</v>
      </c>
      <c r="I3" s="6">
        <v>17.813754447661275</v>
      </c>
      <c r="J3" s="6">
        <v>0.23726783386687073</v>
      </c>
      <c r="K3" s="6">
        <v>12.652363413904112</v>
      </c>
      <c r="L3" s="7">
        <v>5.8869608647434166</v>
      </c>
      <c r="M3" s="6">
        <v>2.1773282307351625E-2</v>
      </c>
      <c r="N3" s="6">
        <v>1.3653749994863761E-2</v>
      </c>
      <c r="O3" s="6">
        <v>0.96617337973576645</v>
      </c>
      <c r="P3" s="6">
        <v>17.625513041596641</v>
      </c>
      <c r="Q3" s="6">
        <v>0.18824140606463363</v>
      </c>
      <c r="R3" s="6">
        <v>168.79986721130354</v>
      </c>
      <c r="S3" s="6">
        <v>3.4437717040595959</v>
      </c>
      <c r="T3" s="6">
        <v>21.297347277187271</v>
      </c>
      <c r="U3" s="6">
        <v>57.906837365992153</v>
      </c>
      <c r="V3" s="6">
        <v>18.662167271385155</v>
      </c>
      <c r="W3" s="6">
        <v>2.5551606446955741</v>
      </c>
      <c r="X3" s="6">
        <v>1.0769332207981799</v>
      </c>
      <c r="Y3" s="6">
        <v>0.6416045108623879</v>
      </c>
      <c r="Z3" s="6">
        <v>37.659991567821578</v>
      </c>
      <c r="AA3" s="6">
        <v>0.16550540187736099</v>
      </c>
      <c r="AB3" s="6">
        <v>7.176243198950974E-2</v>
      </c>
      <c r="AC3" s="67">
        <v>12.652363413904112</v>
      </c>
    </row>
    <row r="4" spans="1:30" x14ac:dyDescent="0.25">
      <c r="A4" s="68" t="s">
        <v>31</v>
      </c>
      <c r="B4" s="69" t="s">
        <v>33</v>
      </c>
      <c r="C4" s="66"/>
      <c r="D4" s="70"/>
      <c r="E4" s="8" t="s">
        <v>34</v>
      </c>
      <c r="F4" s="9">
        <v>284.86871470074755</v>
      </c>
      <c r="G4" s="10">
        <v>4.4362503905397794</v>
      </c>
      <c r="H4" s="10">
        <v>237.26715457729171</v>
      </c>
      <c r="I4" s="10">
        <v>26.303799635325831</v>
      </c>
      <c r="J4" s="10">
        <v>6.5051553511885691</v>
      </c>
      <c r="K4" s="10">
        <v>10.356354746401706</v>
      </c>
      <c r="L4" s="11">
        <v>3.4840254138370055</v>
      </c>
      <c r="M4" s="10">
        <v>7.2322148845632039E-2</v>
      </c>
      <c r="N4" s="10">
        <v>0.87886544677887612</v>
      </c>
      <c r="O4" s="10">
        <v>1.0373810782658551E-3</v>
      </c>
      <c r="P4" s="10">
        <v>16.260535149223134</v>
      </c>
      <c r="Q4" s="10">
        <v>10.043264486102697</v>
      </c>
      <c r="R4" s="10">
        <v>137.8622809065474</v>
      </c>
      <c r="S4" s="10">
        <v>0</v>
      </c>
      <c r="T4" s="10">
        <v>44.186169748007018</v>
      </c>
      <c r="U4" s="10">
        <v>16.899679446442409</v>
      </c>
      <c r="V4" s="10">
        <v>0</v>
      </c>
      <c r="W4" s="10">
        <v>0</v>
      </c>
      <c r="X4" s="10">
        <v>0</v>
      </c>
      <c r="Y4" s="10">
        <v>2.2744270604884891</v>
      </c>
      <c r="Z4" s="10">
        <v>36.044597415806393</v>
      </c>
      <c r="AA4" s="10">
        <v>6.1085804067909084</v>
      </c>
      <c r="AB4" s="10">
        <v>0.39657494439766039</v>
      </c>
      <c r="AC4" s="71">
        <v>10.356354746401706</v>
      </c>
    </row>
    <row r="5" spans="1:30" x14ac:dyDescent="0.25">
      <c r="A5" s="68" t="s">
        <v>31</v>
      </c>
      <c r="B5" s="69" t="s">
        <v>35</v>
      </c>
      <c r="C5" s="66"/>
      <c r="D5" s="70"/>
      <c r="E5" s="4">
        <v>11</v>
      </c>
      <c r="F5" s="9">
        <v>124.93470617780009</v>
      </c>
      <c r="G5" s="12">
        <v>2.1170266197890508</v>
      </c>
      <c r="H5" s="12">
        <v>92.290306378704159</v>
      </c>
      <c r="I5" s="12">
        <v>22.476142641888501</v>
      </c>
      <c r="J5" s="12">
        <v>0</v>
      </c>
      <c r="K5" s="12">
        <v>8.0512305374183821</v>
      </c>
      <c r="L5" s="13">
        <v>1.7277749874434958</v>
      </c>
      <c r="M5" s="12">
        <v>0</v>
      </c>
      <c r="N5" s="12">
        <v>0.38925163234555504</v>
      </c>
      <c r="O5" s="12">
        <v>0</v>
      </c>
      <c r="P5" s="12">
        <v>22.476142641888501</v>
      </c>
      <c r="Q5" s="12">
        <v>0</v>
      </c>
      <c r="R5" s="12">
        <v>62.167252636865896</v>
      </c>
      <c r="S5" s="12">
        <v>0.3365143144148669</v>
      </c>
      <c r="T5" s="12">
        <v>15.21848317428428</v>
      </c>
      <c r="U5" s="12">
        <v>0</v>
      </c>
      <c r="V5" s="12">
        <v>4.8317428427925657</v>
      </c>
      <c r="W5" s="12">
        <v>0.66800602712204926</v>
      </c>
      <c r="X5" s="12">
        <v>7.835258663987946</v>
      </c>
      <c r="Y5" s="12">
        <v>1.2330487192365644</v>
      </c>
      <c r="Z5" s="12">
        <v>0</v>
      </c>
      <c r="AA5" s="12">
        <v>0</v>
      </c>
      <c r="AB5" s="12">
        <v>0</v>
      </c>
      <c r="AC5" s="72">
        <v>8.0512305374183821</v>
      </c>
    </row>
    <row r="6" spans="1:30" x14ac:dyDescent="0.25">
      <c r="A6" s="73" t="s">
        <v>31</v>
      </c>
      <c r="B6" s="74" t="s">
        <v>36</v>
      </c>
      <c r="C6" s="75"/>
      <c r="D6" s="76"/>
      <c r="E6" s="14">
        <v>21</v>
      </c>
      <c r="F6" s="9">
        <v>299.45459770295918</v>
      </c>
      <c r="G6" s="15">
        <v>4.7725958320467159</v>
      </c>
      <c r="H6" s="15">
        <v>267.28761373285136</v>
      </c>
      <c r="I6" s="15">
        <v>17.589210380567298</v>
      </c>
      <c r="J6" s="15">
        <v>0.43346377347417858</v>
      </c>
      <c r="K6" s="15">
        <v>9.3717139840196566</v>
      </c>
      <c r="L6" s="16">
        <v>4.2575373900684736</v>
      </c>
      <c r="M6" s="15">
        <v>1.2103234755463009E-2</v>
      </c>
      <c r="N6" s="15">
        <v>4.1900731381843526E-2</v>
      </c>
      <c r="O6" s="15">
        <v>0.46105447584093634</v>
      </c>
      <c r="P6" s="15">
        <v>17.502223865188398</v>
      </c>
      <c r="Q6" s="15">
        <v>8.6986515378899704E-2</v>
      </c>
      <c r="R6" s="15">
        <v>160.09328813181205</v>
      </c>
      <c r="S6" s="15">
        <v>4.9306356546057035</v>
      </c>
      <c r="T6" s="15">
        <v>31.3834583964566</v>
      </c>
      <c r="U6" s="15">
        <v>35.994794936403636</v>
      </c>
      <c r="V6" s="15">
        <v>9.6471032851442189</v>
      </c>
      <c r="W6" s="15">
        <v>3.5742135670108608</v>
      </c>
      <c r="X6" s="15">
        <v>1.100255481488581</v>
      </c>
      <c r="Y6" s="15">
        <v>0.83884744043771564</v>
      </c>
      <c r="Z6" s="15">
        <v>19.72501683949196</v>
      </c>
      <c r="AA6" s="15">
        <v>0.15482944712478769</v>
      </c>
      <c r="AB6" s="15">
        <v>0.27863432634939089</v>
      </c>
      <c r="AC6" s="77">
        <v>9.3717139840196566</v>
      </c>
    </row>
    <row r="7" spans="1:30" x14ac:dyDescent="0.25">
      <c r="A7" s="73" t="s">
        <v>31</v>
      </c>
      <c r="B7" s="78" t="s">
        <v>37</v>
      </c>
      <c r="C7" s="75"/>
      <c r="D7" s="76"/>
      <c r="E7" s="8">
        <v>0</v>
      </c>
      <c r="F7" s="9">
        <v>525.99650350000002</v>
      </c>
      <c r="G7" s="10">
        <v>3.8972220000000002</v>
      </c>
      <c r="H7" s="10">
        <v>510.73698960000002</v>
      </c>
      <c r="I7" s="10">
        <v>11.346527999999999</v>
      </c>
      <c r="J7" s="10">
        <v>1.5763900000000001E-2</v>
      </c>
      <c r="K7" s="10">
        <v>0</v>
      </c>
      <c r="L7" s="11">
        <v>3.8972220000000002</v>
      </c>
      <c r="M7" s="10">
        <v>0</v>
      </c>
      <c r="N7" s="10">
        <v>0</v>
      </c>
      <c r="O7" s="10">
        <v>0</v>
      </c>
      <c r="P7" s="10">
        <v>11.346527999999999</v>
      </c>
      <c r="Q7" s="10">
        <v>0</v>
      </c>
      <c r="R7" s="10">
        <v>0</v>
      </c>
      <c r="S7" s="10">
        <v>51.620831499999994</v>
      </c>
      <c r="T7" s="10">
        <v>331.00851409999996</v>
      </c>
      <c r="U7" s="10">
        <v>120.4007</v>
      </c>
      <c r="V7" s="10">
        <v>0</v>
      </c>
      <c r="W7" s="10">
        <v>0</v>
      </c>
      <c r="X7" s="10">
        <v>0</v>
      </c>
      <c r="Y7" s="10">
        <v>0.43402799999999997</v>
      </c>
      <c r="Z7" s="10">
        <v>7.2729160000000004</v>
      </c>
      <c r="AA7" s="10">
        <v>0</v>
      </c>
      <c r="AB7" s="10">
        <v>1.5763900000000001E-2</v>
      </c>
      <c r="AC7" s="71">
        <v>0</v>
      </c>
    </row>
    <row r="8" spans="1:30" x14ac:dyDescent="0.25">
      <c r="A8" s="79" t="s">
        <v>31</v>
      </c>
      <c r="B8" s="80" t="s">
        <v>38</v>
      </c>
      <c r="C8" s="80"/>
      <c r="D8" s="81"/>
      <c r="E8" s="14">
        <v>9</v>
      </c>
      <c r="F8" s="9">
        <v>299.45459770295918</v>
      </c>
      <c r="G8" s="15">
        <v>4.7725958320467159</v>
      </c>
      <c r="H8" s="15">
        <v>267.28761373285136</v>
      </c>
      <c r="I8" s="15">
        <v>17.589210380567298</v>
      </c>
      <c r="J8" s="15">
        <v>0.43346377347417858</v>
      </c>
      <c r="K8" s="15">
        <v>9.3717139840196566</v>
      </c>
      <c r="L8" s="16">
        <v>4.2575373900684736</v>
      </c>
      <c r="M8" s="15">
        <v>1.2103234755463009E-2</v>
      </c>
      <c r="N8" s="15">
        <v>4.1900731381843526E-2</v>
      </c>
      <c r="O8" s="15">
        <v>0.46105447584093634</v>
      </c>
      <c r="P8" s="15">
        <v>17.502223865188398</v>
      </c>
      <c r="Q8" s="15">
        <v>8.6986515378899704E-2</v>
      </c>
      <c r="R8" s="15">
        <v>160.09328813181205</v>
      </c>
      <c r="S8" s="15">
        <v>4.9306356546057035</v>
      </c>
      <c r="T8" s="15">
        <v>31.3834583964566</v>
      </c>
      <c r="U8" s="15">
        <v>35.994794936403636</v>
      </c>
      <c r="V8" s="15">
        <v>9.6471032851442189</v>
      </c>
      <c r="W8" s="15">
        <v>3.5742135670108608</v>
      </c>
      <c r="X8" s="15">
        <v>1.100255481488581</v>
      </c>
      <c r="Y8" s="15">
        <v>0.83884744043771564</v>
      </c>
      <c r="Z8" s="15">
        <v>19.72501683949196</v>
      </c>
      <c r="AA8" s="15">
        <v>0.15482944712478769</v>
      </c>
      <c r="AB8" s="15">
        <v>0.27863432634939089</v>
      </c>
      <c r="AC8" s="77">
        <v>9.3717139840196566</v>
      </c>
    </row>
    <row r="9" spans="1:30" x14ac:dyDescent="0.25">
      <c r="A9" s="82" t="s">
        <v>31</v>
      </c>
      <c r="B9" s="75" t="s">
        <v>39</v>
      </c>
      <c r="C9" s="83"/>
      <c r="D9" s="84"/>
      <c r="E9" s="14">
        <v>3</v>
      </c>
      <c r="F9" s="9">
        <v>299.45459770295918</v>
      </c>
      <c r="G9" s="15">
        <v>4.7725958320467159</v>
      </c>
      <c r="H9" s="15">
        <v>267.28761373285136</v>
      </c>
      <c r="I9" s="15">
        <v>17.589210380567298</v>
      </c>
      <c r="J9" s="15">
        <v>0.43346377347417858</v>
      </c>
      <c r="K9" s="15">
        <v>9.3717139840196566</v>
      </c>
      <c r="L9" s="16">
        <v>4.2575373900684736</v>
      </c>
      <c r="M9" s="15">
        <v>1.2103234755463009E-2</v>
      </c>
      <c r="N9" s="15">
        <v>4.1900731381843526E-2</v>
      </c>
      <c r="O9" s="15">
        <v>0.46105447584093634</v>
      </c>
      <c r="P9" s="15">
        <v>17.502223865188398</v>
      </c>
      <c r="Q9" s="15">
        <v>8.6986515378899704E-2</v>
      </c>
      <c r="R9" s="15">
        <v>160.09328813181205</v>
      </c>
      <c r="S9" s="15">
        <v>4.9306356546057035</v>
      </c>
      <c r="T9" s="15">
        <v>31.3834583964566</v>
      </c>
      <c r="U9" s="15">
        <v>35.994794936403636</v>
      </c>
      <c r="V9" s="15">
        <v>9.6471032851442189</v>
      </c>
      <c r="W9" s="15">
        <v>3.5742135670108608</v>
      </c>
      <c r="X9" s="15">
        <v>1.100255481488581</v>
      </c>
      <c r="Y9" s="15">
        <v>0.83884744043771564</v>
      </c>
      <c r="Z9" s="15">
        <v>19.72501683949196</v>
      </c>
      <c r="AA9" s="15">
        <v>0.15482944712478769</v>
      </c>
      <c r="AB9" s="15">
        <v>0.27863432634939089</v>
      </c>
      <c r="AC9" s="77">
        <v>9.3717139840196566</v>
      </c>
    </row>
    <row r="10" spans="1:30" x14ac:dyDescent="0.25">
      <c r="A10" s="85" t="s">
        <v>31</v>
      </c>
      <c r="B10" s="17" t="s">
        <v>40</v>
      </c>
      <c r="C10" s="18"/>
      <c r="D10" s="19"/>
      <c r="E10" s="20">
        <v>0</v>
      </c>
      <c r="F10" s="21">
        <v>299.45459770295918</v>
      </c>
      <c r="G10" s="15">
        <v>4.7725958320467159</v>
      </c>
      <c r="H10" s="15">
        <v>267.28761373285136</v>
      </c>
      <c r="I10" s="15">
        <v>17.589210380567298</v>
      </c>
      <c r="J10" s="15">
        <v>0.43346377347417858</v>
      </c>
      <c r="K10" s="15">
        <v>9.3717139840196566</v>
      </c>
      <c r="L10" s="16">
        <v>4.2575373900684736</v>
      </c>
      <c r="M10" s="15">
        <v>1.2103234755463009E-2</v>
      </c>
      <c r="N10" s="15">
        <v>4.1900731381843526E-2</v>
      </c>
      <c r="O10" s="15">
        <v>0.46105447584093634</v>
      </c>
      <c r="P10" s="15">
        <v>17.502223865188398</v>
      </c>
      <c r="Q10" s="15">
        <v>8.6986515378899704E-2</v>
      </c>
      <c r="R10" s="15">
        <v>160.09328813181205</v>
      </c>
      <c r="S10" s="15">
        <v>4.9306356546057035</v>
      </c>
      <c r="T10" s="15">
        <v>31.3834583964566</v>
      </c>
      <c r="U10" s="15">
        <v>35.994794936403636</v>
      </c>
      <c r="V10" s="15">
        <v>9.6471032851442189</v>
      </c>
      <c r="W10" s="15">
        <v>3.5742135670108608</v>
      </c>
      <c r="X10" s="15">
        <v>1.100255481488581</v>
      </c>
      <c r="Y10" s="15">
        <v>0.83884744043771564</v>
      </c>
      <c r="Z10" s="15">
        <v>19.72501683949196</v>
      </c>
      <c r="AA10" s="15">
        <v>0.15482944712478769</v>
      </c>
      <c r="AB10" s="15">
        <v>0.27863432634939089</v>
      </c>
      <c r="AC10" s="77">
        <v>9.3717139840196566</v>
      </c>
    </row>
    <row r="11" spans="1:30" x14ac:dyDescent="0.25">
      <c r="A11" s="68" t="s">
        <v>41</v>
      </c>
      <c r="B11" s="66" t="s">
        <v>32</v>
      </c>
      <c r="C11" s="66"/>
      <c r="D11" s="70"/>
      <c r="E11" s="4">
        <v>144</v>
      </c>
      <c r="F11" s="9">
        <v>398.60080240565742</v>
      </c>
      <c r="G11" s="6">
        <v>18.639128211625199</v>
      </c>
      <c r="H11" s="6">
        <v>355.73686833028319</v>
      </c>
      <c r="I11" s="6">
        <v>15.134596273550503</v>
      </c>
      <c r="J11" s="6">
        <v>0.19827716290190917</v>
      </c>
      <c r="K11" s="6">
        <v>8.8919324272965881</v>
      </c>
      <c r="L11" s="7">
        <v>16.941690767639095</v>
      </c>
      <c r="M11" s="6">
        <v>1.040637423892884E-3</v>
      </c>
      <c r="N11" s="6">
        <v>1.3227641723502303E-2</v>
      </c>
      <c r="O11" s="6">
        <v>1.6831691648387095</v>
      </c>
      <c r="P11" s="6">
        <v>15.134596273550503</v>
      </c>
      <c r="Q11" s="6">
        <v>0</v>
      </c>
      <c r="R11" s="6">
        <v>230.35517370601019</v>
      </c>
      <c r="S11" s="6">
        <v>4.6328596397355835</v>
      </c>
      <c r="T11" s="6">
        <v>13.460010214200949</v>
      </c>
      <c r="U11" s="6">
        <v>68.197839868644948</v>
      </c>
      <c r="V11" s="6">
        <v>12.06770222877538</v>
      </c>
      <c r="W11" s="6">
        <v>3.7442121627851552</v>
      </c>
      <c r="X11" s="6">
        <v>0.36320368261904762</v>
      </c>
      <c r="Y11" s="6">
        <v>0.48436914894346522</v>
      </c>
      <c r="Z11" s="6">
        <v>22.431497678568473</v>
      </c>
      <c r="AA11" s="6">
        <v>9.6506117993087559E-2</v>
      </c>
      <c r="AB11" s="6">
        <v>0.10177104490882159</v>
      </c>
      <c r="AC11" s="67">
        <v>8.8919324272965881</v>
      </c>
    </row>
    <row r="12" spans="1:30" x14ac:dyDescent="0.25">
      <c r="A12" s="68" t="s">
        <v>41</v>
      </c>
      <c r="B12" s="69" t="s">
        <v>33</v>
      </c>
      <c r="C12" s="66"/>
      <c r="D12" s="70"/>
      <c r="E12" s="8" t="s">
        <v>34</v>
      </c>
      <c r="F12" s="9">
        <v>314.71912272444047</v>
      </c>
      <c r="G12" s="10">
        <v>13.30372550932606</v>
      </c>
      <c r="H12" s="10">
        <v>277.26960966326072</v>
      </c>
      <c r="I12" s="10">
        <v>19.904564629204636</v>
      </c>
      <c r="J12" s="10">
        <v>0.63539875325346806</v>
      </c>
      <c r="K12" s="10">
        <v>3.6058241693955955</v>
      </c>
      <c r="L12" s="11">
        <v>11.805006119967961</v>
      </c>
      <c r="M12" s="10">
        <v>2.052545155993432E-3</v>
      </c>
      <c r="N12" s="10">
        <v>1.1710549560902161</v>
      </c>
      <c r="O12" s="10">
        <v>0.32561188811188813</v>
      </c>
      <c r="P12" s="10">
        <v>15.368579780719786</v>
      </c>
      <c r="Q12" s="10">
        <v>4.5359848484848486</v>
      </c>
      <c r="R12" s="10">
        <v>155.62112812106702</v>
      </c>
      <c r="S12" s="10">
        <v>0</v>
      </c>
      <c r="T12" s="10">
        <v>17.730553015242862</v>
      </c>
      <c r="U12" s="10">
        <v>66.86440677966101</v>
      </c>
      <c r="V12" s="10">
        <v>0</v>
      </c>
      <c r="W12" s="10">
        <v>0</v>
      </c>
      <c r="X12" s="10">
        <v>0</v>
      </c>
      <c r="Y12" s="10">
        <v>1.0715956503047619</v>
      </c>
      <c r="Z12" s="10">
        <v>35.981926096985049</v>
      </c>
      <c r="AA12" s="10">
        <v>0.58975526664879152</v>
      </c>
      <c r="AB12" s="10">
        <v>4.5643486604676528E-2</v>
      </c>
      <c r="AC12" s="71">
        <v>3.6058241693955955</v>
      </c>
    </row>
    <row r="13" spans="1:30" x14ac:dyDescent="0.25">
      <c r="A13" s="68" t="s">
        <v>41</v>
      </c>
      <c r="B13" s="69" t="s">
        <v>35</v>
      </c>
      <c r="C13" s="66"/>
      <c r="D13" s="70"/>
      <c r="E13" s="4">
        <v>3</v>
      </c>
      <c r="F13" s="9">
        <v>601.60215053763432</v>
      </c>
      <c r="G13" s="12">
        <v>18.064516129032256</v>
      </c>
      <c r="H13" s="12">
        <v>575.3763440860215</v>
      </c>
      <c r="I13" s="12">
        <v>5.8064516129032269</v>
      </c>
      <c r="J13" s="12">
        <v>0</v>
      </c>
      <c r="K13" s="12">
        <v>2.354838709677419</v>
      </c>
      <c r="L13" s="13">
        <v>17.419354838709676</v>
      </c>
      <c r="M13" s="12">
        <v>0</v>
      </c>
      <c r="N13" s="12">
        <v>0.64516129032258063</v>
      </c>
      <c r="O13" s="12">
        <v>0</v>
      </c>
      <c r="P13" s="12">
        <v>5.8064516129032269</v>
      </c>
      <c r="Q13" s="12">
        <v>0</v>
      </c>
      <c r="R13" s="12">
        <v>504.30107526881721</v>
      </c>
      <c r="S13" s="12">
        <v>0</v>
      </c>
      <c r="T13" s="12">
        <v>62.043010752688168</v>
      </c>
      <c r="U13" s="12">
        <v>0</v>
      </c>
      <c r="V13" s="12">
        <v>7.096774193548387</v>
      </c>
      <c r="W13" s="12">
        <v>0</v>
      </c>
      <c r="X13" s="12">
        <v>1.2903225806451613</v>
      </c>
      <c r="Y13" s="12">
        <v>0.64516129032258063</v>
      </c>
      <c r="Z13" s="12">
        <v>0</v>
      </c>
      <c r="AA13" s="12">
        <v>0</v>
      </c>
      <c r="AB13" s="12">
        <v>0</v>
      </c>
      <c r="AC13" s="72">
        <v>2.354838709677419</v>
      </c>
    </row>
    <row r="14" spans="1:30" x14ac:dyDescent="0.25">
      <c r="A14" s="73" t="s">
        <v>41</v>
      </c>
      <c r="B14" s="74" t="s">
        <v>36</v>
      </c>
      <c r="C14" s="75"/>
      <c r="D14" s="76"/>
      <c r="E14" s="14">
        <v>3</v>
      </c>
      <c r="F14" s="9">
        <v>394.77322014558104</v>
      </c>
      <c r="G14" s="15">
        <v>17.598626674121775</v>
      </c>
      <c r="H14" s="15">
        <v>354.34517795991229</v>
      </c>
      <c r="I14" s="15">
        <v>14.107588201736478</v>
      </c>
      <c r="J14" s="15">
        <v>0.33871489091494106</v>
      </c>
      <c r="K14" s="15">
        <v>8.3831124188954913</v>
      </c>
      <c r="L14" s="16">
        <v>15.986796980999483</v>
      </c>
      <c r="M14" s="15">
        <v>8.7862201658021942E-4</v>
      </c>
      <c r="N14" s="15">
        <v>4.1998646815001942E-2</v>
      </c>
      <c r="O14" s="15">
        <v>1.5689524242907114</v>
      </c>
      <c r="P14" s="15">
        <v>14.107588201736478</v>
      </c>
      <c r="Q14" s="15">
        <v>0</v>
      </c>
      <c r="R14" s="15">
        <v>239.1238911932497</v>
      </c>
      <c r="S14" s="15">
        <v>4.7676666871460336</v>
      </c>
      <c r="T14" s="15">
        <v>16.130927407575335</v>
      </c>
      <c r="U14" s="15">
        <v>59.50257437378918</v>
      </c>
      <c r="V14" s="15">
        <v>10.917279398938023</v>
      </c>
      <c r="W14" s="15">
        <v>3.7430896012929753</v>
      </c>
      <c r="X14" s="15">
        <v>0.51375903275683377</v>
      </c>
      <c r="Y14" s="15">
        <v>0.46466201477805491</v>
      </c>
      <c r="Z14" s="15">
        <v>19.181328250386162</v>
      </c>
      <c r="AA14" s="15">
        <v>0.21814254032063748</v>
      </c>
      <c r="AB14" s="15">
        <v>0.12057235059430356</v>
      </c>
      <c r="AC14" s="77">
        <v>8.3831124188954913</v>
      </c>
    </row>
    <row r="15" spans="1:30" x14ac:dyDescent="0.25">
      <c r="A15" s="73" t="s">
        <v>41</v>
      </c>
      <c r="B15" s="78" t="s">
        <v>37</v>
      </c>
      <c r="C15" s="75"/>
      <c r="D15" s="76"/>
      <c r="E15" s="8" t="s">
        <v>34</v>
      </c>
      <c r="F15" s="9">
        <v>662.06451612903231</v>
      </c>
      <c r="G15" s="10">
        <v>20.161290322580644</v>
      </c>
      <c r="H15" s="10">
        <v>641.87096774193549</v>
      </c>
      <c r="I15" s="10">
        <v>9.8387096774193541</v>
      </c>
      <c r="J15" s="10">
        <v>3.2258064516129031E-2</v>
      </c>
      <c r="K15" s="10">
        <v>0</v>
      </c>
      <c r="L15" s="11">
        <v>10.161290322580644</v>
      </c>
      <c r="M15" s="10">
        <v>0</v>
      </c>
      <c r="N15" s="10">
        <v>0.16129032258064516</v>
      </c>
      <c r="O15" s="10">
        <v>0</v>
      </c>
      <c r="P15" s="10">
        <v>9.8387096774193541</v>
      </c>
      <c r="Q15" s="10">
        <v>0</v>
      </c>
      <c r="R15" s="10">
        <v>0</v>
      </c>
      <c r="S15" s="10">
        <v>69.354838709677423</v>
      </c>
      <c r="T15" s="10">
        <v>496.90322580645164</v>
      </c>
      <c r="U15" s="10">
        <v>64.516129032258064</v>
      </c>
      <c r="V15" s="10">
        <v>0</v>
      </c>
      <c r="W15" s="10">
        <v>0</v>
      </c>
      <c r="X15" s="10">
        <v>0</v>
      </c>
      <c r="Y15" s="10">
        <v>0.61290322580645151</v>
      </c>
      <c r="Z15" s="10">
        <v>10.483870967741936</v>
      </c>
      <c r="AA15" s="10">
        <v>0</v>
      </c>
      <c r="AB15" s="10">
        <v>3.2258064516129031E-2</v>
      </c>
      <c r="AC15" s="71">
        <v>0</v>
      </c>
    </row>
    <row r="16" spans="1:30" x14ac:dyDescent="0.25">
      <c r="A16" s="79" t="s">
        <v>41</v>
      </c>
      <c r="B16" s="80" t="s">
        <v>38</v>
      </c>
      <c r="C16" s="80"/>
      <c r="D16" s="81"/>
      <c r="E16" s="14">
        <v>6</v>
      </c>
      <c r="F16" s="9">
        <v>394.77322014558104</v>
      </c>
      <c r="G16" s="15">
        <v>17.598626674121775</v>
      </c>
      <c r="H16" s="15">
        <v>354.34517795991229</v>
      </c>
      <c r="I16" s="15">
        <v>14.107588201736478</v>
      </c>
      <c r="J16" s="15">
        <v>0.33871489091494106</v>
      </c>
      <c r="K16" s="15">
        <v>8.3831124188954913</v>
      </c>
      <c r="L16" s="16">
        <v>15.986796980999483</v>
      </c>
      <c r="M16" s="15">
        <v>8.7862201658021942E-4</v>
      </c>
      <c r="N16" s="15">
        <v>4.1998646815001942E-2</v>
      </c>
      <c r="O16" s="15">
        <v>1.5689524242907114</v>
      </c>
      <c r="P16" s="15">
        <v>14.107588201736478</v>
      </c>
      <c r="Q16" s="15">
        <v>0</v>
      </c>
      <c r="R16" s="15">
        <v>239.1238911932497</v>
      </c>
      <c r="S16" s="15">
        <v>4.7676666871460336</v>
      </c>
      <c r="T16" s="15">
        <v>16.130927407575335</v>
      </c>
      <c r="U16" s="15">
        <v>59.50257437378918</v>
      </c>
      <c r="V16" s="15">
        <v>10.917279398938023</v>
      </c>
      <c r="W16" s="15">
        <v>3.7430896012929753</v>
      </c>
      <c r="X16" s="15">
        <v>0.51375903275683377</v>
      </c>
      <c r="Y16" s="15">
        <v>0.46466201477805491</v>
      </c>
      <c r="Z16" s="15">
        <v>19.181328250386162</v>
      </c>
      <c r="AA16" s="15">
        <v>0.21814254032063748</v>
      </c>
      <c r="AB16" s="15">
        <v>0.12057235059430356</v>
      </c>
      <c r="AC16" s="77">
        <v>8.3831124188954913</v>
      </c>
    </row>
    <row r="17" spans="1:29" x14ac:dyDescent="0.25">
      <c r="A17" s="82" t="s">
        <v>41</v>
      </c>
      <c r="B17" s="75" t="s">
        <v>39</v>
      </c>
      <c r="C17" s="80"/>
      <c r="D17" s="81"/>
      <c r="E17" s="14">
        <v>1</v>
      </c>
      <c r="F17" s="9">
        <v>394.77322014558104</v>
      </c>
      <c r="G17" s="15">
        <v>17.598626674121775</v>
      </c>
      <c r="H17" s="15">
        <v>354.34517795991229</v>
      </c>
      <c r="I17" s="15">
        <v>14.107588201736478</v>
      </c>
      <c r="J17" s="15">
        <v>0.33871489091494106</v>
      </c>
      <c r="K17" s="15">
        <v>8.3831124188954913</v>
      </c>
      <c r="L17" s="16">
        <v>15.986796980999483</v>
      </c>
      <c r="M17" s="15">
        <v>8.7862201658021942E-4</v>
      </c>
      <c r="N17" s="15">
        <v>4.1998646815001942E-2</v>
      </c>
      <c r="O17" s="15">
        <v>1.5689524242907114</v>
      </c>
      <c r="P17" s="15">
        <v>14.107588201736478</v>
      </c>
      <c r="Q17" s="15">
        <v>0</v>
      </c>
      <c r="R17" s="15">
        <v>239.1238911932497</v>
      </c>
      <c r="S17" s="15">
        <v>4.7676666871460336</v>
      </c>
      <c r="T17" s="15">
        <v>16.130927407575335</v>
      </c>
      <c r="U17" s="15">
        <v>59.50257437378918</v>
      </c>
      <c r="V17" s="15">
        <v>10.917279398938023</v>
      </c>
      <c r="W17" s="15">
        <v>3.7430896012929753</v>
      </c>
      <c r="X17" s="15">
        <v>0.51375903275683377</v>
      </c>
      <c r="Y17" s="15">
        <v>0.46466201477805491</v>
      </c>
      <c r="Z17" s="15">
        <v>19.181328250386162</v>
      </c>
      <c r="AA17" s="15">
        <v>0.21814254032063748</v>
      </c>
      <c r="AB17" s="15">
        <v>0.12057235059430356</v>
      </c>
      <c r="AC17" s="77">
        <v>8.3831124188954913</v>
      </c>
    </row>
    <row r="18" spans="1:29" x14ac:dyDescent="0.25">
      <c r="A18" s="85" t="s">
        <v>41</v>
      </c>
      <c r="B18" s="17" t="s">
        <v>40</v>
      </c>
      <c r="C18" s="22"/>
      <c r="D18" s="23"/>
      <c r="E18" s="20">
        <v>0</v>
      </c>
      <c r="F18" s="21">
        <v>394.77322014558104</v>
      </c>
      <c r="G18" s="15">
        <v>17.598626674121775</v>
      </c>
      <c r="H18" s="15">
        <v>354.34517795991229</v>
      </c>
      <c r="I18" s="15">
        <v>14.107588201736478</v>
      </c>
      <c r="J18" s="15">
        <v>0.33871489091494106</v>
      </c>
      <c r="K18" s="15">
        <v>8.3831124188954913</v>
      </c>
      <c r="L18" s="16">
        <v>15.986796980999483</v>
      </c>
      <c r="M18" s="15">
        <v>8.7862201658021942E-4</v>
      </c>
      <c r="N18" s="15">
        <v>4.1998646815001942E-2</v>
      </c>
      <c r="O18" s="15">
        <v>1.5689524242907114</v>
      </c>
      <c r="P18" s="15">
        <v>14.107588201736478</v>
      </c>
      <c r="Q18" s="15">
        <v>0</v>
      </c>
      <c r="R18" s="15">
        <v>239.1238911932497</v>
      </c>
      <c r="S18" s="15">
        <v>4.7676666871460336</v>
      </c>
      <c r="T18" s="15">
        <v>16.130927407575335</v>
      </c>
      <c r="U18" s="15">
        <v>59.50257437378918</v>
      </c>
      <c r="V18" s="15">
        <v>10.917279398938023</v>
      </c>
      <c r="W18" s="15">
        <v>3.7430896012929753</v>
      </c>
      <c r="X18" s="15">
        <v>0.51375903275683377</v>
      </c>
      <c r="Y18" s="15">
        <v>0.46466201477805491</v>
      </c>
      <c r="Z18" s="15">
        <v>19.181328250386162</v>
      </c>
      <c r="AA18" s="15">
        <v>0.21814254032063748</v>
      </c>
      <c r="AB18" s="15">
        <v>0.12057235059430356</v>
      </c>
      <c r="AC18" s="77">
        <v>8.3831124188954913</v>
      </c>
    </row>
    <row r="19" spans="1:29" x14ac:dyDescent="0.25">
      <c r="A19" s="68" t="s">
        <v>42</v>
      </c>
      <c r="B19" s="66" t="s">
        <v>32</v>
      </c>
      <c r="C19" s="66"/>
      <c r="D19" s="70"/>
      <c r="E19" s="4">
        <v>76</v>
      </c>
      <c r="F19" s="9">
        <v>375.54582519521432</v>
      </c>
      <c r="G19" s="6">
        <v>7.9097517263180928</v>
      </c>
      <c r="H19" s="6">
        <v>340.24903360689325</v>
      </c>
      <c r="I19" s="6">
        <v>9.9243186536188563</v>
      </c>
      <c r="J19" s="6">
        <v>0.21207414267353167</v>
      </c>
      <c r="K19" s="6">
        <v>17.250647065710563</v>
      </c>
      <c r="L19" s="7">
        <v>6.2802287611159571</v>
      </c>
      <c r="M19" s="6">
        <v>7.2725027383676588E-3</v>
      </c>
      <c r="N19" s="6">
        <v>1.5438074210526313E-2</v>
      </c>
      <c r="O19" s="6">
        <v>1.6068123882532419</v>
      </c>
      <c r="P19" s="6">
        <v>9.9243186536188563</v>
      </c>
      <c r="Q19" s="6">
        <v>0</v>
      </c>
      <c r="R19" s="6">
        <v>254.63366627526131</v>
      </c>
      <c r="S19" s="6">
        <v>25.06531730630816</v>
      </c>
      <c r="T19" s="6">
        <v>3.9070649052008406</v>
      </c>
      <c r="U19" s="6">
        <v>40.581443834455214</v>
      </c>
      <c r="V19" s="6">
        <v>1.2577237114797863</v>
      </c>
      <c r="W19" s="6">
        <v>1.9440563667091511</v>
      </c>
      <c r="X19" s="6">
        <v>0.14554124879862698</v>
      </c>
      <c r="Y19" s="6">
        <v>0.4227761367350914</v>
      </c>
      <c r="Z19" s="6">
        <v>12.29144382194508</v>
      </c>
      <c r="AA19" s="6">
        <v>0.1762008565942029</v>
      </c>
      <c r="AB19" s="6">
        <v>3.5873286079328763E-2</v>
      </c>
      <c r="AC19" s="67">
        <v>17.250647065710563</v>
      </c>
    </row>
    <row r="20" spans="1:29" x14ac:dyDescent="0.25">
      <c r="A20" s="68" t="s">
        <v>42</v>
      </c>
      <c r="B20" s="69" t="s">
        <v>33</v>
      </c>
      <c r="C20" s="66"/>
      <c r="D20" s="70"/>
      <c r="E20" s="8" t="s">
        <v>34</v>
      </c>
      <c r="F20" s="9">
        <v>280.81780803745772</v>
      </c>
      <c r="G20" s="10">
        <v>17.573491103049502</v>
      </c>
      <c r="H20" s="10">
        <v>259.22251623544207</v>
      </c>
      <c r="I20" s="10">
        <v>0.1651389248364388</v>
      </c>
      <c r="J20" s="10">
        <v>0.88534790227023652</v>
      </c>
      <c r="K20" s="10">
        <v>2.9713138718595764</v>
      </c>
      <c r="L20" s="11">
        <v>17.440345251672586</v>
      </c>
      <c r="M20" s="10">
        <v>3.4570554346353533E-2</v>
      </c>
      <c r="N20" s="10">
        <v>9.8575297030564141E-2</v>
      </c>
      <c r="O20" s="10">
        <v>0</v>
      </c>
      <c r="P20" s="10">
        <v>0.1651389248364388</v>
      </c>
      <c r="Q20" s="10">
        <v>0</v>
      </c>
      <c r="R20" s="10">
        <v>169.92703886283454</v>
      </c>
      <c r="S20" s="10">
        <v>0</v>
      </c>
      <c r="T20" s="10">
        <v>75.040208488458688</v>
      </c>
      <c r="U20" s="10">
        <v>0</v>
      </c>
      <c r="V20" s="10">
        <v>0</v>
      </c>
      <c r="W20" s="10">
        <v>0</v>
      </c>
      <c r="X20" s="10">
        <v>0</v>
      </c>
      <c r="Y20" s="10">
        <v>5.754402484085082</v>
      </c>
      <c r="Z20" s="10">
        <v>8.5008664000637459</v>
      </c>
      <c r="AA20" s="10">
        <v>1.1597093768301663E-4</v>
      </c>
      <c r="AB20" s="10">
        <v>0.88523193133255351</v>
      </c>
      <c r="AC20" s="71">
        <v>2.9713138718595764</v>
      </c>
    </row>
    <row r="21" spans="1:29" x14ac:dyDescent="0.25">
      <c r="A21" s="68" t="s">
        <v>42</v>
      </c>
      <c r="B21" s="69" t="s">
        <v>35</v>
      </c>
      <c r="C21" s="66"/>
      <c r="D21" s="70"/>
      <c r="E21" s="4">
        <v>6</v>
      </c>
      <c r="F21" s="9">
        <v>272.89855072463763</v>
      </c>
      <c r="G21" s="12">
        <v>41.690821256038639</v>
      </c>
      <c r="H21" s="12">
        <v>223.6714975845411</v>
      </c>
      <c r="I21" s="12">
        <v>3.1884057971014492</v>
      </c>
      <c r="J21" s="12">
        <v>0</v>
      </c>
      <c r="K21" s="12">
        <v>4.3478260869565224</v>
      </c>
      <c r="L21" s="13">
        <v>41.400966183574873</v>
      </c>
      <c r="M21" s="12">
        <v>0</v>
      </c>
      <c r="N21" s="12">
        <v>0.28985507246376813</v>
      </c>
      <c r="O21" s="12">
        <v>0</v>
      </c>
      <c r="P21" s="12">
        <v>3.1884057971014492</v>
      </c>
      <c r="Q21" s="12">
        <v>0</v>
      </c>
      <c r="R21" s="12">
        <v>138.06763285024155</v>
      </c>
      <c r="S21" s="12">
        <v>0</v>
      </c>
      <c r="T21" s="12">
        <v>56.425120772946862</v>
      </c>
      <c r="U21" s="12">
        <v>0</v>
      </c>
      <c r="V21" s="12">
        <v>28.59903381642512</v>
      </c>
      <c r="W21" s="12">
        <v>0</v>
      </c>
      <c r="X21" s="12">
        <v>0.28985507246376813</v>
      </c>
      <c r="Y21" s="12">
        <v>0.28985507246376813</v>
      </c>
      <c r="Z21" s="12">
        <v>0</v>
      </c>
      <c r="AA21" s="12">
        <v>0</v>
      </c>
      <c r="AB21" s="12">
        <v>0</v>
      </c>
      <c r="AC21" s="72">
        <v>4.3478260869565224</v>
      </c>
    </row>
    <row r="22" spans="1:29" x14ac:dyDescent="0.25">
      <c r="A22" s="73" t="s">
        <v>42</v>
      </c>
      <c r="B22" s="74" t="s">
        <v>36</v>
      </c>
      <c r="C22" s="75"/>
      <c r="D22" s="76"/>
      <c r="E22" s="14">
        <v>2</v>
      </c>
      <c r="F22" s="9">
        <v>367.81070396650438</v>
      </c>
      <c r="G22" s="15">
        <v>12.800000221268863</v>
      </c>
      <c r="H22" s="15">
        <v>330.31074656621848</v>
      </c>
      <c r="I22" s="15">
        <v>8.8117777266857669</v>
      </c>
      <c r="J22" s="15">
        <v>0.452388341341801</v>
      </c>
      <c r="K22" s="15">
        <v>15.435791110989447</v>
      </c>
      <c r="L22" s="16">
        <v>9.9452830042814018</v>
      </c>
      <c r="M22" s="15">
        <v>6.2102270574824949E-3</v>
      </c>
      <c r="N22" s="15">
        <v>6.6659707077023275E-2</v>
      </c>
      <c r="O22" s="15">
        <v>2.7818472828529552</v>
      </c>
      <c r="P22" s="15">
        <v>8.8117777266857669</v>
      </c>
      <c r="Q22" s="15">
        <v>0</v>
      </c>
      <c r="R22" s="15">
        <v>248.9415725851604</v>
      </c>
      <c r="S22" s="15">
        <v>21.404091182914833</v>
      </c>
      <c r="T22" s="15">
        <v>8.2313382776214308</v>
      </c>
      <c r="U22" s="15">
        <v>35.986354437141046</v>
      </c>
      <c r="V22" s="15">
        <v>3.0020360109102744</v>
      </c>
      <c r="W22" s="15">
        <v>1.660093077189837</v>
      </c>
      <c r="X22" s="15">
        <v>0.15658985648917109</v>
      </c>
      <c r="Y22" s="15">
        <v>0.42687478603465556</v>
      </c>
      <c r="Z22" s="15">
        <v>10.50179635275688</v>
      </c>
      <c r="AA22" s="15">
        <v>0.20791357954404821</v>
      </c>
      <c r="AB22" s="15">
        <v>0.24447476179775279</v>
      </c>
      <c r="AC22" s="77">
        <v>15.435791110989447</v>
      </c>
    </row>
    <row r="23" spans="1:29" x14ac:dyDescent="0.25">
      <c r="A23" s="73" t="s">
        <v>42</v>
      </c>
      <c r="B23" s="78" t="s">
        <v>37</v>
      </c>
      <c r="C23" s="75"/>
      <c r="D23" s="76"/>
      <c r="E23" s="8" t="s">
        <v>34</v>
      </c>
      <c r="F23" s="9">
        <v>654.05797101449264</v>
      </c>
      <c r="G23" s="10">
        <v>18.985507246376812</v>
      </c>
      <c r="H23" s="10">
        <v>626.20289855072451</v>
      </c>
      <c r="I23" s="10">
        <v>8.8405797101449277</v>
      </c>
      <c r="J23" s="10">
        <v>2.8985507246376812E-2</v>
      </c>
      <c r="K23" s="10">
        <v>0</v>
      </c>
      <c r="L23" s="11">
        <v>17.826086956521738</v>
      </c>
      <c r="M23" s="10">
        <v>0</v>
      </c>
      <c r="N23" s="10">
        <v>1.1594202898550725</v>
      </c>
      <c r="O23" s="10">
        <v>0</v>
      </c>
      <c r="P23" s="10">
        <v>8.8405797101449277</v>
      </c>
      <c r="Q23" s="10">
        <v>0</v>
      </c>
      <c r="R23" s="10">
        <v>0</v>
      </c>
      <c r="S23" s="10">
        <v>106.95652173913042</v>
      </c>
      <c r="T23" s="10">
        <v>427.50724637681162</v>
      </c>
      <c r="U23" s="10">
        <v>80.144927536231876</v>
      </c>
      <c r="V23" s="10">
        <v>0</v>
      </c>
      <c r="W23" s="10">
        <v>0</v>
      </c>
      <c r="X23" s="10">
        <v>0</v>
      </c>
      <c r="Y23" s="10">
        <v>0.57971014492753625</v>
      </c>
      <c r="Z23" s="10">
        <v>11.014492753623188</v>
      </c>
      <c r="AA23" s="10">
        <v>0</v>
      </c>
      <c r="AB23" s="10">
        <v>2.8985507246376812E-2</v>
      </c>
      <c r="AC23" s="71">
        <v>0</v>
      </c>
    </row>
    <row r="24" spans="1:29" x14ac:dyDescent="0.25">
      <c r="A24" s="79" t="s">
        <v>42</v>
      </c>
      <c r="B24" s="80" t="s">
        <v>38</v>
      </c>
      <c r="C24" s="75"/>
      <c r="D24" s="76"/>
      <c r="E24" s="14">
        <v>1</v>
      </c>
      <c r="F24" s="9">
        <v>367.81070396650438</v>
      </c>
      <c r="G24" s="15">
        <v>12.800000221268863</v>
      </c>
      <c r="H24" s="15">
        <v>330.31074656621848</v>
      </c>
      <c r="I24" s="15">
        <v>8.8117777266857669</v>
      </c>
      <c r="J24" s="15">
        <v>0.452388341341801</v>
      </c>
      <c r="K24" s="15">
        <v>15.435791110989447</v>
      </c>
      <c r="L24" s="16">
        <v>9.9452830042814018</v>
      </c>
      <c r="M24" s="15">
        <v>6.2102270574824949E-3</v>
      </c>
      <c r="N24" s="15">
        <v>6.6659707077023275E-2</v>
      </c>
      <c r="O24" s="15">
        <v>2.7818472828529552</v>
      </c>
      <c r="P24" s="15">
        <v>8.8117777266857669</v>
      </c>
      <c r="Q24" s="15">
        <v>0</v>
      </c>
      <c r="R24" s="15">
        <v>248.9415725851604</v>
      </c>
      <c r="S24" s="15">
        <v>21.404091182914833</v>
      </c>
      <c r="T24" s="15">
        <v>8.2313382776214308</v>
      </c>
      <c r="U24" s="15">
        <v>35.986354437141046</v>
      </c>
      <c r="V24" s="15">
        <v>3.0020360109102744</v>
      </c>
      <c r="W24" s="15">
        <v>1.660093077189837</v>
      </c>
      <c r="X24" s="15">
        <v>0.15658985648917109</v>
      </c>
      <c r="Y24" s="15">
        <v>0.42687478603465556</v>
      </c>
      <c r="Z24" s="15">
        <v>10.50179635275688</v>
      </c>
      <c r="AA24" s="15">
        <v>0.20791357954404821</v>
      </c>
      <c r="AB24" s="15">
        <v>0.24447476179775279</v>
      </c>
      <c r="AC24" s="77">
        <v>15.435791110989447</v>
      </c>
    </row>
    <row r="25" spans="1:29" x14ac:dyDescent="0.25">
      <c r="A25" s="82" t="s">
        <v>42</v>
      </c>
      <c r="B25" s="75" t="s">
        <v>39</v>
      </c>
      <c r="C25" s="75"/>
      <c r="D25" s="76"/>
      <c r="E25" s="14">
        <v>0</v>
      </c>
      <c r="F25" s="9">
        <v>367.81070396650438</v>
      </c>
      <c r="G25" s="15">
        <v>12.800000221268863</v>
      </c>
      <c r="H25" s="15">
        <v>330.31074656621848</v>
      </c>
      <c r="I25" s="15">
        <v>8.8117777266857669</v>
      </c>
      <c r="J25" s="15">
        <v>0.452388341341801</v>
      </c>
      <c r="K25" s="15">
        <v>15.435791110989447</v>
      </c>
      <c r="L25" s="16">
        <v>9.9452830042814018</v>
      </c>
      <c r="M25" s="15">
        <v>6.2102270574824949E-3</v>
      </c>
      <c r="N25" s="15">
        <v>6.6659707077023275E-2</v>
      </c>
      <c r="O25" s="15">
        <v>2.7818472828529552</v>
      </c>
      <c r="P25" s="15">
        <v>8.8117777266857669</v>
      </c>
      <c r="Q25" s="15">
        <v>0</v>
      </c>
      <c r="R25" s="15">
        <v>248.9415725851604</v>
      </c>
      <c r="S25" s="15">
        <v>21.404091182914833</v>
      </c>
      <c r="T25" s="15">
        <v>8.2313382776214308</v>
      </c>
      <c r="U25" s="15">
        <v>35.986354437141046</v>
      </c>
      <c r="V25" s="15">
        <v>3.0020360109102744</v>
      </c>
      <c r="W25" s="15">
        <v>1.660093077189837</v>
      </c>
      <c r="X25" s="15">
        <v>0.15658985648917109</v>
      </c>
      <c r="Y25" s="15">
        <v>0.42687478603465556</v>
      </c>
      <c r="Z25" s="15">
        <v>10.50179635275688</v>
      </c>
      <c r="AA25" s="15">
        <v>0.20791357954404821</v>
      </c>
      <c r="AB25" s="15">
        <v>0.24447476179775279</v>
      </c>
      <c r="AC25" s="77">
        <v>15.435791110989447</v>
      </c>
    </row>
    <row r="26" spans="1:29" x14ac:dyDescent="0.25">
      <c r="A26" s="85" t="s">
        <v>42</v>
      </c>
      <c r="B26" s="17" t="s">
        <v>40</v>
      </c>
      <c r="C26" s="24"/>
      <c r="D26" s="25"/>
      <c r="E26" s="20">
        <v>0</v>
      </c>
      <c r="F26" s="21">
        <v>367.81070396650438</v>
      </c>
      <c r="G26" s="15">
        <v>12.800000221268863</v>
      </c>
      <c r="H26" s="15">
        <v>330.31074656621848</v>
      </c>
      <c r="I26" s="15">
        <v>8.8117777266857669</v>
      </c>
      <c r="J26" s="15">
        <v>0.452388341341801</v>
      </c>
      <c r="K26" s="15">
        <v>15.435791110989447</v>
      </c>
      <c r="L26" s="16">
        <v>9.9452830042814018</v>
      </c>
      <c r="M26" s="15">
        <v>6.2102270574824949E-3</v>
      </c>
      <c r="N26" s="15">
        <v>6.6659707077023275E-2</v>
      </c>
      <c r="O26" s="15">
        <v>2.7818472828529552</v>
      </c>
      <c r="P26" s="15">
        <v>8.8117777266857669</v>
      </c>
      <c r="Q26" s="15">
        <v>0</v>
      </c>
      <c r="R26" s="15">
        <v>248.9415725851604</v>
      </c>
      <c r="S26" s="15">
        <v>21.404091182914833</v>
      </c>
      <c r="T26" s="15">
        <v>8.2313382776214308</v>
      </c>
      <c r="U26" s="15">
        <v>35.986354437141046</v>
      </c>
      <c r="V26" s="15">
        <v>3.0020360109102744</v>
      </c>
      <c r="W26" s="15">
        <v>1.660093077189837</v>
      </c>
      <c r="X26" s="15">
        <v>0.15658985648917109</v>
      </c>
      <c r="Y26" s="15">
        <v>0.42687478603465556</v>
      </c>
      <c r="Z26" s="15">
        <v>10.50179635275688</v>
      </c>
      <c r="AA26" s="15">
        <v>0.20791357954404821</v>
      </c>
      <c r="AB26" s="15">
        <v>0.24447476179775279</v>
      </c>
      <c r="AC26" s="77">
        <v>15.435791110989447</v>
      </c>
    </row>
    <row r="27" spans="1:29" x14ac:dyDescent="0.25">
      <c r="A27" s="68" t="s">
        <v>43</v>
      </c>
      <c r="B27" s="66" t="s">
        <v>32</v>
      </c>
      <c r="C27" s="66"/>
      <c r="D27" s="70"/>
      <c r="E27" s="14">
        <v>1</v>
      </c>
      <c r="F27" s="9">
        <v>154.20068123934658</v>
      </c>
      <c r="G27" s="26">
        <v>84.413047953988226</v>
      </c>
      <c r="H27" s="26">
        <v>63.899659863945566</v>
      </c>
      <c r="I27" s="26">
        <v>3.7789115646258504</v>
      </c>
      <c r="J27" s="26">
        <v>0.88435374149660007</v>
      </c>
      <c r="K27" s="26">
        <v>1.2247081152903136</v>
      </c>
      <c r="L27" s="27">
        <v>84.413047953988226</v>
      </c>
      <c r="M27" s="26">
        <v>0</v>
      </c>
      <c r="N27" s="26">
        <v>0</v>
      </c>
      <c r="O27" s="26">
        <v>0</v>
      </c>
      <c r="P27" s="26">
        <v>3.7789115646258504</v>
      </c>
      <c r="Q27" s="26">
        <v>0</v>
      </c>
      <c r="R27" s="26">
        <v>58.187074829931966</v>
      </c>
      <c r="S27" s="26">
        <v>0</v>
      </c>
      <c r="T27" s="26">
        <v>0</v>
      </c>
      <c r="U27" s="26">
        <v>0</v>
      </c>
      <c r="V27" s="26">
        <v>0</v>
      </c>
      <c r="W27" s="26">
        <v>0.82312925170067996</v>
      </c>
      <c r="X27" s="26">
        <v>0.12755102040816332</v>
      </c>
      <c r="Y27" s="26">
        <v>0</v>
      </c>
      <c r="Z27" s="26">
        <v>4.7619047619047619</v>
      </c>
      <c r="AA27" s="26">
        <v>0.88435374149660007</v>
      </c>
      <c r="AB27" s="26">
        <v>0</v>
      </c>
      <c r="AC27" s="86">
        <v>1.2247081152903136</v>
      </c>
    </row>
    <row r="28" spans="1:29" x14ac:dyDescent="0.25">
      <c r="A28" s="68" t="s">
        <v>43</v>
      </c>
      <c r="B28" s="69" t="s">
        <v>33</v>
      </c>
      <c r="C28" s="66"/>
      <c r="D28" s="70"/>
      <c r="E28" s="8" t="s">
        <v>34</v>
      </c>
      <c r="F28" s="9">
        <v>151.29946021442939</v>
      </c>
      <c r="G28" s="10">
        <v>13.885921555097124</v>
      </c>
      <c r="H28" s="10">
        <v>114.76946569237208</v>
      </c>
      <c r="I28" s="10">
        <v>14.84111468124792</v>
      </c>
      <c r="J28" s="10">
        <v>2.6530612244897958</v>
      </c>
      <c r="K28" s="10">
        <v>5.1498970612224628</v>
      </c>
      <c r="L28" s="11">
        <v>13.885921555097124</v>
      </c>
      <c r="M28" s="10">
        <v>0</v>
      </c>
      <c r="N28" s="10">
        <v>0</v>
      </c>
      <c r="O28" s="10">
        <v>0</v>
      </c>
      <c r="P28" s="10">
        <v>14.84111468124792</v>
      </c>
      <c r="Q28" s="10">
        <v>0</v>
      </c>
      <c r="R28" s="10">
        <v>93.73873210302466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1.4576608697246933</v>
      </c>
      <c r="Z28" s="10">
        <v>19.573072719622726</v>
      </c>
      <c r="AA28" s="10">
        <v>2.6530612244897958</v>
      </c>
      <c r="AB28" s="10">
        <v>0</v>
      </c>
      <c r="AC28" s="71">
        <v>5.1498970612224628</v>
      </c>
    </row>
    <row r="29" spans="1:29" x14ac:dyDescent="0.25">
      <c r="A29" s="68" t="s">
        <v>43</v>
      </c>
      <c r="B29" s="69" t="s">
        <v>35</v>
      </c>
      <c r="C29" s="66"/>
      <c r="D29" s="70"/>
      <c r="E29" s="14">
        <v>0</v>
      </c>
      <c r="F29" s="9">
        <v>154.20068123934658</v>
      </c>
      <c r="G29" s="15">
        <v>84.413047953988226</v>
      </c>
      <c r="H29" s="15">
        <v>63.899659863945566</v>
      </c>
      <c r="I29" s="15">
        <v>3.7789115646258504</v>
      </c>
      <c r="J29" s="15">
        <v>0.88435374149660007</v>
      </c>
      <c r="K29" s="15">
        <v>1.2247081152903136</v>
      </c>
      <c r="L29" s="16">
        <v>84.413047953988226</v>
      </c>
      <c r="M29" s="15">
        <v>0</v>
      </c>
      <c r="N29" s="15">
        <v>0</v>
      </c>
      <c r="O29" s="15">
        <v>0</v>
      </c>
      <c r="P29" s="15">
        <v>3.7789115646258504</v>
      </c>
      <c r="Q29" s="15">
        <v>0</v>
      </c>
      <c r="R29" s="15">
        <v>58.187074829931966</v>
      </c>
      <c r="S29" s="15">
        <v>0</v>
      </c>
      <c r="T29" s="15">
        <v>0</v>
      </c>
      <c r="U29" s="15">
        <v>0</v>
      </c>
      <c r="V29" s="15">
        <v>0</v>
      </c>
      <c r="W29" s="15">
        <v>0.82312925170067996</v>
      </c>
      <c r="X29" s="15">
        <v>0.12755102040816332</v>
      </c>
      <c r="Y29" s="15">
        <v>0</v>
      </c>
      <c r="Z29" s="15">
        <v>4.7619047619047619</v>
      </c>
      <c r="AA29" s="15">
        <v>0.88435374149660007</v>
      </c>
      <c r="AB29" s="15">
        <v>0</v>
      </c>
      <c r="AC29" s="77">
        <v>1.2247081152903136</v>
      </c>
    </row>
    <row r="30" spans="1:29" x14ac:dyDescent="0.25">
      <c r="A30" s="73" t="s">
        <v>43</v>
      </c>
      <c r="B30" s="74" t="s">
        <v>36</v>
      </c>
      <c r="C30" s="75"/>
      <c r="D30" s="76"/>
      <c r="E30" s="14">
        <v>2</v>
      </c>
      <c r="F30" s="9">
        <v>154.20068123934658</v>
      </c>
      <c r="G30" s="15">
        <v>84.413047953988226</v>
      </c>
      <c r="H30" s="15">
        <v>63.899659863945566</v>
      </c>
      <c r="I30" s="15">
        <v>3.7789115646258504</v>
      </c>
      <c r="J30" s="15">
        <v>0.88435374149660007</v>
      </c>
      <c r="K30" s="15">
        <v>1.2247081152903136</v>
      </c>
      <c r="L30" s="16">
        <v>84.413047953988226</v>
      </c>
      <c r="M30" s="15">
        <v>0</v>
      </c>
      <c r="N30" s="15">
        <v>0</v>
      </c>
      <c r="O30" s="15">
        <v>0</v>
      </c>
      <c r="P30" s="15">
        <v>3.7789115646258504</v>
      </c>
      <c r="Q30" s="15">
        <v>0</v>
      </c>
      <c r="R30" s="15">
        <v>58.187074829931966</v>
      </c>
      <c r="S30" s="15">
        <v>0</v>
      </c>
      <c r="T30" s="15">
        <v>0</v>
      </c>
      <c r="U30" s="15">
        <v>0</v>
      </c>
      <c r="V30" s="15">
        <v>0</v>
      </c>
      <c r="W30" s="15">
        <v>0.82312925170067996</v>
      </c>
      <c r="X30" s="15">
        <v>0.12755102040816332</v>
      </c>
      <c r="Y30" s="15">
        <v>0</v>
      </c>
      <c r="Z30" s="15">
        <v>4.7619047619047619</v>
      </c>
      <c r="AA30" s="15">
        <v>0.88435374149660007</v>
      </c>
      <c r="AB30" s="15">
        <v>0</v>
      </c>
      <c r="AC30" s="77">
        <v>1.2247081152903136</v>
      </c>
    </row>
    <row r="31" spans="1:29" x14ac:dyDescent="0.25">
      <c r="A31" s="73" t="s">
        <v>43</v>
      </c>
      <c r="B31" s="78" t="s">
        <v>37</v>
      </c>
      <c r="C31" s="75"/>
      <c r="D31" s="76"/>
      <c r="E31" s="14">
        <v>0</v>
      </c>
      <c r="F31" s="9">
        <v>154.20068123934658</v>
      </c>
      <c r="G31" s="15">
        <v>84.413047953988226</v>
      </c>
      <c r="H31" s="15">
        <v>63.899659863945566</v>
      </c>
      <c r="I31" s="15">
        <v>3.7789115646258504</v>
      </c>
      <c r="J31" s="15">
        <v>0.88435374149660007</v>
      </c>
      <c r="K31" s="15">
        <v>1.2247081152903136</v>
      </c>
      <c r="L31" s="16">
        <v>84.413047953988226</v>
      </c>
      <c r="M31" s="15">
        <v>0</v>
      </c>
      <c r="N31" s="15">
        <v>0</v>
      </c>
      <c r="O31" s="15">
        <v>0</v>
      </c>
      <c r="P31" s="15">
        <v>3.7789115646258504</v>
      </c>
      <c r="Q31" s="15">
        <v>0</v>
      </c>
      <c r="R31" s="15">
        <v>58.187074829931966</v>
      </c>
      <c r="S31" s="15">
        <v>0</v>
      </c>
      <c r="T31" s="15">
        <v>0</v>
      </c>
      <c r="U31" s="15">
        <v>0</v>
      </c>
      <c r="V31" s="15">
        <v>0</v>
      </c>
      <c r="W31" s="15">
        <v>0.82312925170067996</v>
      </c>
      <c r="X31" s="15">
        <v>0.12755102040816332</v>
      </c>
      <c r="Y31" s="15">
        <v>0</v>
      </c>
      <c r="Z31" s="15">
        <v>4.7619047619047619</v>
      </c>
      <c r="AA31" s="15">
        <v>0.88435374149660007</v>
      </c>
      <c r="AB31" s="15">
        <v>0</v>
      </c>
      <c r="AC31" s="77">
        <v>1.2247081152903136</v>
      </c>
    </row>
    <row r="32" spans="1:29" x14ac:dyDescent="0.25">
      <c r="A32" s="79" t="s">
        <v>43</v>
      </c>
      <c r="B32" s="80" t="s">
        <v>38</v>
      </c>
      <c r="C32" s="75"/>
      <c r="D32" s="76"/>
      <c r="E32" s="14">
        <v>0</v>
      </c>
      <c r="F32" s="9">
        <v>154.20068123934658</v>
      </c>
      <c r="G32" s="15">
        <v>84.413047953988226</v>
      </c>
      <c r="H32" s="15">
        <v>63.899659863945566</v>
      </c>
      <c r="I32" s="15">
        <v>3.7789115646258504</v>
      </c>
      <c r="J32" s="15">
        <v>0.88435374149660007</v>
      </c>
      <c r="K32" s="15">
        <v>1.2247081152903136</v>
      </c>
      <c r="L32" s="16">
        <v>84.413047953988226</v>
      </c>
      <c r="M32" s="15">
        <v>0</v>
      </c>
      <c r="N32" s="15">
        <v>0</v>
      </c>
      <c r="O32" s="15">
        <v>0</v>
      </c>
      <c r="P32" s="15">
        <v>3.7789115646258504</v>
      </c>
      <c r="Q32" s="15">
        <v>0</v>
      </c>
      <c r="R32" s="15">
        <v>58.187074829931966</v>
      </c>
      <c r="S32" s="15">
        <v>0</v>
      </c>
      <c r="T32" s="15">
        <v>0</v>
      </c>
      <c r="U32" s="15">
        <v>0</v>
      </c>
      <c r="V32" s="15">
        <v>0</v>
      </c>
      <c r="W32" s="15">
        <v>0.82312925170067996</v>
      </c>
      <c r="X32" s="15">
        <v>0.12755102040816332</v>
      </c>
      <c r="Y32" s="15">
        <v>0</v>
      </c>
      <c r="Z32" s="15">
        <v>4.7619047619047619</v>
      </c>
      <c r="AA32" s="15">
        <v>0.88435374149660007</v>
      </c>
      <c r="AB32" s="15">
        <v>0</v>
      </c>
      <c r="AC32" s="77">
        <v>1.2247081152903136</v>
      </c>
    </row>
    <row r="33" spans="1:29" x14ac:dyDescent="0.25">
      <c r="A33" s="82" t="s">
        <v>43</v>
      </c>
      <c r="B33" s="75" t="s">
        <v>39</v>
      </c>
      <c r="C33" s="75"/>
      <c r="D33" s="76"/>
      <c r="E33" s="14">
        <v>0</v>
      </c>
      <c r="F33" s="9">
        <v>154.20068123934658</v>
      </c>
      <c r="G33" s="15">
        <v>84.413047953988226</v>
      </c>
      <c r="H33" s="15">
        <v>63.899659863945566</v>
      </c>
      <c r="I33" s="15">
        <v>3.7789115646258504</v>
      </c>
      <c r="J33" s="15">
        <v>0.88435374149660007</v>
      </c>
      <c r="K33" s="15">
        <v>1.2247081152903136</v>
      </c>
      <c r="L33" s="16">
        <v>84.413047953988226</v>
      </c>
      <c r="M33" s="15">
        <v>0</v>
      </c>
      <c r="N33" s="15">
        <v>0</v>
      </c>
      <c r="O33" s="15">
        <v>0</v>
      </c>
      <c r="P33" s="15">
        <v>3.7789115646258504</v>
      </c>
      <c r="Q33" s="15">
        <v>0</v>
      </c>
      <c r="R33" s="15">
        <v>58.187074829931966</v>
      </c>
      <c r="S33" s="15">
        <v>0</v>
      </c>
      <c r="T33" s="15">
        <v>0</v>
      </c>
      <c r="U33" s="15">
        <v>0</v>
      </c>
      <c r="V33" s="15">
        <v>0</v>
      </c>
      <c r="W33" s="15">
        <v>0.82312925170067996</v>
      </c>
      <c r="X33" s="15">
        <v>0.12755102040816332</v>
      </c>
      <c r="Y33" s="15">
        <v>0</v>
      </c>
      <c r="Z33" s="15">
        <v>4.7619047619047619</v>
      </c>
      <c r="AA33" s="15">
        <v>0.88435374149660007</v>
      </c>
      <c r="AB33" s="15">
        <v>0</v>
      </c>
      <c r="AC33" s="77">
        <v>1.2247081152903136</v>
      </c>
    </row>
    <row r="34" spans="1:29" x14ac:dyDescent="0.25">
      <c r="A34" s="85" t="s">
        <v>43</v>
      </c>
      <c r="B34" s="17" t="s">
        <v>40</v>
      </c>
      <c r="C34" s="24"/>
      <c r="D34" s="25"/>
      <c r="E34" s="20">
        <v>0</v>
      </c>
      <c r="F34" s="21">
        <v>154.20068123934658</v>
      </c>
      <c r="G34" s="28">
        <v>84.413047953988226</v>
      </c>
      <c r="H34" s="28">
        <v>63.899659863945566</v>
      </c>
      <c r="I34" s="28">
        <v>3.7789115646258504</v>
      </c>
      <c r="J34" s="28">
        <v>0.88435374149660007</v>
      </c>
      <c r="K34" s="28">
        <v>1.2247081152903136</v>
      </c>
      <c r="L34" s="29">
        <v>84.413047953988226</v>
      </c>
      <c r="M34" s="28">
        <v>0</v>
      </c>
      <c r="N34" s="28">
        <v>0</v>
      </c>
      <c r="O34" s="28">
        <v>0</v>
      </c>
      <c r="P34" s="28">
        <v>3.7789115646258504</v>
      </c>
      <c r="Q34" s="28">
        <v>0</v>
      </c>
      <c r="R34" s="28">
        <v>58.187074829931966</v>
      </c>
      <c r="S34" s="28">
        <v>0</v>
      </c>
      <c r="T34" s="28">
        <v>0</v>
      </c>
      <c r="U34" s="28">
        <v>0</v>
      </c>
      <c r="V34" s="28">
        <v>0</v>
      </c>
      <c r="W34" s="28">
        <v>0.82312925170067996</v>
      </c>
      <c r="X34" s="28">
        <v>0.12755102040816332</v>
      </c>
      <c r="Y34" s="28">
        <v>0</v>
      </c>
      <c r="Z34" s="28">
        <v>4.7619047619047619</v>
      </c>
      <c r="AA34" s="28">
        <v>0.88435374149660007</v>
      </c>
      <c r="AB34" s="28">
        <v>0</v>
      </c>
      <c r="AC34" s="87">
        <v>1.2247081152903136</v>
      </c>
    </row>
    <row r="35" spans="1:29" x14ac:dyDescent="0.25">
      <c r="A35" s="68" t="s">
        <v>44</v>
      </c>
      <c r="B35" s="66" t="s">
        <v>32</v>
      </c>
      <c r="C35" s="75"/>
      <c r="D35" s="76"/>
      <c r="E35" s="14">
        <v>2</v>
      </c>
      <c r="F35" s="9">
        <v>329.98151778392088</v>
      </c>
      <c r="G35" s="26">
        <v>27.687253065518995</v>
      </c>
      <c r="H35" s="26">
        <v>297.98017420315341</v>
      </c>
      <c r="I35" s="26">
        <v>4.2160982583007085</v>
      </c>
      <c r="J35" s="26">
        <v>5.7864655172413799E-2</v>
      </c>
      <c r="K35" s="26">
        <v>4.0127601775329001E-2</v>
      </c>
      <c r="L35" s="16">
        <v>25.671628065518995</v>
      </c>
      <c r="M35" s="15">
        <v>0</v>
      </c>
      <c r="N35" s="15">
        <v>2.015625</v>
      </c>
      <c r="O35" s="15">
        <v>0</v>
      </c>
      <c r="P35" s="15">
        <v>4.2160982583007085</v>
      </c>
      <c r="Q35" s="15">
        <v>0</v>
      </c>
      <c r="R35" s="15">
        <v>272.21355584041993</v>
      </c>
      <c r="S35" s="15">
        <v>0</v>
      </c>
      <c r="T35" s="15">
        <v>0</v>
      </c>
      <c r="U35" s="15">
        <v>0</v>
      </c>
      <c r="V35" s="15">
        <v>3.2802061984408502</v>
      </c>
      <c r="W35" s="15">
        <v>9.5680197792351755</v>
      </c>
      <c r="X35" s="15">
        <v>1.52909482758621</v>
      </c>
      <c r="Y35" s="15">
        <v>4.8651596264367827</v>
      </c>
      <c r="Z35" s="15">
        <v>6.5241379310344803</v>
      </c>
      <c r="AA35" s="15">
        <v>5.7864655172413799E-2</v>
      </c>
      <c r="AB35" s="15">
        <v>0</v>
      </c>
      <c r="AC35" s="77">
        <v>4.0127601775329001E-2</v>
      </c>
    </row>
    <row r="36" spans="1:29" x14ac:dyDescent="0.25">
      <c r="A36" s="68" t="s">
        <v>44</v>
      </c>
      <c r="B36" s="69" t="s">
        <v>33</v>
      </c>
      <c r="C36" s="75"/>
      <c r="D36" s="76"/>
      <c r="E36" s="8" t="s">
        <v>34</v>
      </c>
      <c r="F36" s="9">
        <v>312.35088811196488</v>
      </c>
      <c r="G36" s="10">
        <v>25.881359687707114</v>
      </c>
      <c r="H36" s="10">
        <v>284.19599271953115</v>
      </c>
      <c r="I36" s="10">
        <v>1.6786994194335703</v>
      </c>
      <c r="J36" s="10">
        <v>0.46306823851818596</v>
      </c>
      <c r="K36" s="10">
        <v>0.13176804677490636</v>
      </c>
      <c r="L36" s="11">
        <v>24.596465357401698</v>
      </c>
      <c r="M36" s="10">
        <v>0</v>
      </c>
      <c r="N36" s="10">
        <v>1.2848943303054154</v>
      </c>
      <c r="O36" s="10">
        <v>0</v>
      </c>
      <c r="P36" s="10">
        <v>1.4836994194335702</v>
      </c>
      <c r="Q36" s="10">
        <v>0.19500000000000001</v>
      </c>
      <c r="R36" s="10">
        <v>261.63627553187075</v>
      </c>
      <c r="S36" s="10">
        <v>0</v>
      </c>
      <c r="T36" s="10">
        <v>2.6318553376620537</v>
      </c>
      <c r="U36" s="10">
        <v>0</v>
      </c>
      <c r="V36" s="10">
        <v>0</v>
      </c>
      <c r="W36" s="10">
        <v>0</v>
      </c>
      <c r="X36" s="10">
        <v>0</v>
      </c>
      <c r="Y36" s="10">
        <v>4.9117502867438034</v>
      </c>
      <c r="Z36" s="10">
        <v>15.016111563254515</v>
      </c>
      <c r="AA36" s="10">
        <v>6.4466163793103451E-2</v>
      </c>
      <c r="AB36" s="10">
        <v>0.39860207472508252</v>
      </c>
      <c r="AC36" s="71">
        <v>0.13176804677490636</v>
      </c>
    </row>
    <row r="37" spans="1:29" x14ac:dyDescent="0.25">
      <c r="A37" s="68" t="s">
        <v>44</v>
      </c>
      <c r="B37" s="69" t="s">
        <v>35</v>
      </c>
      <c r="C37" s="75"/>
      <c r="D37" s="76"/>
      <c r="E37" s="14">
        <v>0</v>
      </c>
      <c r="F37" s="9">
        <v>329.98151778392088</v>
      </c>
      <c r="G37" s="15">
        <v>27.687253065518995</v>
      </c>
      <c r="H37" s="15">
        <v>297.98017420315341</v>
      </c>
      <c r="I37" s="15">
        <v>4.2160982583007085</v>
      </c>
      <c r="J37" s="15">
        <v>5.7864655172413799E-2</v>
      </c>
      <c r="K37" s="15">
        <v>4.0127601775329001E-2</v>
      </c>
      <c r="L37" s="16">
        <v>25.671628065518995</v>
      </c>
      <c r="M37" s="15">
        <v>0</v>
      </c>
      <c r="N37" s="15">
        <v>2.015625</v>
      </c>
      <c r="O37" s="15">
        <v>0</v>
      </c>
      <c r="P37" s="15">
        <v>4.2160982583007085</v>
      </c>
      <c r="Q37" s="15">
        <v>0</v>
      </c>
      <c r="R37" s="15">
        <v>272.21355584041993</v>
      </c>
      <c r="S37" s="15">
        <v>0</v>
      </c>
      <c r="T37" s="15">
        <v>0</v>
      </c>
      <c r="U37" s="15">
        <v>0</v>
      </c>
      <c r="V37" s="15">
        <v>3.2802061984408502</v>
      </c>
      <c r="W37" s="15">
        <v>9.5680197792351755</v>
      </c>
      <c r="X37" s="15">
        <v>1.52909482758621</v>
      </c>
      <c r="Y37" s="15">
        <v>4.8651596264367827</v>
      </c>
      <c r="Z37" s="15">
        <v>6.5241379310344803</v>
      </c>
      <c r="AA37" s="15">
        <v>5.7864655172413799E-2</v>
      </c>
      <c r="AB37" s="15">
        <v>0</v>
      </c>
      <c r="AC37" s="77">
        <v>4.0127601775329001E-2</v>
      </c>
    </row>
    <row r="38" spans="1:29" x14ac:dyDescent="0.25">
      <c r="A38" s="73" t="s">
        <v>44</v>
      </c>
      <c r="B38" s="74" t="s">
        <v>36</v>
      </c>
      <c r="C38" s="75"/>
      <c r="D38" s="76"/>
      <c r="E38" s="14">
        <v>5</v>
      </c>
      <c r="F38" s="9">
        <v>329.98151778392088</v>
      </c>
      <c r="G38" s="15">
        <v>27.687253065518995</v>
      </c>
      <c r="H38" s="15">
        <v>297.98017420315341</v>
      </c>
      <c r="I38" s="15">
        <v>4.2160982583007085</v>
      </c>
      <c r="J38" s="15">
        <v>5.7864655172413799E-2</v>
      </c>
      <c r="K38" s="15">
        <v>4.0127601775329001E-2</v>
      </c>
      <c r="L38" s="16">
        <v>25.671628065518995</v>
      </c>
      <c r="M38" s="15">
        <v>0</v>
      </c>
      <c r="N38" s="15">
        <v>2.015625</v>
      </c>
      <c r="O38" s="15">
        <v>0</v>
      </c>
      <c r="P38" s="15">
        <v>4.2160982583007085</v>
      </c>
      <c r="Q38" s="15">
        <v>0</v>
      </c>
      <c r="R38" s="15">
        <v>272.21355584041993</v>
      </c>
      <c r="S38" s="15">
        <v>0</v>
      </c>
      <c r="T38" s="15">
        <v>0</v>
      </c>
      <c r="U38" s="15">
        <v>0</v>
      </c>
      <c r="V38" s="15">
        <v>3.2802061984408502</v>
      </c>
      <c r="W38" s="15">
        <v>9.5680197792351755</v>
      </c>
      <c r="X38" s="15">
        <v>1.52909482758621</v>
      </c>
      <c r="Y38" s="15">
        <v>4.8651596264367827</v>
      </c>
      <c r="Z38" s="15">
        <v>6.5241379310344803</v>
      </c>
      <c r="AA38" s="15">
        <v>5.7864655172413799E-2</v>
      </c>
      <c r="AB38" s="15">
        <v>0</v>
      </c>
      <c r="AC38" s="77">
        <v>4.0127601775329001E-2</v>
      </c>
    </row>
    <row r="39" spans="1:29" x14ac:dyDescent="0.25">
      <c r="A39" s="73" t="s">
        <v>44</v>
      </c>
      <c r="B39" s="78" t="s">
        <v>37</v>
      </c>
      <c r="C39" s="75"/>
      <c r="D39" s="76"/>
      <c r="E39" s="14">
        <v>0</v>
      </c>
      <c r="F39" s="9">
        <v>329.98151778392088</v>
      </c>
      <c r="G39" s="15">
        <v>27.687253065518995</v>
      </c>
      <c r="H39" s="15">
        <v>297.98017420315341</v>
      </c>
      <c r="I39" s="15">
        <v>4.2160982583007085</v>
      </c>
      <c r="J39" s="15">
        <v>5.7864655172413799E-2</v>
      </c>
      <c r="K39" s="15">
        <v>4.0127601775329001E-2</v>
      </c>
      <c r="L39" s="16">
        <v>25.671628065518995</v>
      </c>
      <c r="M39" s="15">
        <v>0</v>
      </c>
      <c r="N39" s="15">
        <v>2.015625</v>
      </c>
      <c r="O39" s="15">
        <v>0</v>
      </c>
      <c r="P39" s="15">
        <v>4.2160982583007085</v>
      </c>
      <c r="Q39" s="15">
        <v>0</v>
      </c>
      <c r="R39" s="15">
        <v>272.21355584041993</v>
      </c>
      <c r="S39" s="15">
        <v>0</v>
      </c>
      <c r="T39" s="15">
        <v>0</v>
      </c>
      <c r="U39" s="15">
        <v>0</v>
      </c>
      <c r="V39" s="15">
        <v>3.2802061984408502</v>
      </c>
      <c r="W39" s="15">
        <v>9.5680197792351755</v>
      </c>
      <c r="X39" s="15">
        <v>1.52909482758621</v>
      </c>
      <c r="Y39" s="15">
        <v>4.8651596264367827</v>
      </c>
      <c r="Z39" s="15">
        <v>6.5241379310344803</v>
      </c>
      <c r="AA39" s="15">
        <v>5.7864655172413799E-2</v>
      </c>
      <c r="AB39" s="15">
        <v>0</v>
      </c>
      <c r="AC39" s="77">
        <v>4.0127601775329001E-2</v>
      </c>
    </row>
    <row r="40" spans="1:29" x14ac:dyDescent="0.25">
      <c r="A40" s="79" t="s">
        <v>44</v>
      </c>
      <c r="B40" s="80" t="s">
        <v>38</v>
      </c>
      <c r="C40" s="75"/>
      <c r="D40" s="76"/>
      <c r="E40" s="14">
        <v>0</v>
      </c>
      <c r="F40" s="9">
        <v>329.98151778392088</v>
      </c>
      <c r="G40" s="15">
        <v>27.687253065518995</v>
      </c>
      <c r="H40" s="15">
        <v>297.98017420315341</v>
      </c>
      <c r="I40" s="15">
        <v>4.2160982583007085</v>
      </c>
      <c r="J40" s="15">
        <v>5.7864655172413799E-2</v>
      </c>
      <c r="K40" s="15">
        <v>4.0127601775329001E-2</v>
      </c>
      <c r="L40" s="16">
        <v>25.671628065518995</v>
      </c>
      <c r="M40" s="15">
        <v>0</v>
      </c>
      <c r="N40" s="15">
        <v>2.015625</v>
      </c>
      <c r="O40" s="15">
        <v>0</v>
      </c>
      <c r="P40" s="15">
        <v>4.2160982583007085</v>
      </c>
      <c r="Q40" s="15">
        <v>0</v>
      </c>
      <c r="R40" s="15">
        <v>272.21355584041993</v>
      </c>
      <c r="S40" s="15">
        <v>0</v>
      </c>
      <c r="T40" s="15">
        <v>0</v>
      </c>
      <c r="U40" s="15">
        <v>0</v>
      </c>
      <c r="V40" s="15">
        <v>3.2802061984408502</v>
      </c>
      <c r="W40" s="15">
        <v>9.5680197792351755</v>
      </c>
      <c r="X40" s="15">
        <v>1.52909482758621</v>
      </c>
      <c r="Y40" s="15">
        <v>4.8651596264367827</v>
      </c>
      <c r="Z40" s="15">
        <v>6.5241379310344803</v>
      </c>
      <c r="AA40" s="15">
        <v>5.7864655172413799E-2</v>
      </c>
      <c r="AB40" s="15">
        <v>0</v>
      </c>
      <c r="AC40" s="77">
        <v>4.0127601775329001E-2</v>
      </c>
    </row>
    <row r="41" spans="1:29" x14ac:dyDescent="0.25">
      <c r="A41" s="82" t="s">
        <v>44</v>
      </c>
      <c r="B41" s="75" t="s">
        <v>39</v>
      </c>
      <c r="C41" s="75"/>
      <c r="D41" s="76"/>
      <c r="E41" s="14">
        <v>1</v>
      </c>
      <c r="F41" s="9">
        <v>329.98151778392088</v>
      </c>
      <c r="G41" s="15">
        <v>27.687253065518995</v>
      </c>
      <c r="H41" s="15">
        <v>297.98017420315341</v>
      </c>
      <c r="I41" s="15">
        <v>4.2160982583007085</v>
      </c>
      <c r="J41" s="15">
        <v>5.7864655172413799E-2</v>
      </c>
      <c r="K41" s="15">
        <v>4.0127601775329001E-2</v>
      </c>
      <c r="L41" s="16">
        <v>25.671628065518995</v>
      </c>
      <c r="M41" s="15">
        <v>0</v>
      </c>
      <c r="N41" s="15">
        <v>2.015625</v>
      </c>
      <c r="O41" s="15">
        <v>0</v>
      </c>
      <c r="P41" s="15">
        <v>4.2160982583007085</v>
      </c>
      <c r="Q41" s="15">
        <v>0</v>
      </c>
      <c r="R41" s="15">
        <v>272.21355584041993</v>
      </c>
      <c r="S41" s="15">
        <v>0</v>
      </c>
      <c r="T41" s="15">
        <v>0</v>
      </c>
      <c r="U41" s="15">
        <v>0</v>
      </c>
      <c r="V41" s="15">
        <v>3.2802061984408502</v>
      </c>
      <c r="W41" s="15">
        <v>9.5680197792351755</v>
      </c>
      <c r="X41" s="15">
        <v>1.52909482758621</v>
      </c>
      <c r="Y41" s="15">
        <v>4.8651596264367827</v>
      </c>
      <c r="Z41" s="15">
        <v>6.5241379310344803</v>
      </c>
      <c r="AA41" s="15">
        <v>5.7864655172413799E-2</v>
      </c>
      <c r="AB41" s="15">
        <v>0</v>
      </c>
      <c r="AC41" s="77">
        <v>4.0127601775329001E-2</v>
      </c>
    </row>
    <row r="42" spans="1:29" x14ac:dyDescent="0.25">
      <c r="A42" s="85" t="s">
        <v>44</v>
      </c>
      <c r="B42" s="17" t="s">
        <v>40</v>
      </c>
      <c r="C42" s="24"/>
      <c r="D42" s="25"/>
      <c r="E42" s="20">
        <v>0</v>
      </c>
      <c r="F42" s="21">
        <v>329.98151778392088</v>
      </c>
      <c r="G42" s="28">
        <v>27.687253065518995</v>
      </c>
      <c r="H42" s="28">
        <v>297.98017420315341</v>
      </c>
      <c r="I42" s="28">
        <v>4.2160982583007085</v>
      </c>
      <c r="J42" s="28">
        <v>5.7864655172413799E-2</v>
      </c>
      <c r="K42" s="28">
        <v>4.0127601775329001E-2</v>
      </c>
      <c r="L42" s="29">
        <v>25.671628065518995</v>
      </c>
      <c r="M42" s="28">
        <v>0</v>
      </c>
      <c r="N42" s="28">
        <v>2.015625</v>
      </c>
      <c r="O42" s="28">
        <v>0</v>
      </c>
      <c r="P42" s="28">
        <v>4.2160982583007085</v>
      </c>
      <c r="Q42" s="28">
        <v>0</v>
      </c>
      <c r="R42" s="28">
        <v>272.21355584041993</v>
      </c>
      <c r="S42" s="28">
        <v>0</v>
      </c>
      <c r="T42" s="28">
        <v>0</v>
      </c>
      <c r="U42" s="28">
        <v>0</v>
      </c>
      <c r="V42" s="28">
        <v>3.2802061984408502</v>
      </c>
      <c r="W42" s="28">
        <v>9.5680197792351755</v>
      </c>
      <c r="X42" s="28">
        <v>1.52909482758621</v>
      </c>
      <c r="Y42" s="28">
        <v>4.8651596264367827</v>
      </c>
      <c r="Z42" s="28">
        <v>6.5241379310344803</v>
      </c>
      <c r="AA42" s="28">
        <v>5.7864655172413799E-2</v>
      </c>
      <c r="AB42" s="28">
        <v>0</v>
      </c>
      <c r="AC42" s="87">
        <v>4.0127601775329001E-2</v>
      </c>
    </row>
    <row r="43" spans="1:29" x14ac:dyDescent="0.25">
      <c r="A43" s="88" t="s">
        <v>31</v>
      </c>
      <c r="B43" s="30" t="s">
        <v>45</v>
      </c>
      <c r="C43" s="30"/>
      <c r="D43" s="31"/>
      <c r="E43" s="32">
        <v>255</v>
      </c>
      <c r="F43" s="21">
        <v>299.45459770295918</v>
      </c>
      <c r="G43" s="33">
        <v>4.7725958320467159</v>
      </c>
      <c r="H43" s="33">
        <v>267.28761373285136</v>
      </c>
      <c r="I43" s="33">
        <v>17.589210380567298</v>
      </c>
      <c r="J43" s="33">
        <v>0.43346377347417858</v>
      </c>
      <c r="K43" s="33">
        <v>9.3717139840196566</v>
      </c>
      <c r="L43" s="34">
        <v>4.2575373900684736</v>
      </c>
      <c r="M43" s="35">
        <v>1.2103234755463009E-2</v>
      </c>
      <c r="N43" s="35">
        <v>4.1900731381843526E-2</v>
      </c>
      <c r="O43" s="35">
        <v>0.46105447584093634</v>
      </c>
      <c r="P43" s="35">
        <v>17.502223865188398</v>
      </c>
      <c r="Q43" s="35">
        <v>8.6986515378899704E-2</v>
      </c>
      <c r="R43" s="35">
        <v>160.09328813181205</v>
      </c>
      <c r="S43" s="35">
        <v>4.9306356546057035</v>
      </c>
      <c r="T43" s="35">
        <v>31.3834583964566</v>
      </c>
      <c r="U43" s="35">
        <v>35.994794936403636</v>
      </c>
      <c r="V43" s="35">
        <v>9.6471032851442189</v>
      </c>
      <c r="W43" s="35">
        <v>3.5742135670108608</v>
      </c>
      <c r="X43" s="35">
        <v>1.100255481488581</v>
      </c>
      <c r="Y43" s="35">
        <v>0.83884744043771564</v>
      </c>
      <c r="Z43" s="35">
        <v>19.72501683949196</v>
      </c>
      <c r="AA43" s="35">
        <v>0.15482944712478769</v>
      </c>
      <c r="AB43" s="35">
        <v>0.27863432634939089</v>
      </c>
      <c r="AC43" s="89">
        <v>9.3717139840196566</v>
      </c>
    </row>
    <row r="44" spans="1:29" x14ac:dyDescent="0.25">
      <c r="A44" s="88" t="s">
        <v>41</v>
      </c>
      <c r="B44" s="30" t="s">
        <v>45</v>
      </c>
      <c r="C44" s="30"/>
      <c r="D44" s="31"/>
      <c r="E44" s="32">
        <v>171</v>
      </c>
      <c r="F44" s="21">
        <v>394.77322014558104</v>
      </c>
      <c r="G44" s="33">
        <v>17.598626674121775</v>
      </c>
      <c r="H44" s="33">
        <v>354.34517795991229</v>
      </c>
      <c r="I44" s="33">
        <v>14.107588201736478</v>
      </c>
      <c r="J44" s="33">
        <v>0.33871489091494106</v>
      </c>
      <c r="K44" s="33">
        <v>8.3831124188954913</v>
      </c>
      <c r="L44" s="34">
        <v>15.986796980999483</v>
      </c>
      <c r="M44" s="35">
        <v>8.7862201658021942E-4</v>
      </c>
      <c r="N44" s="35">
        <v>4.1998646815001942E-2</v>
      </c>
      <c r="O44" s="35">
        <v>1.5689524242907114</v>
      </c>
      <c r="P44" s="35">
        <v>14.107588201736478</v>
      </c>
      <c r="Q44" s="35">
        <v>0</v>
      </c>
      <c r="R44" s="35">
        <v>239.1238911932497</v>
      </c>
      <c r="S44" s="35">
        <v>4.7676666871460336</v>
      </c>
      <c r="T44" s="35">
        <v>16.130927407575335</v>
      </c>
      <c r="U44" s="35">
        <v>59.50257437378918</v>
      </c>
      <c r="V44" s="35">
        <v>10.917279398938023</v>
      </c>
      <c r="W44" s="35">
        <v>3.7430896012929753</v>
      </c>
      <c r="X44" s="35">
        <v>0.51375903275683377</v>
      </c>
      <c r="Y44" s="35">
        <v>0.46466201477805491</v>
      </c>
      <c r="Z44" s="35">
        <v>19.181328250386162</v>
      </c>
      <c r="AA44" s="35">
        <v>0.21814254032063748</v>
      </c>
      <c r="AB44" s="35">
        <v>0.12057235059430356</v>
      </c>
      <c r="AC44" s="89">
        <v>8.3831124188954913</v>
      </c>
    </row>
    <row r="45" spans="1:29" x14ac:dyDescent="0.25">
      <c r="A45" s="88" t="s">
        <v>42</v>
      </c>
      <c r="B45" s="30" t="s">
        <v>45</v>
      </c>
      <c r="C45" s="30"/>
      <c r="D45" s="31"/>
      <c r="E45" s="32">
        <v>89</v>
      </c>
      <c r="F45" s="21">
        <v>367.81070396650438</v>
      </c>
      <c r="G45" s="33">
        <v>12.800000221268863</v>
      </c>
      <c r="H45" s="33">
        <v>330.31074656621848</v>
      </c>
      <c r="I45" s="33">
        <v>8.8117777266857669</v>
      </c>
      <c r="J45" s="33">
        <v>0.452388341341801</v>
      </c>
      <c r="K45" s="33">
        <v>15.435791110989447</v>
      </c>
      <c r="L45" s="34">
        <v>9.9452830042814018</v>
      </c>
      <c r="M45" s="35">
        <v>6.2102270574824949E-3</v>
      </c>
      <c r="N45" s="35">
        <v>6.6659707077023275E-2</v>
      </c>
      <c r="O45" s="35">
        <v>2.7818472828529552</v>
      </c>
      <c r="P45" s="35">
        <v>8.8117777266857669</v>
      </c>
      <c r="Q45" s="35">
        <v>0</v>
      </c>
      <c r="R45" s="35">
        <v>248.9415725851604</v>
      </c>
      <c r="S45" s="35">
        <v>21.404091182914833</v>
      </c>
      <c r="T45" s="35">
        <v>8.2313382776214308</v>
      </c>
      <c r="U45" s="35">
        <v>35.986354437141046</v>
      </c>
      <c r="V45" s="35">
        <v>3.0020360109102744</v>
      </c>
      <c r="W45" s="35">
        <v>1.660093077189837</v>
      </c>
      <c r="X45" s="35">
        <v>0.15658985648917109</v>
      </c>
      <c r="Y45" s="35">
        <v>0.42687478603465556</v>
      </c>
      <c r="Z45" s="35">
        <v>10.50179635275688</v>
      </c>
      <c r="AA45" s="35">
        <v>0.20791357954404821</v>
      </c>
      <c r="AB45" s="35">
        <v>0.24447476179775279</v>
      </c>
      <c r="AC45" s="89">
        <v>15.435791110989447</v>
      </c>
    </row>
    <row r="46" spans="1:29" x14ac:dyDescent="0.25">
      <c r="A46" s="90" t="s">
        <v>43</v>
      </c>
      <c r="B46" s="36" t="s">
        <v>45</v>
      </c>
      <c r="C46" s="36"/>
      <c r="D46" s="37"/>
      <c r="E46" s="38">
        <v>3</v>
      </c>
      <c r="F46" s="39">
        <v>154.20068123934658</v>
      </c>
      <c r="G46" s="40">
        <v>84.413047953988226</v>
      </c>
      <c r="H46" s="40">
        <v>63.899659863945566</v>
      </c>
      <c r="I46" s="40">
        <v>3.7789115646258504</v>
      </c>
      <c r="J46" s="40">
        <v>0.88435374149660007</v>
      </c>
      <c r="K46" s="40">
        <v>1.2247081152903136</v>
      </c>
      <c r="L46" s="41">
        <v>84.413047953988226</v>
      </c>
      <c r="M46" s="42">
        <v>0</v>
      </c>
      <c r="N46" s="42">
        <v>0</v>
      </c>
      <c r="O46" s="42">
        <v>0</v>
      </c>
      <c r="P46" s="42">
        <v>3.7789115646258504</v>
      </c>
      <c r="Q46" s="42">
        <v>0</v>
      </c>
      <c r="R46" s="42">
        <v>58.187074829931966</v>
      </c>
      <c r="S46" s="42">
        <v>0</v>
      </c>
      <c r="T46" s="42">
        <v>0</v>
      </c>
      <c r="U46" s="42">
        <v>0</v>
      </c>
      <c r="V46" s="42">
        <v>0</v>
      </c>
      <c r="W46" s="42">
        <v>0.82312925170067996</v>
      </c>
      <c r="X46" s="42">
        <v>0.12755102040816332</v>
      </c>
      <c r="Y46" s="42">
        <v>0</v>
      </c>
      <c r="Z46" s="42">
        <v>4.7619047619047619</v>
      </c>
      <c r="AA46" s="42">
        <v>0.88435374149660007</v>
      </c>
      <c r="AB46" s="42">
        <v>0</v>
      </c>
      <c r="AC46" s="91">
        <v>1.2247081152903136</v>
      </c>
    </row>
    <row r="47" spans="1:29" ht="16.5" thickBot="1" x14ac:dyDescent="0.3">
      <c r="A47" s="92" t="s">
        <v>44</v>
      </c>
      <c r="B47" s="93" t="s">
        <v>45</v>
      </c>
      <c r="C47" s="93"/>
      <c r="D47" s="94"/>
      <c r="E47" s="95">
        <v>9</v>
      </c>
      <c r="F47" s="96">
        <v>329.98151778392088</v>
      </c>
      <c r="G47" s="97">
        <v>27.687253065518995</v>
      </c>
      <c r="H47" s="97">
        <v>297.98017420315341</v>
      </c>
      <c r="I47" s="97">
        <v>4.2160982583007085</v>
      </c>
      <c r="J47" s="97">
        <v>5.7864655172413799E-2</v>
      </c>
      <c r="K47" s="97">
        <v>4.0127601775329001E-2</v>
      </c>
      <c r="L47" s="98">
        <v>25.671628065518995</v>
      </c>
      <c r="M47" s="99">
        <v>0</v>
      </c>
      <c r="N47" s="99">
        <v>2.015625</v>
      </c>
      <c r="O47" s="99">
        <v>0</v>
      </c>
      <c r="P47" s="99">
        <v>4.2160982583007085</v>
      </c>
      <c r="Q47" s="99">
        <v>0</v>
      </c>
      <c r="R47" s="99">
        <v>272.21355584041993</v>
      </c>
      <c r="S47" s="99">
        <v>0</v>
      </c>
      <c r="T47" s="99">
        <v>0</v>
      </c>
      <c r="U47" s="99">
        <v>0</v>
      </c>
      <c r="V47" s="99">
        <v>3.2802061984408502</v>
      </c>
      <c r="W47" s="99">
        <v>9.5680197792351755</v>
      </c>
      <c r="X47" s="99">
        <v>1.52909482758621</v>
      </c>
      <c r="Y47" s="99">
        <v>4.8651596264367827</v>
      </c>
      <c r="Z47" s="99">
        <v>6.5241379310344803</v>
      </c>
      <c r="AA47" s="99">
        <v>5.7864655172413799E-2</v>
      </c>
      <c r="AB47" s="99">
        <v>0</v>
      </c>
      <c r="AC47" s="100">
        <v>4.0127601775329001E-2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5BE2-9BFC-4AC9-9F0D-A3755B3F4F5B}">
  <dimension ref="B4:C8"/>
  <sheetViews>
    <sheetView topLeftCell="A3" workbookViewId="0">
      <selection activeCell="B27" sqref="B27"/>
    </sheetView>
  </sheetViews>
  <sheetFormatPr defaultColWidth="11" defaultRowHeight="15.75" x14ac:dyDescent="0.25"/>
  <cols>
    <col min="2" max="2" width="20.25" customWidth="1"/>
  </cols>
  <sheetData>
    <row r="4" spans="2:3" x14ac:dyDescent="0.25">
      <c r="B4" t="s">
        <v>48</v>
      </c>
    </row>
    <row r="6" spans="2:3" x14ac:dyDescent="0.25">
      <c r="B6" t="s">
        <v>49</v>
      </c>
      <c r="C6">
        <v>3.62</v>
      </c>
    </row>
    <row r="7" spans="2:3" x14ac:dyDescent="0.25">
      <c r="B7" t="s">
        <v>50</v>
      </c>
      <c r="C7">
        <v>3.1</v>
      </c>
    </row>
    <row r="8" spans="2:3" x14ac:dyDescent="0.25">
      <c r="B8" t="s">
        <v>51</v>
      </c>
      <c r="C8">
        <v>3.45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data_m2_out</vt:lpstr>
      <vt:lpstr>data_m²</vt:lpstr>
      <vt:lpstr>original_data_m³</vt:lpstr>
      <vt:lpstr>conversion_factors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Baumgart</dc:creator>
  <cp:lastModifiedBy>Jan Streeck</cp:lastModifiedBy>
  <dcterms:created xsi:type="dcterms:W3CDTF">2023-12-19T09:24:28Z</dcterms:created>
  <dcterms:modified xsi:type="dcterms:W3CDTF">2024-12-30T18:22:26Z</dcterms:modified>
</cp:coreProperties>
</file>